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AD572A3-83FA-490B-B8CE-FE07F51476E5}" xr6:coauthVersionLast="47" xr6:coauthVersionMax="47" xr10:uidLastSave="{00000000-0000-0000-0000-000000000000}"/>
  <bookViews>
    <workbookView xWindow="-108" yWindow="-108" windowWidth="23256" windowHeight="12456" firstSheet="1" activeTab="7" xr2:uid="{00000000-000D-0000-FFFF-FFFF00000000}"/>
  </bookViews>
  <sheets>
    <sheet name="Waterfall" sheetId="7" r:id="rId1"/>
    <sheet name="Pie chart" sheetId="8" r:id="rId2"/>
    <sheet name="KPI" sheetId="9" r:id="rId3"/>
    <sheet name="Percentage" sheetId="10" r:id="rId4"/>
    <sheet name="TOP 5" sheetId="14" r:id="rId5"/>
    <sheet name="COMBO CHART" sheetId="15" r:id="rId6"/>
    <sheet name="Data" sheetId="1" r:id="rId7"/>
    <sheet name="dashboard" sheetId="5" r:id="rId8"/>
    <sheet name="MAP" sheetId="3" r:id="rId9"/>
  </sheets>
  <definedNames>
    <definedName name="_xlchart.v1.0" hidden="1">Waterfall!$D$4:$D$7</definedName>
    <definedName name="_xlchart.v1.1" hidden="1">Waterfall!$E$3</definedName>
    <definedName name="_xlchart.v1.10" hidden="1">Waterfall!$D$4:$D$7</definedName>
    <definedName name="_xlchart.v1.11" hidden="1">Waterfall!$E$3</definedName>
    <definedName name="_xlchart.v1.12" hidden="1">Waterfall!$E$4:$E$7</definedName>
    <definedName name="_xlchart.v1.2" hidden="1">Waterfall!$E$4:$E$7</definedName>
    <definedName name="_xlchart.v1.7" hidden="1">Waterfall!$D$4:$D$7</definedName>
    <definedName name="_xlchart.v1.8" hidden="1">Waterfall!$E$3</definedName>
    <definedName name="_xlchart.v1.9" hidden="1">Waterfall!$E$4:$E$7</definedName>
    <definedName name="_xlchart.v5.13" hidden="1">MAP!$E$3</definedName>
    <definedName name="_xlchart.v5.14" hidden="1">MAP!$E$4:$E$52</definedName>
    <definedName name="_xlchart.v5.15" hidden="1">MAP!$F$3</definedName>
    <definedName name="_xlchart.v5.16" hidden="1">MAP!$F$4:$F$52</definedName>
    <definedName name="_xlchart.v5.3" hidden="1">MAP!$E$3</definedName>
    <definedName name="_xlchart.v5.4" hidden="1">MAP!$E$4:$E$52</definedName>
    <definedName name="_xlchart.v5.5" hidden="1">MAP!$F$3</definedName>
    <definedName name="_xlchart.v5.6" hidden="1">MAP!$F$4:$F$52</definedName>
    <definedName name="Slicer_Region">#N/A</definedName>
    <definedName name="Slicer_Segment">#N/A</definedName>
    <definedName name="Slicer_Year">#N/A</definedName>
  </definedNames>
  <calcPr calcId="191029"/>
  <pivotCaches>
    <pivotCache cacheId="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 i="7" l="1"/>
  <c r="D6" i="7"/>
  <c r="D7" i="7"/>
  <c r="D4" i="7"/>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4" i="3"/>
  <c r="C16" i="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5" i="1"/>
  <c r="C14" i="1"/>
  <c r="C13" i="1"/>
  <c r="C12" i="1"/>
  <c r="C11" i="1"/>
  <c r="C10" i="1"/>
  <c r="C9" i="1"/>
  <c r="C8" i="1"/>
  <c r="C7" i="1"/>
  <c r="C6" i="1"/>
  <c r="C5" i="1"/>
  <c r="C4" i="1"/>
  <c r="C3" i="1"/>
  <c r="C2" i="1"/>
  <c r="B17" i="9"/>
  <c r="E6" i="7"/>
  <c r="E4" i="7"/>
  <c r="E17" i="9"/>
  <c r="E9" i="10"/>
  <c r="N17" i="9"/>
  <c r="K17" i="9"/>
  <c r="H17" i="9"/>
  <c r="F9" i="10"/>
  <c r="E7" i="7"/>
  <c r="D9" i="10"/>
  <c r="C9" i="10"/>
  <c r="B9" i="10"/>
  <c r="E5" i="7"/>
</calcChain>
</file>

<file path=xl/sharedStrings.xml><?xml version="1.0" encoding="utf-8"?>
<sst xmlns="http://schemas.openxmlformats.org/spreadsheetml/2006/main" count="130126" uniqueCount="10952">
  <si>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</si>
  <si>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</si>
  <si>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</si>
  <si>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</si>
  <si>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</si>
  <si>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</si>
  <si>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</si>
  <si>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</si>
  <si>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</si>
  <si>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</si>
  <si>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</si>
  <si>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</si>
  <si>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</si>
  <si>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</si>
  <si>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</si>
  <si>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</si>
  <si>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</si>
  <si>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</si>
  <si>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</si>
  <si>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</si>
  <si>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</si>
  <si>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</si>
  <si>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</si>
  <si>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</si>
  <si>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</si>
  <si>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</si>
  <si>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</si>
  <si>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</si>
  <si>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</si>
  <si>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</si>
  <si>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</si>
  <si>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</si>
  <si>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</si>
  <si>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</si>
  <si>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</si>
  <si>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</si>
  <si>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</si>
  <si>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</si>
  <si>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</si>
  <si>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</si>
  <si>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</si>
  <si>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</si>
  <si>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</si>
  <si>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</si>
  <si>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</si>
  <si>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</si>
  <si>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</si>
  <si>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</si>
  <si>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</si>
  <si>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</si>
  <si>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</si>
  <si>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</si>
  <si>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</si>
  <si>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</si>
  <si>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</si>
  <si>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</si>
  <si>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</si>
  <si>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</si>
  <si>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</si>
  <si>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</si>
  <si>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</si>
  <si>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</si>
  <si>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</si>
  <si>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</si>
  <si>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</si>
  <si>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</si>
  <si>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</si>
  <si>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</si>
  <si>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</si>
  <si>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</si>
  <si>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</si>
  <si>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</si>
  <si>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</si>
  <si>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</si>
  <si>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</si>
  <si>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</si>
  <si>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</si>
  <si>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</si>
  <si>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</si>
  <si>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</si>
  <si>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</si>
  <si>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</si>
  <si>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</si>
  <si>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</si>
  <si>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</si>
  <si>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</si>
  <si>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</si>
  <si>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</si>
  <si>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</si>
  <si>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</si>
  <si>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</si>
  <si>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</si>
  <si>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</si>
  <si>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</si>
  <si>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</si>
  <si>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</si>
  <si>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</si>
  <si>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</si>
  <si>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</si>
  <si>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</si>
  <si>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</si>
  <si>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</si>
  <si>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</si>
  <si>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</si>
  <si>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</si>
  <si>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</si>
  <si>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</si>
  <si>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</si>
  <si>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</si>
  <si>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</si>
  <si>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</si>
  <si>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</si>
  <si>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</si>
  <si>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</si>
  <si>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</si>
  <si>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</si>
  <si>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</si>
  <si>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</si>
  <si>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</si>
  <si>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</si>
  <si>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</si>
  <si>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</si>
  <si>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</si>
  <si>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</si>
  <si>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</si>
  <si>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</si>
  <si>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</si>
  <si>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</si>
  <si>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</si>
  <si>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</si>
  <si>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</si>
  <si>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</si>
  <si>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</si>
  <si>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</si>
  <si>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</si>
  <si>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</si>
  <si>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</si>
  <si>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</si>
  <si>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</si>
  <si>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</si>
  <si>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</si>
  <si>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</si>
  <si>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</si>
  <si>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</si>
  <si>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</si>
  <si>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</si>
  <si>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</si>
  <si>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</si>
  <si>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</si>
  <si>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</si>
  <si>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</si>
  <si>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</si>
  <si>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</si>
  <si>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</si>
  <si>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</si>
  <si>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</si>
  <si>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</si>
  <si>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</si>
  <si>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</si>
  <si>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</si>
  <si>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</si>
  <si>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</si>
  <si>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</si>
  <si>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</si>
  <si>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</si>
  <si>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</si>
  <si>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</si>
  <si>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</si>
  <si>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</si>
  <si>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</si>
  <si>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</si>
  <si>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</si>
  <si>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</si>
  <si>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</si>
  <si>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</si>
  <si>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</si>
  <si>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</si>
  <si>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</si>
  <si>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</si>
  <si>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</si>
  <si>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</si>
  <si>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</si>
  <si>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</si>
  <si>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</si>
  <si>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</si>
  <si>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</si>
  <si>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</si>
  <si>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</si>
  <si>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</si>
  <si>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</si>
  <si>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</si>
  <si>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</si>
  <si>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</si>
  <si>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</si>
  <si>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</si>
  <si>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</si>
  <si>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</si>
  <si>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</si>
  <si>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</si>
  <si>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</si>
  <si>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</si>
  <si>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</si>
  <si>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</si>
  <si>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</si>
  <si>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</si>
  <si>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</si>
  <si>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</si>
  <si>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</si>
  <si>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</si>
  <si>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</si>
  <si>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</si>
  <si>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</si>
  <si>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</si>
  <si>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</si>
  <si>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</si>
  <si>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</si>
  <si>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</si>
  <si>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</si>
  <si>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</si>
  <si>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</si>
  <si>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</si>
  <si>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</si>
  <si>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</si>
  <si>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</si>
  <si>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</si>
  <si>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</si>
  <si>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</si>
  <si>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</si>
  <si>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</si>
  <si>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</si>
  <si>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</si>
  <si>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</si>
  <si>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</si>
  <si>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</si>
  <si>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</si>
  <si>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</si>
  <si>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</si>
  <si>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</si>
  <si>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</si>
  <si>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</si>
  <si>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</si>
  <si>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</si>
  <si>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</si>
  <si>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</si>
  <si>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</si>
  <si>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</si>
  <si>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</si>
  <si>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</si>
  <si>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</si>
  <si>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</si>
  <si>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</si>
  <si>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</si>
  <si>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</si>
  <si>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</si>
  <si>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</si>
  <si>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</si>
  <si>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</si>
  <si>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</si>
  <si>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</si>
  <si>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</si>
  <si>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</si>
  <si>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</si>
  <si>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</si>
  <si>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</si>
  <si>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</si>
  <si>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</si>
  <si>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</si>
  <si>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</si>
  <si>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</si>
  <si>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</si>
  <si>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</si>
  <si>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</si>
  <si>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</si>
  <si>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</si>
  <si>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</si>
  <si>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</si>
  <si>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</si>
  <si>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</si>
  <si>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</si>
  <si>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</si>
  <si>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</si>
  <si>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</si>
  <si>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</si>
  <si>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</si>
  <si>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</si>
  <si>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</si>
  <si>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</si>
  <si>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</si>
  <si>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</si>
  <si>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</si>
  <si>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</si>
  <si>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</si>
  <si>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</si>
  <si>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</si>
  <si>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</si>
  <si>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</si>
  <si>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</si>
  <si>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</si>
  <si>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</si>
  <si>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</si>
  <si>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</si>
  <si>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</si>
  <si>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</si>
  <si>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</si>
  <si>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</si>
  <si>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</si>
  <si>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</si>
  <si>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</si>
  <si>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</si>
  <si>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</si>
  <si>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</si>
  <si>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</si>
  <si>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</si>
  <si>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</si>
  <si>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</si>
  <si>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</si>
  <si>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</si>
  <si>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</si>
  <si>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</si>
  <si>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</si>
  <si>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</si>
  <si>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</si>
  <si>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</si>
  <si>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</si>
  <si>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</si>
  <si>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</si>
  <si>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</si>
  <si>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</si>
  <si>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</si>
  <si>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</si>
  <si>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</si>
  <si>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</si>
  <si>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</si>
  <si>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</si>
  <si>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</si>
  <si>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</si>
  <si>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</si>
  <si>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</si>
  <si>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</si>
  <si>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</si>
  <si>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</si>
  <si>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</si>
  <si>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</si>
  <si>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</si>
  <si>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</si>
  <si>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</si>
  <si>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</si>
  <si>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</si>
  <si>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</si>
  <si>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</si>
  <si>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</si>
  <si>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</si>
  <si>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</si>
  <si>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</si>
  <si>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</si>
  <si>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</si>
  <si>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</si>
  <si>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</si>
  <si>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</si>
  <si>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</si>
  <si>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</si>
  <si>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</si>
  <si>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</si>
  <si>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</si>
  <si>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</si>
  <si>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</si>
  <si>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</si>
  <si>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</si>
  <si>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</si>
  <si>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</si>
  <si>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</si>
  <si>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</si>
  <si>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</si>
  <si>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</si>
  <si>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</si>
  <si>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</si>
  <si>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</si>
  <si>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</si>
  <si>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</si>
  <si>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</si>
  <si>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</si>
  <si>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</si>
  <si>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</si>
  <si>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</si>
  <si>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</si>
  <si>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</si>
  <si>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</si>
  <si>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</si>
  <si>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</si>
  <si>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</si>
  <si>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</si>
  <si>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</si>
  <si>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</si>
  <si>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</si>
  <si>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</si>
  <si>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</si>
  <si>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</si>
  <si>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</si>
  <si>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</si>
  <si>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</si>
  <si>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</si>
  <si>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</si>
  <si>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</si>
  <si>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</si>
  <si>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</si>
  <si>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</si>
  <si>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</si>
  <si>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</si>
  <si>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</si>
  <si>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</si>
  <si>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</si>
  <si>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</si>
  <si>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</si>
  <si>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</si>
  <si>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</si>
  <si>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</si>
  <si>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</si>
  <si>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</si>
  <si>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</si>
  <si>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</si>
  <si>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</si>
  <si>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</si>
  <si>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</si>
  <si>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</si>
  <si>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</si>
  <si>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</si>
  <si>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</si>
  <si>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</si>
  <si>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</si>
  <si>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</si>
  <si>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</si>
  <si>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</si>
  <si>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</si>
  <si>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</si>
  <si>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</si>
  <si>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</si>
  <si>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</si>
  <si>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</si>
  <si>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</si>
  <si>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</si>
  <si>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</si>
  <si>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</si>
  <si>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</si>
  <si>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</si>
  <si>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</si>
  <si>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</si>
  <si>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</si>
  <si>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</si>
  <si>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</si>
  <si>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</si>
  <si>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</si>
  <si>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</si>
  <si>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</si>
  <si>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</si>
  <si>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</si>
  <si>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</si>
  <si>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</si>
  <si>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</si>
  <si>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</si>
  <si>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</si>
  <si>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</si>
  <si>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</si>
  <si>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</si>
  <si>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</si>
  <si>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</si>
  <si>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</si>
  <si>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</si>
  <si>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</si>
  <si>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</si>
  <si>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</si>
  <si>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</si>
  <si>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</si>
  <si>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</si>
  <si>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</si>
  <si>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</si>
  <si>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</si>
  <si>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</si>
  <si>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</si>
  <si>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</si>
  <si>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</si>
  <si>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</si>
  <si>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</si>
  <si>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</si>
  <si>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</si>
  <si>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</si>
  <si>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</si>
  <si>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</si>
  <si>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</si>
  <si>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</si>
  <si>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</si>
  <si>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</si>
  <si>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</si>
  <si>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</si>
  <si>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</si>
  <si>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</si>
  <si>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</si>
  <si>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</si>
  <si>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</si>
  <si>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</si>
  <si>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</si>
  <si>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</si>
  <si>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</si>
  <si>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</si>
  <si>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</si>
  <si>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</si>
  <si>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</si>
  <si>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</si>
  <si>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</si>
  <si>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</si>
  <si>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</si>
  <si>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</si>
  <si>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</si>
  <si>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</si>
  <si>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</si>
  <si>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</si>
  <si>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</si>
  <si>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</si>
  <si>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</si>
  <si>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</si>
  <si>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</si>
  <si>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</si>
  <si>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</si>
  <si>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</si>
  <si>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</si>
  <si>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</si>
  <si>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</si>
  <si>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</si>
  <si>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</si>
  <si>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</si>
  <si>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</si>
  <si>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</si>
  <si>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</si>
  <si>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</si>
  <si>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</si>
  <si>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</si>
  <si>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</si>
  <si>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</si>
  <si>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</si>
  <si>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</si>
  <si>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</si>
  <si>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</si>
  <si>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</si>
  <si>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</si>
  <si>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</si>
  <si>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</si>
  <si>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</si>
  <si>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</si>
  <si>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</si>
  <si>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</si>
  <si>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</si>
  <si>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</si>
  <si>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</si>
  <si>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</si>
  <si>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</si>
  <si>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</si>
  <si>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</si>
  <si>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</si>
  <si>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</si>
  <si>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</si>
  <si>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</si>
  <si>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</si>
  <si>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</si>
  <si>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</si>
  <si>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</si>
  <si>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</si>
  <si>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</si>
  <si>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</si>
  <si>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</si>
  <si>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</si>
  <si>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</si>
  <si>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</si>
  <si>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</si>
  <si>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</si>
  <si>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</si>
  <si>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</si>
  <si>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</si>
  <si>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</si>
  <si>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</si>
  <si>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</si>
  <si>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</si>
  <si>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</si>
  <si>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</si>
  <si>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</si>
  <si>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</si>
  <si>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</si>
  <si>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</si>
  <si>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</si>
  <si>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</si>
  <si>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</si>
  <si>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</si>
  <si>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</si>
  <si>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</si>
  <si>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</si>
  <si>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</si>
  <si>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</si>
  <si>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</si>
  <si>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</si>
  <si>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</si>
  <si>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</si>
  <si>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</si>
  <si>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</si>
  <si>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</si>
  <si>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</si>
  <si>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</si>
  <si>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</si>
  <si>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</si>
  <si>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</si>
  <si>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</si>
  <si>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</si>
  <si>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</si>
  <si>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</si>
  <si>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</si>
  <si>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</si>
  <si>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</si>
  <si>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</si>
  <si>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</si>
  <si>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</si>
  <si>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</si>
  <si>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</si>
  <si>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</si>
  <si>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</si>
  <si>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</si>
  <si>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</si>
  <si>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</si>
  <si>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</si>
  <si>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</si>
  <si>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</si>
  <si>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</si>
  <si>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</si>
  <si>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</si>
  <si>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</si>
  <si>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</si>
  <si>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</si>
  <si>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</si>
  <si>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</si>
  <si>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</si>
  <si>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</si>
  <si>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</si>
  <si>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</si>
  <si>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</si>
  <si>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</si>
  <si>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</si>
  <si>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</si>
  <si>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</si>
  <si>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</si>
  <si>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</si>
  <si>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</si>
  <si>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</si>
  <si>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</si>
  <si>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</si>
  <si>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</si>
  <si>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</si>
  <si>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</si>
  <si>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</si>
  <si>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</si>
  <si>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</si>
  <si>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</si>
  <si>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</si>
  <si>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</si>
  <si>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</si>
  <si>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</si>
  <si>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</si>
  <si>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</si>
  <si>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</si>
  <si>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</si>
  <si>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</si>
  <si>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</si>
  <si>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</si>
  <si>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</si>
  <si>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</si>
  <si>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</si>
  <si>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</si>
  <si>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</si>
  <si>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</si>
  <si>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</si>
  <si>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</si>
  <si>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</si>
  <si>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</si>
  <si>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</si>
  <si>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</si>
  <si>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</si>
  <si>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</si>
  <si>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</si>
  <si>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</si>
  <si>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</si>
  <si>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</si>
  <si>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</si>
  <si>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</si>
  <si>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</si>
  <si>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</si>
  <si>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</si>
  <si>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</si>
  <si>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</si>
  <si>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</si>
  <si>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</si>
  <si>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</si>
  <si>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</si>
  <si>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</si>
  <si>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</si>
  <si>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</si>
  <si>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</si>
  <si>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</si>
  <si>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</si>
  <si>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</si>
  <si>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</si>
  <si>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</si>
  <si>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</si>
  <si>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</si>
  <si>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</si>
  <si>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</si>
  <si>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</si>
  <si>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</si>
  <si>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</si>
  <si>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</si>
  <si>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</si>
  <si>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</si>
  <si>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</si>
  <si>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</si>
  <si>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</si>
  <si>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</si>
  <si>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</si>
  <si>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</si>
  <si>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</si>
  <si>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</si>
  <si>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</si>
  <si>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</si>
  <si>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</si>
  <si>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</si>
  <si>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</si>
  <si>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</si>
  <si>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</si>
  <si>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</si>
  <si>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</si>
  <si>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</si>
  <si>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</si>
  <si>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</si>
  <si>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</si>
  <si>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</si>
  <si>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</si>
  <si>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</si>
  <si>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</si>
  <si>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</si>
  <si>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</si>
  <si>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</si>
  <si>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</si>
  <si>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</si>
  <si>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</si>
  <si>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</si>
  <si>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</si>
  <si>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</si>
  <si>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</si>
  <si>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</si>
  <si>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</si>
  <si>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</si>
  <si>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</si>
  <si>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</si>
  <si>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</si>
  <si>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</si>
  <si>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</si>
  <si>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</si>
  <si>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</si>
  <si>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</si>
  <si>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</si>
  <si>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</si>
  <si>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</si>
  <si>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</si>
  <si>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</si>
  <si>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</si>
  <si>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</si>
  <si>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</si>
  <si>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</si>
  <si>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</si>
  <si>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</si>
  <si>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</si>
  <si>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</si>
  <si>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</si>
  <si>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</si>
  <si>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</si>
  <si>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</si>
  <si>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</si>
  <si>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</si>
  <si>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</si>
  <si>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</si>
  <si>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</si>
  <si>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</si>
  <si>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</si>
  <si>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</si>
  <si>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</si>
  <si>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</si>
  <si>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</si>
  <si>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</si>
  <si>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</si>
  <si>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</si>
  <si>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</si>
  <si>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</si>
  <si>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</si>
  <si>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</si>
  <si>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</si>
  <si>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</si>
  <si>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</si>
  <si>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</si>
  <si>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</si>
  <si>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</si>
  <si>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</si>
  <si>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</si>
  <si>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</si>
  <si>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</si>
  <si>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</si>
  <si>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</si>
  <si>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</si>
  <si>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</si>
  <si>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</si>
  <si>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</si>
  <si>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</si>
  <si>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</si>
  <si>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</si>
  <si>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</si>
  <si>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</si>
  <si>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</si>
  <si>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</si>
  <si>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</si>
  <si>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</si>
  <si>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</si>
  <si>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</si>
  <si>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</si>
  <si>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</si>
  <si>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</si>
  <si>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</si>
  <si>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</si>
  <si>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</si>
  <si>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</si>
  <si>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</si>
  <si>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</si>
  <si>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</si>
  <si>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</si>
  <si>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</si>
  <si>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</si>
  <si>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</si>
  <si>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</si>
  <si>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</si>
  <si>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</si>
  <si>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</si>
  <si>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</si>
  <si>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</si>
  <si>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</si>
  <si>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</si>
  <si>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</si>
  <si>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</si>
  <si>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</si>
  <si>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</si>
  <si>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</si>
  <si>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</si>
  <si>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</si>
  <si>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</si>
  <si>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</si>
  <si>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</si>
  <si>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</si>
  <si>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</si>
  <si>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</si>
  <si>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</si>
  <si>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</si>
  <si>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</si>
  <si>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</si>
  <si>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</si>
  <si>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</si>
  <si>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</si>
  <si>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</si>
  <si>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</si>
  <si>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</si>
  <si>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</si>
  <si>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</si>
  <si>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</si>
  <si>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</si>
  <si>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</si>
  <si>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</si>
  <si>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</si>
  <si>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</si>
  <si>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</si>
  <si>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</si>
  <si>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</si>
  <si>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</si>
  <si>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</si>
  <si>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</si>
  <si>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</si>
  <si>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</si>
  <si>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</si>
  <si>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</si>
  <si>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</si>
  <si>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</si>
  <si>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</si>
  <si>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</si>
  <si>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</si>
  <si>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</si>
  <si>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</si>
  <si>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</si>
  <si>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</si>
  <si>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</si>
  <si>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</si>
  <si>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</si>
  <si>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</si>
  <si>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</si>
  <si>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</si>
  <si>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</si>
  <si>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</si>
  <si>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</si>
  <si>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</si>
  <si>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</si>
  <si>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</si>
  <si>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</si>
  <si>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</si>
  <si>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</si>
  <si>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</si>
  <si>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</si>
  <si>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</si>
  <si>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</si>
  <si>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</si>
  <si>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</si>
  <si>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</si>
  <si>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</si>
  <si>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</si>
  <si>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</si>
  <si>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</si>
  <si>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</si>
  <si>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</si>
  <si>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</si>
  <si>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</si>
  <si>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</si>
  <si>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</si>
  <si>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</si>
  <si>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</si>
  <si>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</si>
  <si>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</si>
  <si>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</si>
  <si>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</si>
  <si>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</si>
  <si>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</si>
  <si>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</si>
  <si>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</si>
  <si>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</si>
  <si>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</si>
  <si>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</si>
  <si>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</si>
  <si>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</si>
  <si>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</si>
  <si>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</si>
  <si>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</si>
  <si>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</si>
  <si>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</si>
  <si>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</si>
  <si>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</si>
  <si>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</si>
  <si>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</si>
  <si>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</si>
  <si>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</si>
  <si>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</si>
  <si>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</si>
  <si>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</si>
  <si>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</si>
  <si>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</si>
  <si>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</si>
  <si>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</si>
  <si>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</si>
  <si>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</si>
  <si>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</si>
  <si>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</si>
  <si>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</si>
  <si>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</si>
  <si>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</si>
  <si>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</si>
  <si>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</si>
  <si>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</si>
  <si>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</si>
  <si>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</si>
  <si>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</si>
  <si>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</si>
  <si>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</si>
  <si>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</si>
  <si>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</si>
  <si>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</si>
  <si>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</si>
  <si>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</si>
  <si>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</si>
  <si>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</si>
  <si>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</si>
  <si>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</si>
  <si>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</si>
  <si>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</si>
  <si>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</si>
  <si>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</si>
  <si>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</si>
  <si>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</si>
  <si>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</si>
  <si>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</si>
  <si>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</si>
  <si>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</si>
  <si>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</si>
  <si>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</si>
  <si>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</si>
  <si>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</si>
  <si>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</si>
  <si>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</si>
  <si>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</si>
  <si>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</si>
  <si>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</si>
  <si>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</si>
  <si>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</si>
  <si>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</si>
  <si>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</si>
  <si>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</si>
  <si>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</si>
  <si>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</si>
  <si>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</si>
  <si>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</si>
  <si>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</si>
  <si>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</si>
  <si>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</si>
  <si>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</si>
  <si>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</si>
  <si>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</si>
  <si>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</si>
  <si>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</si>
  <si>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</si>
  <si>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</si>
  <si>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</si>
  <si>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</si>
  <si>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</si>
  <si>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</si>
  <si>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</si>
  <si>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</si>
  <si>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</si>
  <si>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</si>
  <si>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</si>
  <si>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</si>
  <si>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</si>
  <si>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</si>
  <si>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</si>
  <si>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</si>
  <si>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</si>
  <si>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</si>
  <si>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</si>
  <si>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</si>
  <si>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</si>
  <si>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</si>
  <si>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</si>
  <si>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</si>
  <si>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</si>
  <si>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</si>
  <si>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</si>
  <si>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</si>
  <si>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</si>
  <si>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</si>
  <si>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</si>
  <si>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</si>
  <si>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</si>
  <si>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</si>
  <si>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</si>
  <si>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</si>
  <si>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</si>
  <si>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</si>
  <si>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</si>
  <si>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</si>
  <si>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</si>
  <si>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</si>
  <si>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</si>
  <si>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</si>
  <si>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</si>
  <si>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</si>
  <si>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</si>
  <si>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</si>
  <si>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</si>
  <si>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</si>
  <si>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</si>
  <si>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</si>
  <si>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</si>
  <si>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</si>
  <si>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</si>
  <si>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</si>
  <si>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</si>
  <si>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</si>
  <si>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</si>
  <si>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</si>
  <si>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</si>
  <si>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</si>
  <si>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</si>
  <si>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</si>
  <si>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</si>
  <si>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</si>
  <si>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</si>
  <si>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</si>
  <si>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</si>
  <si>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</si>
  <si>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</si>
  <si>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</si>
  <si>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</si>
  <si>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</si>
  <si>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</si>
  <si>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</si>
  <si>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</si>
  <si>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</si>
  <si>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</si>
  <si>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</si>
  <si>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</si>
  <si>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</si>
  <si>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</si>
  <si>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</si>
  <si>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</si>
  <si>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</si>
  <si>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</si>
  <si>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</si>
  <si>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</si>
  <si>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</si>
  <si>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</si>
  <si>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</si>
  <si>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</si>
  <si>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</si>
  <si>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</si>
  <si>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</si>
  <si>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</si>
  <si>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</si>
  <si>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</si>
  <si>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</si>
  <si>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</si>
  <si>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</si>
  <si>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</si>
  <si>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</si>
  <si>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</si>
  <si>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</si>
  <si>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</si>
  <si>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</si>
  <si>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</si>
  <si>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</si>
  <si>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</si>
  <si>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</si>
  <si>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</si>
  <si>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</si>
  <si>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</si>
  <si>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</si>
  <si>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</si>
  <si>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</si>
  <si>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</si>
  <si>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</si>
  <si>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</si>
  <si>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</si>
  <si>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</si>
  <si>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</si>
  <si>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</si>
  <si>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</si>
  <si>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</si>
  <si>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</si>
  <si>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</si>
  <si>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</si>
  <si>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</si>
  <si>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</si>
  <si>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</si>
  <si>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</si>
  <si>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</si>
  <si>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</si>
  <si>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</si>
  <si>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</si>
  <si>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</si>
  <si>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</si>
  <si>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</si>
  <si>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</si>
  <si>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</si>
  <si>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</si>
  <si>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</si>
  <si>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</si>
  <si>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</si>
  <si>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</si>
  <si>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</si>
  <si>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</si>
  <si>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</si>
  <si>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</si>
  <si>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</si>
  <si>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</si>
  <si>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</si>
  <si>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</si>
  <si>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</si>
  <si>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</si>
  <si>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</si>
  <si>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</si>
  <si>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</si>
  <si>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</si>
  <si>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</si>
  <si>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</si>
  <si>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</si>
  <si>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</si>
  <si>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</si>
  <si>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</si>
  <si>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</si>
  <si>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</si>
  <si>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</si>
  <si>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</si>
  <si>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</si>
  <si>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</si>
  <si>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</si>
  <si>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</si>
  <si>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</si>
  <si>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</si>
  <si>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</si>
  <si>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</si>
  <si>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</si>
  <si>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</si>
  <si>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</si>
  <si>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</si>
  <si>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</si>
  <si>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</si>
  <si>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</si>
  <si>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</si>
  <si>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</si>
  <si>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</si>
  <si>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</si>
  <si>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</si>
  <si>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</si>
  <si>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</si>
  <si>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</si>
  <si>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</si>
  <si>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</si>
  <si>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</si>
  <si>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</si>
  <si>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</si>
  <si>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</si>
  <si>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</si>
  <si>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</si>
  <si>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</si>
  <si>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</si>
  <si>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</si>
  <si>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</si>
  <si>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</si>
  <si>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</si>
  <si>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</si>
  <si>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</si>
  <si>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</si>
  <si>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</si>
  <si>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</si>
  <si>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</si>
  <si>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</si>
  <si>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</si>
  <si>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</si>
  <si>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</si>
  <si>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</si>
  <si>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</si>
  <si>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</si>
  <si>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</si>
  <si>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</si>
  <si>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</si>
  <si>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</si>
  <si>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</si>
  <si>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</si>
  <si>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</si>
  <si>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</si>
  <si>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</si>
  <si>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</si>
  <si>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</si>
  <si>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</si>
  <si>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</si>
  <si>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</si>
  <si>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</si>
  <si>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</si>
  <si>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</si>
  <si>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</si>
  <si>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</si>
  <si>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</si>
  <si>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</si>
  <si>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</si>
  <si>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</si>
  <si>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</si>
  <si>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</si>
  <si>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</si>
  <si>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</si>
  <si>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</si>
  <si>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</si>
  <si>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</si>
  <si>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</si>
  <si>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</si>
  <si>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</si>
  <si>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</si>
  <si>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</si>
  <si>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</si>
  <si>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</si>
  <si>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</si>
  <si>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</si>
  <si>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</si>
  <si>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</si>
  <si>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</si>
  <si>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</si>
  <si>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</si>
  <si>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</si>
  <si>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</si>
  <si>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</si>
  <si>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</si>
  <si>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</si>
  <si>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</si>
  <si>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</si>
  <si>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</si>
  <si>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</si>
  <si>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</si>
  <si>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</si>
  <si>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</si>
  <si>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</si>
  <si>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</si>
  <si>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</si>
  <si>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</si>
  <si>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</si>
  <si>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</si>
  <si>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</si>
  <si>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</si>
  <si>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</si>
  <si>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</si>
  <si>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</si>
  <si>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</si>
  <si>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</si>
  <si>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</si>
  <si>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</si>
  <si>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</si>
  <si>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</si>
  <si>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</si>
  <si>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</si>
  <si>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</si>
  <si>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</si>
  <si>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</si>
  <si>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</si>
  <si>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</si>
  <si>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</si>
  <si>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</si>
  <si>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</si>
  <si>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</si>
  <si>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</si>
  <si>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</si>
  <si>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</si>
  <si>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</si>
  <si>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</si>
  <si>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</si>
  <si>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</si>
  <si>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</si>
  <si>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</si>
  <si>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</si>
  <si>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</si>
  <si>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</si>
  <si>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</si>
  <si>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</si>
  <si>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</si>
  <si>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</si>
  <si>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</si>
  <si>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</si>
  <si>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</si>
  <si>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</si>
  <si>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</si>
  <si>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</si>
  <si>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</si>
  <si>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</si>
  <si>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</si>
  <si>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</si>
  <si>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</si>
  <si>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</si>
  <si>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</si>
  <si>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</si>
  <si>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</si>
  <si>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</si>
  <si>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</si>
  <si>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</si>
  <si>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</si>
  <si>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</si>
  <si>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</si>
  <si>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</si>
  <si>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</si>
  <si>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</si>
  <si>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</si>
  <si>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</si>
  <si>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</si>
  <si>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</si>
  <si>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</si>
  <si>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</si>
  <si>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</si>
  <si>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</si>
  <si>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</si>
  <si>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</si>
  <si>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</si>
  <si>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</si>
  <si>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</si>
  <si>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</si>
  <si>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</si>
  <si>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</si>
  <si>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</si>
  <si>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</si>
  <si>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</si>
  <si>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</si>
  <si>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</si>
  <si>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</si>
  <si>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</si>
  <si>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</si>
  <si>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</si>
  <si>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</si>
  <si>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</si>
  <si>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</si>
  <si>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</si>
  <si>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</si>
  <si>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</si>
  <si>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</si>
  <si>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</si>
  <si>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</si>
  <si>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</si>
  <si>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</si>
  <si>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</si>
  <si>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</si>
  <si>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</si>
  <si>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</si>
  <si>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</si>
  <si>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</si>
  <si>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</si>
  <si>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</si>
  <si>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</si>
  <si>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</si>
  <si>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</si>
  <si>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</si>
  <si>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</si>
  <si>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</si>
  <si>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</si>
  <si>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</si>
  <si>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</si>
  <si>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</si>
  <si>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</si>
  <si>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</si>
  <si>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</si>
  <si>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</si>
  <si>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</si>
  <si>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</si>
  <si>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</si>
  <si>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</si>
  <si>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</si>
  <si>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</si>
  <si>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</si>
  <si>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</si>
  <si>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</si>
  <si>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</si>
  <si>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</si>
  <si>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</si>
  <si>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</si>
  <si>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</si>
  <si>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</si>
  <si>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</si>
  <si>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</si>
  <si>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</si>
  <si>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</si>
  <si>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</si>
  <si>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</si>
  <si>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</si>
  <si>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</si>
  <si>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</si>
  <si>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</si>
  <si>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</si>
  <si>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</si>
  <si>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</si>
  <si>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</si>
  <si>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</si>
  <si>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</si>
  <si>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</si>
  <si>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</si>
  <si>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</si>
  <si>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</si>
  <si>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</si>
  <si>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</si>
  <si>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</si>
  <si>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</si>
  <si>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</si>
  <si>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</si>
  <si>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</si>
  <si>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</si>
  <si>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</si>
  <si>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</si>
  <si>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</si>
  <si>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</si>
  <si>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</si>
  <si>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</si>
  <si>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</si>
  <si>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</si>
  <si>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</si>
  <si>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</si>
  <si>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</si>
  <si>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</si>
  <si>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</si>
  <si>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</si>
  <si>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</si>
  <si>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</si>
  <si>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</si>
  <si>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</si>
  <si>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</si>
  <si>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</si>
  <si>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</si>
  <si>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</si>
  <si>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</si>
  <si>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</si>
  <si>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</si>
  <si>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</si>
  <si>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</si>
  <si>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</si>
  <si>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</si>
  <si>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</si>
  <si>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</si>
  <si>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</si>
  <si>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</si>
  <si>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</si>
  <si>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</si>
  <si>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</si>
  <si>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</si>
  <si>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</si>
  <si>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</si>
  <si>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</si>
  <si>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</si>
  <si>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</si>
  <si>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</si>
  <si>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</si>
  <si>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</si>
  <si>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</si>
  <si>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</si>
  <si>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</si>
  <si>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</si>
  <si>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</si>
  <si>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</si>
  <si>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</si>
  <si>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</si>
  <si>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</si>
  <si>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</si>
  <si>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</si>
  <si>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</si>
  <si>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</si>
  <si>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</si>
  <si>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</si>
  <si>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</si>
  <si>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</si>
  <si>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</si>
  <si>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</si>
  <si>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</si>
  <si>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</si>
  <si>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</si>
  <si>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</si>
  <si>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</si>
  <si>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</si>
  <si>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</si>
  <si>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</si>
  <si>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</si>
  <si>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</si>
  <si>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</si>
  <si>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</si>
  <si>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</si>
  <si>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</si>
  <si>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</si>
  <si>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</si>
  <si>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</si>
  <si>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</si>
  <si>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</si>
  <si>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</si>
  <si>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</si>
  <si>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</si>
  <si>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</si>
  <si>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</si>
  <si>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</si>
  <si>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</si>
  <si>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</si>
  <si>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</si>
  <si>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</si>
  <si>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</si>
  <si>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</si>
  <si>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</si>
  <si>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</si>
  <si>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</si>
  <si>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</si>
  <si>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</si>
  <si>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</si>
  <si>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</si>
  <si>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</si>
  <si>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</si>
  <si>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</si>
  <si>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</si>
  <si>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</si>
  <si>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</si>
  <si>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</si>
  <si>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</si>
  <si>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</si>
  <si>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</si>
  <si>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</si>
  <si>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</si>
  <si>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</si>
  <si>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</si>
  <si>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</si>
  <si>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</si>
  <si>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</si>
  <si>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</si>
  <si>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</si>
  <si>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</si>
  <si>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</si>
  <si>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</si>
  <si>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</si>
  <si>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</si>
  <si>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</si>
  <si>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</si>
  <si>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</si>
  <si>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</si>
  <si>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</si>
  <si>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</si>
  <si>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</si>
  <si>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</si>
  <si>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</si>
  <si>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</si>
  <si>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</si>
  <si>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</si>
  <si>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</si>
  <si>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</si>
  <si>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</si>
  <si>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</si>
  <si>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</si>
  <si>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</si>
  <si>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</si>
  <si>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</si>
  <si>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</si>
  <si>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</si>
  <si>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</si>
  <si>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</si>
  <si>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</si>
  <si>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</si>
  <si>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</si>
  <si>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</si>
  <si>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</si>
  <si>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</si>
  <si>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</si>
  <si>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</si>
  <si>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</si>
  <si>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</si>
  <si>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</si>
  <si>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</si>
  <si>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</si>
  <si>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</si>
  <si>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</si>
  <si>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</si>
  <si>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</si>
  <si>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</si>
  <si>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</si>
  <si>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</si>
  <si>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</si>
  <si>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</si>
  <si>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</si>
  <si>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</si>
  <si>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</si>
  <si>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</si>
  <si>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</si>
  <si>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</si>
  <si>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</si>
  <si>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</si>
  <si>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</si>
  <si>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</si>
  <si>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</si>
  <si>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</si>
  <si>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</si>
  <si>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</si>
  <si>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</si>
  <si>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</si>
  <si>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</si>
  <si>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</si>
  <si>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</si>
  <si>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</si>
  <si>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</si>
  <si>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</si>
  <si>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</si>
  <si>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</si>
  <si>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</si>
  <si>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</si>
  <si>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</si>
  <si>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</si>
  <si>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</si>
  <si>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</si>
  <si>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</si>
  <si>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</si>
  <si>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</si>
  <si>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</si>
  <si>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</si>
  <si>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</si>
  <si>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</si>
  <si>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</si>
  <si>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</si>
  <si>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</si>
  <si>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</si>
  <si>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</si>
  <si>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</si>
  <si>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</si>
  <si>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</si>
  <si>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</si>
  <si>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</si>
  <si>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</si>
  <si>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</si>
  <si>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</si>
  <si>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</si>
  <si>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</si>
  <si>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</si>
  <si>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</si>
  <si>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</si>
  <si>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</si>
  <si>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</si>
  <si>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</si>
  <si>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</si>
  <si>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</si>
  <si>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</si>
  <si>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</si>
  <si>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</si>
  <si>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</si>
  <si>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</si>
  <si>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</si>
  <si>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</si>
  <si>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</si>
  <si>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</si>
  <si>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</si>
  <si>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</si>
  <si>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</si>
  <si>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</si>
  <si>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</si>
  <si>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</si>
  <si>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</si>
  <si>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</si>
  <si>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</si>
  <si>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</si>
  <si>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</si>
  <si>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</si>
  <si>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</si>
  <si>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</si>
  <si>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</si>
  <si>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</si>
  <si>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</si>
  <si>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</si>
  <si>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</si>
  <si>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</si>
  <si>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</si>
  <si>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</si>
  <si>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</si>
  <si>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</si>
  <si>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</si>
  <si>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</si>
  <si>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</si>
  <si>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</si>
  <si>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</si>
  <si>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</si>
  <si>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</si>
  <si>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</si>
  <si>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</si>
  <si>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</si>
  <si>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</si>
  <si>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</si>
  <si>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</si>
  <si>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</si>
  <si>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</si>
  <si>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</si>
  <si>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</si>
  <si>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</si>
  <si>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</si>
  <si>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</si>
  <si>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</si>
  <si>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</si>
  <si>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</si>
  <si>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</si>
  <si>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</si>
  <si>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</si>
  <si>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</si>
  <si>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</si>
  <si>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</si>
  <si>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</si>
  <si>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</si>
  <si>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</si>
  <si>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</si>
  <si>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</si>
  <si>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</si>
  <si>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</si>
  <si>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</si>
  <si>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</si>
  <si>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</si>
  <si>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</si>
  <si>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</si>
  <si>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</si>
  <si>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</si>
  <si>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</si>
  <si>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</si>
  <si>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</si>
  <si>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</si>
  <si>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</si>
  <si>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</si>
  <si>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</si>
  <si>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</si>
  <si>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</si>
  <si>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</si>
  <si>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</si>
  <si>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</si>
  <si>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</si>
  <si>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</si>
  <si>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</si>
  <si>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</si>
  <si>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</si>
  <si>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</si>
  <si>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</si>
  <si>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</si>
  <si>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</si>
  <si>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</si>
  <si>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</si>
  <si>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</si>
  <si>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</si>
  <si>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</si>
  <si>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</si>
  <si>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</si>
  <si>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</si>
  <si>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</si>
  <si>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</si>
  <si>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</si>
  <si>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</si>
  <si>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</si>
  <si>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</si>
  <si>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</si>
  <si>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</si>
  <si>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</si>
  <si>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</si>
  <si>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</si>
  <si>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</si>
  <si>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</si>
  <si>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</si>
  <si>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</si>
  <si>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</si>
  <si>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</si>
  <si>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</si>
  <si>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</si>
  <si>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</si>
  <si>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</si>
  <si>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</si>
  <si>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</si>
  <si>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</si>
  <si>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</si>
  <si>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</si>
  <si>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</si>
  <si>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</si>
  <si>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</si>
  <si>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</si>
  <si>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</si>
  <si>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</si>
  <si>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</si>
  <si>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</si>
  <si>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</si>
  <si>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</si>
  <si>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</si>
  <si>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</si>
  <si>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</si>
  <si>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</si>
  <si>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</si>
  <si>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</si>
  <si>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</si>
  <si>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</si>
  <si>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</si>
  <si>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</si>
  <si>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</si>
  <si>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</si>
  <si>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</si>
  <si>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</si>
  <si>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</si>
  <si>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</si>
  <si>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</si>
  <si>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</si>
  <si>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</si>
  <si>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</si>
  <si>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</si>
  <si>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</si>
  <si>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</si>
  <si>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</si>
  <si>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</si>
  <si>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</si>
  <si>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</si>
  <si>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</si>
  <si>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</si>
  <si>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</si>
  <si>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</si>
  <si>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</si>
  <si>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</si>
  <si>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</si>
  <si>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</si>
  <si>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</si>
  <si>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</si>
  <si>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</si>
  <si>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</si>
  <si>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</si>
  <si>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</si>
  <si>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</si>
  <si>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</si>
  <si>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</si>
  <si>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</si>
  <si>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</si>
  <si>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</si>
  <si>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</si>
  <si>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</si>
  <si>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</si>
  <si>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</si>
  <si>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</si>
  <si>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</si>
  <si>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</si>
  <si>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</si>
  <si>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</si>
  <si>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</si>
  <si>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</si>
  <si>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</si>
  <si>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</si>
  <si>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</si>
  <si>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</si>
  <si>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</si>
  <si>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</si>
  <si>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</si>
  <si>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</si>
  <si>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</si>
  <si>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</si>
  <si>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</si>
  <si>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</si>
  <si>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</si>
  <si>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</si>
  <si>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</si>
  <si>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</si>
  <si>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</si>
  <si>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</si>
  <si>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</si>
  <si>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</si>
  <si>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</si>
  <si>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</si>
  <si>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</si>
  <si>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</si>
  <si>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</si>
  <si>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</si>
  <si>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</si>
  <si>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</si>
  <si>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</si>
  <si>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</si>
  <si>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</si>
  <si>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</si>
  <si>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</si>
  <si>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</si>
  <si>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</si>
  <si>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</si>
  <si>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</si>
  <si>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</si>
  <si>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</si>
  <si>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</si>
  <si>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</si>
  <si>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</si>
  <si>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</si>
  <si>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</si>
  <si>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</si>
  <si>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</si>
  <si>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</si>
  <si>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</si>
  <si>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</si>
  <si>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</si>
  <si>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</si>
  <si>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</si>
  <si>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</si>
  <si>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</si>
  <si>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</si>
  <si>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</si>
  <si>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</si>
  <si>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</si>
  <si>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</si>
  <si>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</si>
  <si>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</si>
  <si>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</si>
  <si>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</si>
  <si>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</si>
  <si>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</si>
  <si>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</si>
  <si>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</si>
  <si>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</si>
  <si>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</si>
  <si>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</si>
  <si>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</si>
  <si>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</si>
  <si>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</si>
  <si>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</si>
  <si>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</si>
  <si>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</si>
  <si>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</si>
  <si>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</si>
  <si>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</si>
  <si>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</si>
  <si>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</si>
  <si>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</si>
  <si>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</si>
  <si>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</si>
  <si>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</si>
  <si>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</si>
  <si>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</si>
  <si>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</si>
  <si>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</si>
  <si>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</si>
  <si>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</si>
  <si>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</si>
  <si>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</si>
  <si>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</si>
  <si>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</si>
  <si>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</si>
  <si>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</si>
  <si>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</si>
  <si>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</si>
  <si>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</si>
  <si>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</si>
  <si>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</si>
  <si>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</si>
  <si>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</si>
  <si>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</si>
  <si>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</si>
  <si>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</si>
  <si>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</si>
  <si>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</si>
  <si>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</si>
  <si>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</si>
  <si>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</si>
  <si>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</si>
  <si>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</si>
  <si>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</si>
  <si>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</si>
  <si>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</si>
  <si>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</si>
  <si>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</si>
  <si>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</si>
  <si>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</si>
  <si>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</si>
  <si>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</si>
  <si>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</si>
  <si>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</si>
  <si>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</si>
  <si>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</si>
  <si>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</si>
  <si>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</si>
  <si>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</si>
  <si>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</si>
  <si>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</si>
  <si>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</si>
  <si>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</si>
  <si>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</si>
  <si>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</si>
  <si>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</si>
  <si>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</si>
  <si>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</si>
  <si>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</si>
  <si>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</si>
  <si>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</si>
  <si>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</si>
  <si>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</si>
  <si>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</si>
  <si>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</si>
  <si>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</si>
  <si>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</si>
  <si>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</si>
  <si>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</si>
  <si>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</si>
  <si>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</si>
  <si>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</si>
  <si>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</si>
  <si>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</si>
  <si>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</si>
  <si>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</si>
  <si>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</si>
  <si>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</si>
  <si>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</si>
  <si>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</si>
  <si>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</si>
  <si>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</si>
  <si>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</si>
  <si>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</si>
  <si>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</si>
  <si>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</si>
  <si>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</si>
  <si>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</si>
  <si>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</si>
  <si>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</si>
  <si>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</si>
  <si>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</si>
  <si>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</si>
  <si>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</si>
  <si>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</si>
  <si>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</si>
  <si>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</si>
  <si>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</si>
  <si>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</si>
  <si>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</si>
  <si>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</si>
  <si>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</si>
  <si>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</si>
  <si>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</si>
  <si>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</si>
  <si>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</si>
  <si>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</si>
  <si>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</si>
  <si>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</si>
  <si>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</si>
  <si>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</si>
  <si>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</si>
  <si>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</si>
  <si>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</si>
  <si>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</si>
  <si>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</si>
  <si>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</si>
  <si>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</si>
  <si>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</si>
  <si>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</si>
  <si>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</si>
  <si>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</si>
  <si>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</si>
  <si>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</si>
  <si>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</si>
  <si>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</si>
  <si>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</si>
  <si>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</si>
  <si>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</si>
  <si>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</si>
  <si>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</si>
  <si>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</si>
  <si>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</si>
  <si>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</si>
  <si>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</si>
  <si>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</si>
  <si>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</si>
  <si>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</si>
  <si>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</si>
  <si>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</si>
  <si>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</si>
  <si>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</si>
  <si>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</si>
  <si>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</si>
  <si>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</si>
  <si>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</si>
  <si>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</si>
  <si>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</si>
  <si>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</si>
  <si>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</si>
  <si>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</si>
  <si>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</si>
  <si>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</si>
  <si>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</si>
  <si>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</si>
  <si>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</si>
  <si>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</si>
  <si>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</si>
  <si>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</si>
  <si>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</si>
  <si>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</si>
  <si>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</si>
  <si>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</si>
  <si>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</si>
  <si>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</si>
  <si>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</si>
  <si>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</si>
  <si>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</si>
  <si>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</si>
  <si>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</si>
  <si>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</si>
  <si>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</si>
  <si>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</si>
  <si>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</si>
  <si>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</si>
  <si>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</si>
  <si>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</si>
  <si>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</si>
  <si>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</si>
  <si>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</si>
  <si>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</si>
  <si>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</si>
  <si>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</si>
  <si>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</si>
  <si>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</si>
  <si>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</si>
  <si>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</si>
  <si>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</si>
  <si>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</si>
  <si>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</si>
  <si>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</si>
  <si>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</si>
  <si>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</si>
  <si>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</si>
  <si>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</si>
  <si>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</si>
  <si>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</si>
  <si>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</si>
  <si>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</si>
  <si>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</si>
  <si>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</si>
  <si>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</si>
  <si>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</si>
  <si>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</si>
  <si>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</si>
  <si>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</si>
  <si>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</si>
  <si>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</si>
  <si>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</si>
  <si>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</si>
  <si>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</si>
  <si>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</si>
  <si>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</si>
  <si>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</si>
  <si>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</si>
  <si>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</si>
  <si>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</si>
  <si>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</si>
  <si>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</si>
  <si>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</si>
  <si>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</si>
  <si>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</si>
  <si>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</si>
  <si>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</si>
  <si>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</si>
  <si>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</si>
  <si>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</si>
  <si>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</si>
  <si>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</si>
  <si>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</si>
  <si>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</si>
  <si>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</si>
  <si>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</si>
  <si>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</si>
  <si>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</si>
  <si>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</si>
  <si>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</si>
  <si>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</si>
  <si>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</si>
  <si>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</si>
  <si>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</si>
  <si>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</si>
  <si>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</si>
  <si>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</si>
  <si>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</si>
  <si>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</si>
  <si>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</si>
  <si>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</si>
  <si>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</si>
  <si>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</si>
  <si>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</si>
  <si>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</si>
  <si>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</si>
  <si>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</si>
  <si>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</si>
  <si>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</si>
  <si>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</si>
  <si>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</si>
  <si>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</si>
  <si>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</si>
  <si>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</si>
  <si>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</si>
  <si>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</si>
  <si>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</si>
  <si>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</si>
  <si>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</si>
  <si>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</si>
  <si>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</si>
  <si>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</si>
  <si>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</si>
  <si>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</si>
  <si>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</si>
  <si>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</si>
  <si>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</si>
  <si>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</si>
  <si>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</si>
  <si>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</si>
  <si>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</si>
  <si>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</si>
  <si>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</si>
  <si>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</si>
  <si>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</si>
  <si>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</si>
  <si>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</si>
  <si>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</si>
  <si>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</si>
  <si>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</si>
  <si>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</si>
  <si>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</si>
  <si>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</si>
  <si>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</si>
  <si>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</si>
  <si>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</si>
  <si>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</si>
  <si>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</si>
  <si>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</si>
  <si>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</si>
  <si>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</si>
  <si>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</si>
  <si>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</si>
  <si>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</si>
  <si>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</si>
  <si>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</si>
  <si>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</si>
  <si>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</si>
  <si>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</si>
  <si>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</si>
  <si>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</si>
  <si>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</si>
  <si>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</si>
  <si>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</si>
  <si>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</si>
  <si>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</si>
  <si>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</si>
  <si>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</si>
  <si>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</si>
  <si>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</si>
  <si>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</si>
  <si>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</si>
  <si>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</si>
  <si>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</si>
  <si>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</si>
  <si>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</si>
  <si>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</si>
  <si>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</si>
  <si>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</si>
  <si>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</si>
  <si>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</si>
  <si>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</si>
  <si>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</si>
  <si>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</si>
  <si>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</si>
  <si>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</si>
  <si>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</si>
  <si>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</si>
  <si>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</si>
  <si>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</si>
  <si>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</si>
  <si>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</si>
  <si>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</si>
  <si>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</si>
  <si>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</si>
  <si>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</si>
  <si>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</si>
  <si>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</si>
  <si>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</si>
  <si>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</si>
  <si>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</si>
  <si>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</si>
  <si>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</si>
  <si>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</si>
  <si>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</si>
  <si>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</si>
  <si>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</si>
  <si>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</si>
  <si>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</si>
  <si>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</si>
  <si>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</si>
  <si>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</si>
  <si>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</si>
  <si>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</si>
  <si>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</si>
  <si>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</si>
  <si>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</si>
  <si>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</si>
  <si>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</si>
  <si>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</si>
  <si>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</si>
  <si>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</si>
  <si>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</si>
  <si>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</si>
  <si>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</si>
  <si>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</si>
  <si>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</si>
  <si>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</si>
  <si>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</si>
  <si>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</si>
  <si>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</si>
  <si>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</si>
  <si>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</si>
  <si>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</si>
  <si>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</si>
  <si>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</si>
  <si>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</si>
  <si>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</si>
  <si>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</si>
  <si>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</si>
  <si>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</si>
  <si>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</si>
  <si>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</si>
  <si>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</si>
  <si>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</si>
  <si>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</si>
  <si>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</si>
  <si>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</si>
  <si>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</si>
  <si>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</si>
  <si>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</si>
  <si>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</si>
  <si>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</si>
  <si>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</si>
  <si>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</si>
  <si>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</si>
  <si>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</si>
  <si>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</si>
  <si>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</si>
  <si>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</si>
  <si>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</si>
  <si>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</si>
  <si>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</si>
  <si>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</si>
  <si>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</si>
  <si>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</si>
  <si>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</si>
  <si>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</si>
  <si>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</si>
  <si>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</si>
  <si>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</si>
  <si>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</si>
  <si>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</si>
  <si>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</si>
  <si>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</si>
  <si>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</si>
  <si>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</si>
  <si>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</si>
  <si>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</si>
  <si>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</si>
  <si>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</si>
  <si>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</si>
  <si>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</si>
  <si>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</si>
  <si>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</si>
  <si>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</si>
  <si>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</si>
  <si>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</si>
  <si>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</si>
  <si>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</si>
  <si>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</si>
  <si>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</si>
  <si>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</si>
  <si>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</si>
  <si>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</si>
  <si>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</si>
  <si>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</si>
  <si>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</si>
  <si>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</si>
  <si>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</si>
  <si>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</si>
  <si>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</si>
  <si>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</si>
  <si>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</si>
  <si>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</si>
  <si>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</si>
  <si>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</si>
  <si>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</si>
  <si>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</si>
  <si>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</si>
  <si>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</si>
  <si>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</si>
  <si>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</si>
  <si>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</si>
  <si>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</si>
  <si>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</si>
  <si>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</si>
  <si>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</si>
  <si>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</si>
  <si>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</si>
  <si>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</si>
  <si>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</si>
  <si>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</si>
  <si>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</si>
  <si>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</si>
  <si>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</si>
  <si>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</si>
  <si>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</si>
  <si>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</si>
  <si>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</si>
  <si>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</si>
  <si>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</si>
  <si>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</si>
  <si>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</si>
  <si>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</si>
  <si>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</si>
  <si>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</si>
  <si>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</si>
  <si>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</si>
  <si>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</si>
  <si>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</si>
  <si>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</si>
  <si>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</si>
  <si>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</si>
  <si>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</si>
  <si>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</si>
  <si>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</si>
  <si>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</si>
  <si>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</si>
  <si>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</si>
  <si>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</si>
  <si>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</si>
  <si>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</si>
  <si>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</si>
  <si>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</si>
  <si>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</si>
  <si>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</si>
  <si>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</si>
  <si>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</si>
  <si>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</si>
  <si>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</si>
  <si>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</si>
  <si>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</si>
  <si>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</si>
  <si>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</si>
  <si>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</si>
  <si>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</si>
  <si>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</si>
  <si>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</si>
  <si>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</si>
  <si>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</si>
  <si>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</si>
  <si>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</si>
  <si>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</si>
  <si>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</si>
  <si>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</si>
  <si>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</si>
  <si>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</si>
  <si>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</si>
  <si>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</si>
  <si>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</si>
  <si>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</si>
  <si>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</si>
  <si>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</si>
  <si>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</si>
  <si>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</si>
  <si>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</si>
  <si>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</si>
  <si>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</si>
  <si>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</si>
  <si>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</si>
  <si>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</si>
  <si>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</si>
  <si>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</si>
  <si>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</si>
  <si>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</si>
  <si>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</si>
  <si>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</si>
  <si>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</si>
  <si>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</si>
  <si>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</si>
  <si>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</si>
  <si>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</si>
  <si>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</si>
  <si>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</si>
  <si>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</si>
  <si>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</si>
  <si>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</si>
  <si>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</si>
  <si>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</si>
  <si>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</si>
  <si>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</si>
  <si>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</si>
  <si>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</si>
  <si>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</si>
  <si>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</si>
  <si>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</si>
  <si>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</si>
  <si>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</si>
  <si>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</si>
  <si>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</si>
  <si>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</si>
  <si>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</si>
  <si>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</si>
  <si>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</si>
  <si>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</si>
  <si>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</si>
  <si>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</si>
  <si>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</si>
  <si>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</si>
  <si>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</si>
  <si>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</si>
  <si>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</si>
  <si>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</si>
  <si>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</si>
  <si>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</si>
  <si>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</si>
  <si>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</si>
  <si>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</si>
  <si>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</si>
  <si>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</si>
  <si>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</si>
  <si>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</si>
  <si>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</si>
  <si>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</si>
  <si>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</si>
  <si>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</si>
  <si>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</si>
  <si>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</si>
  <si>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</si>
  <si>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</si>
  <si>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</si>
  <si>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</si>
  <si>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</si>
  <si>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</si>
  <si>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</si>
  <si>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</si>
  <si>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</si>
  <si>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</si>
  <si>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</si>
  <si>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</si>
  <si>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</si>
  <si>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</si>
  <si>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</si>
  <si>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</si>
  <si>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</si>
  <si>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</si>
  <si>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</si>
  <si>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</si>
  <si>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</si>
  <si>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</si>
  <si>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</si>
  <si>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</si>
  <si>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</si>
  <si>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</si>
  <si>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</si>
  <si>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</si>
  <si>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</si>
  <si>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</si>
  <si>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</si>
  <si>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</si>
  <si>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</si>
  <si>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</si>
  <si>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</si>
  <si>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</si>
  <si>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</si>
  <si>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</si>
  <si>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</si>
  <si>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</si>
  <si>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</si>
  <si>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</si>
  <si>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</si>
  <si>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</si>
  <si>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</si>
  <si>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</si>
  <si>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</si>
  <si>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</si>
  <si>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</si>
  <si>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</si>
  <si>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</si>
  <si>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</si>
  <si>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</si>
  <si>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</si>
  <si>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</si>
  <si>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</si>
  <si>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</si>
  <si>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</si>
  <si>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</si>
  <si>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</si>
  <si>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</si>
  <si>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</si>
  <si>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</si>
  <si>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</si>
  <si>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</si>
  <si>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</si>
  <si>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</si>
  <si>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</si>
  <si>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</si>
  <si>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</si>
  <si>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</si>
  <si>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</si>
  <si>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</si>
  <si>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</si>
  <si>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</si>
  <si>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</si>
  <si>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</si>
  <si>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</si>
  <si>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</si>
  <si>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</si>
  <si>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</si>
  <si>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</si>
  <si>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</si>
  <si>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</si>
  <si>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</si>
  <si>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</si>
  <si>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</si>
  <si>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</si>
  <si>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</si>
  <si>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</si>
  <si>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</si>
  <si>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</si>
  <si>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</si>
  <si>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</si>
  <si>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</si>
  <si>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</si>
  <si>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</si>
  <si>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</si>
  <si>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</si>
  <si>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</si>
  <si>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</si>
  <si>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</si>
  <si>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</si>
  <si>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</si>
  <si>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</si>
  <si>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</si>
  <si>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</si>
  <si>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</si>
  <si>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</si>
  <si>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</si>
  <si>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</si>
  <si>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</si>
  <si>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</si>
  <si>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</si>
  <si>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</si>
  <si>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</si>
  <si>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</si>
  <si>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</si>
  <si>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</si>
  <si>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</si>
  <si>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</si>
  <si>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</si>
  <si>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</si>
  <si>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</si>
  <si>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</si>
  <si>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</si>
  <si>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</si>
  <si>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</si>
  <si>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</si>
  <si>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</si>
  <si>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</si>
  <si>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</si>
  <si>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</si>
  <si>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</si>
  <si>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</si>
  <si>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</si>
  <si>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</si>
  <si>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</si>
  <si>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</si>
  <si>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</si>
  <si>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</si>
  <si>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</si>
  <si>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</si>
  <si>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</si>
  <si>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</si>
  <si>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</si>
  <si>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</si>
  <si>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</si>
  <si>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</si>
  <si>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</si>
  <si>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</si>
  <si>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</si>
  <si>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</si>
  <si>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</si>
  <si>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</si>
  <si>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</si>
  <si>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</si>
  <si>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</si>
  <si>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</si>
  <si>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</si>
  <si>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</si>
  <si>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</si>
  <si>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</si>
  <si>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</si>
  <si>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</si>
  <si>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</si>
  <si>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</si>
  <si>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</si>
  <si>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</si>
  <si>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</si>
  <si>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</si>
  <si>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</si>
  <si>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</si>
  <si>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</si>
  <si>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</si>
  <si>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</si>
  <si>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</si>
  <si>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</si>
  <si>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</si>
  <si>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</si>
  <si>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</si>
  <si>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</si>
  <si>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</si>
  <si>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</si>
  <si>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</si>
  <si>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</si>
  <si>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</si>
  <si>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</si>
  <si>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</si>
  <si>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</si>
  <si>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</si>
  <si>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</si>
  <si>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</si>
  <si>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</si>
  <si>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</si>
  <si>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</si>
  <si>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</si>
  <si>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</si>
  <si>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</si>
  <si>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</si>
  <si>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</si>
  <si>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</si>
  <si>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</si>
  <si>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</si>
  <si>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</si>
  <si>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</si>
  <si>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</si>
  <si>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</si>
  <si>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</si>
  <si>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</si>
  <si>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</si>
  <si>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</si>
  <si>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</si>
  <si>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</si>
  <si>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</si>
  <si>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</si>
  <si>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</si>
  <si>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</si>
  <si>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</si>
  <si>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</si>
  <si>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</si>
  <si>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</si>
  <si>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</si>
  <si>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</si>
  <si>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</si>
  <si>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</si>
  <si>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</si>
  <si>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</si>
  <si>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</si>
  <si>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</si>
  <si>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</si>
  <si>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</si>
  <si>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</si>
  <si>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</si>
  <si>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</si>
  <si>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</si>
  <si>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</si>
  <si>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</si>
  <si>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</si>
  <si>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</si>
  <si>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</si>
  <si>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</si>
  <si>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</si>
  <si>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</si>
  <si>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</si>
  <si>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</si>
  <si>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</si>
  <si>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</si>
  <si>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</si>
  <si>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</si>
  <si>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</si>
  <si>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</si>
  <si>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</si>
  <si>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</si>
  <si>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</si>
  <si>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</si>
  <si>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</si>
  <si>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</si>
  <si>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</si>
  <si>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</si>
  <si>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</si>
  <si>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</si>
  <si>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</si>
  <si>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</si>
  <si>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</si>
  <si>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</si>
  <si>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</si>
  <si>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</si>
  <si>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</si>
  <si>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</si>
  <si>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</si>
  <si>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</si>
  <si>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</si>
  <si>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</si>
  <si>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</si>
  <si>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</si>
  <si>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</si>
  <si>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</si>
  <si>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</si>
  <si>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</si>
  <si>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</si>
  <si>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</si>
  <si>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</si>
  <si>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</si>
  <si>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</si>
  <si>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</si>
  <si>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</si>
  <si>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</si>
  <si>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</si>
  <si>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</si>
  <si>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</si>
  <si>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</si>
  <si>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</si>
  <si>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</si>
  <si>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</si>
  <si>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</si>
  <si>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</si>
  <si>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</si>
  <si>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</si>
  <si>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</si>
  <si>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</si>
  <si>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</si>
  <si>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</si>
  <si>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</si>
  <si>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</si>
  <si>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</si>
  <si>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</si>
  <si>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</si>
  <si>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</si>
  <si>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</si>
  <si>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</si>
  <si>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</si>
  <si>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</si>
  <si>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</si>
  <si>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</si>
  <si>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</si>
  <si>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</si>
  <si>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</si>
  <si>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</si>
  <si>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</si>
  <si>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</si>
  <si>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</si>
  <si>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</si>
  <si>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</si>
  <si>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</si>
  <si>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</si>
  <si>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</si>
  <si>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</si>
  <si>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</si>
  <si>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</si>
  <si>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</si>
  <si>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</si>
  <si>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</si>
  <si>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</si>
  <si>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</si>
  <si>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</si>
  <si>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</si>
  <si>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</si>
  <si>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</si>
  <si>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</si>
  <si>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</si>
  <si>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</si>
  <si>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</si>
  <si>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</si>
  <si>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</si>
  <si>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</si>
  <si>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</si>
  <si>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</si>
  <si>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</si>
  <si>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</si>
  <si>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</si>
  <si>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</si>
  <si>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</si>
  <si>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</si>
  <si>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</si>
  <si>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</si>
  <si>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</si>
  <si>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</si>
  <si>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</si>
  <si>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</si>
  <si>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</si>
  <si>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</si>
  <si>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</si>
  <si>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</si>
  <si>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</si>
  <si>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</si>
  <si>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</si>
  <si>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</si>
  <si>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</si>
  <si>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</si>
  <si>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</si>
  <si>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</si>
  <si>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</si>
  <si>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</si>
  <si>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</si>
  <si>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</si>
  <si>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</si>
  <si>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</si>
  <si>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</si>
  <si>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</si>
  <si>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</si>
  <si>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</si>
  <si>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</si>
  <si>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</si>
  <si>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</si>
  <si>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</si>
  <si>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</si>
  <si>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</si>
  <si>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</si>
  <si>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</si>
  <si>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</si>
  <si>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</si>
  <si>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</si>
  <si>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</si>
  <si>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</si>
  <si>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</si>
  <si>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</si>
  <si>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</si>
  <si>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</si>
  <si>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</si>
  <si>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</si>
  <si>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</si>
  <si>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</si>
  <si>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</si>
  <si>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</si>
  <si>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</si>
  <si>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</si>
  <si>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</si>
  <si>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</si>
  <si>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</si>
  <si>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</si>
  <si>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</si>
  <si>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</si>
  <si>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</si>
  <si>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</si>
  <si>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</si>
  <si>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</si>
  <si>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</si>
  <si>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</si>
  <si>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</si>
  <si>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</si>
  <si>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</si>
  <si>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</si>
  <si>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</si>
  <si>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</si>
  <si>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</si>
  <si>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</si>
  <si>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</si>
  <si>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</si>
  <si>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</si>
  <si>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</si>
  <si>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</si>
  <si>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</si>
  <si>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</si>
  <si>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</si>
  <si>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</si>
  <si>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</si>
  <si>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</si>
  <si>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</si>
  <si>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</si>
  <si>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</si>
  <si>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</si>
  <si>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</si>
  <si>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</si>
  <si>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</si>
  <si>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</si>
  <si>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</si>
  <si>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</si>
  <si>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</si>
  <si>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</si>
  <si>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</si>
  <si>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</si>
  <si>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</si>
  <si>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</si>
  <si>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</si>
  <si>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</si>
  <si>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</si>
  <si>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</si>
  <si>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</si>
  <si>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</si>
  <si>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</si>
  <si>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</si>
  <si>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</si>
  <si>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</si>
  <si>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</si>
  <si>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</si>
  <si>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</si>
  <si>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</si>
  <si>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</si>
  <si>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</si>
  <si>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</si>
  <si>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</si>
  <si>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</si>
  <si>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</si>
  <si>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</si>
  <si>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</si>
  <si>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</si>
  <si>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</si>
  <si>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</si>
  <si>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</si>
  <si>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</si>
  <si>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</si>
  <si>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</si>
  <si>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</si>
  <si>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</si>
  <si>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</si>
  <si>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</si>
  <si>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</si>
  <si>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</si>
  <si>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</si>
  <si>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</si>
  <si>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</si>
  <si>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</si>
  <si>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</si>
  <si>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</si>
  <si>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</si>
  <si>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</si>
  <si>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</si>
  <si>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</si>
  <si>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</si>
  <si>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</si>
  <si>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</si>
  <si>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</si>
  <si>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</si>
  <si>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</si>
  <si>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</si>
  <si>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</si>
  <si>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</si>
  <si>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</si>
  <si>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</si>
  <si>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</si>
  <si>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</si>
  <si>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</si>
  <si>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</si>
  <si>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</si>
  <si>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</si>
  <si>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</si>
  <si>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</si>
  <si>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</si>
  <si>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</si>
  <si>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</si>
  <si>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</si>
  <si>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</si>
  <si>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</si>
  <si>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</si>
  <si>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</si>
  <si>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</si>
  <si>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</si>
  <si>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</si>
  <si>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</si>
  <si>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</si>
  <si>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</si>
  <si>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</si>
  <si>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</si>
  <si>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</si>
  <si>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</si>
  <si>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</si>
  <si>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</si>
  <si>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</si>
  <si>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</si>
  <si>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</si>
  <si>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</si>
  <si>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</si>
  <si>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</si>
  <si>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</si>
  <si>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</si>
  <si>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</si>
  <si>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</si>
  <si>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</si>
  <si>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</si>
  <si>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</si>
  <si>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</si>
  <si>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</si>
  <si>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</si>
  <si>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</si>
  <si>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</si>
  <si>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</si>
  <si>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</si>
  <si>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</si>
  <si>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</si>
  <si>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</si>
  <si>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</si>
  <si>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</si>
  <si>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</si>
  <si>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</si>
  <si>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</si>
  <si>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</si>
  <si>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</si>
  <si>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</si>
  <si>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</si>
  <si>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</si>
  <si>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</si>
  <si>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</si>
  <si>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</si>
  <si>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</si>
  <si>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</si>
  <si>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</si>
  <si>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</si>
  <si>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</si>
  <si>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</si>
  <si>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</si>
  <si>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</si>
  <si>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</si>
  <si>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</si>
  <si>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</si>
  <si>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</si>
  <si>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</si>
  <si>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</si>
  <si>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</si>
  <si>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</si>
  <si>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</si>
  <si>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</si>
  <si>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</si>
  <si>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</si>
  <si>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</si>
  <si>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</si>
  <si>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</si>
  <si>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</si>
  <si>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</si>
  <si>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</si>
  <si>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</si>
  <si>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</si>
  <si>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</si>
  <si>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</si>
  <si>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</si>
  <si>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</si>
  <si>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</si>
  <si>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</si>
  <si>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</si>
  <si>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</si>
  <si>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</si>
  <si>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</si>
  <si>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</si>
  <si>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</si>
  <si>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</si>
  <si>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</si>
  <si>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</si>
  <si>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</si>
  <si>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</si>
  <si>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</si>
  <si>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</si>
  <si>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</si>
  <si>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</si>
  <si>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</si>
  <si>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</si>
  <si>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</si>
  <si>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</si>
  <si>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</si>
  <si>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</si>
  <si>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</si>
  <si>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</si>
  <si>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</si>
  <si>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</si>
  <si>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</si>
  <si>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</si>
  <si>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</si>
  <si>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</si>
  <si>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</si>
  <si>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</si>
  <si>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</si>
  <si>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</si>
  <si>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</si>
  <si>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</si>
  <si>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</si>
  <si>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</si>
  <si>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</si>
  <si>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</si>
  <si>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</si>
  <si>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</si>
  <si>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</si>
  <si>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</si>
  <si>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</si>
  <si>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</si>
  <si>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</si>
  <si>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</si>
  <si>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</si>
  <si>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</si>
  <si>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</si>
  <si>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</si>
  <si>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</si>
  <si>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</si>
  <si>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</si>
  <si>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</si>
  <si>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</si>
  <si>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</si>
  <si>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</si>
  <si>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</si>
  <si>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</si>
  <si>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</si>
  <si>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</si>
  <si>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</si>
  <si>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</si>
  <si>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</si>
  <si>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</si>
  <si>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</si>
  <si>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</si>
  <si>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</si>
  <si>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</si>
  <si>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</si>
  <si>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</si>
  <si>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</si>
  <si>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</si>
  <si>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</si>
  <si>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</si>
  <si>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</si>
  <si>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</si>
  <si>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</si>
  <si>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</si>
  <si>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</si>
  <si>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</si>
  <si>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</si>
  <si>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</si>
  <si>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</si>
  <si>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</si>
  <si>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</si>
  <si>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</si>
  <si>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</si>
  <si>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</si>
  <si>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</si>
  <si>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</si>
  <si>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</si>
  <si>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</si>
  <si>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</si>
  <si>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</si>
  <si>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</si>
  <si>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</si>
  <si>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</si>
  <si>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</si>
  <si>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</si>
  <si>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</si>
  <si>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</si>
  <si>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</si>
  <si>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</si>
  <si>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</si>
  <si>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</si>
  <si>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</si>
  <si>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</si>
  <si>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</si>
  <si>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</si>
  <si>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</si>
  <si>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</si>
  <si>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</si>
  <si>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</si>
  <si>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</si>
  <si>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</si>
  <si>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</si>
  <si>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</si>
  <si>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</si>
  <si>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</si>
  <si>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</si>
  <si>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</si>
  <si>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</si>
  <si>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</si>
  <si>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</si>
  <si>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</si>
  <si>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</si>
  <si>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</si>
  <si>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</si>
  <si>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</si>
  <si>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</si>
  <si>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</si>
  <si>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</si>
  <si>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</si>
  <si>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</si>
  <si>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</si>
  <si>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</si>
  <si>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</si>
  <si>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</si>
  <si>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</si>
  <si>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</si>
  <si>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</si>
  <si>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</si>
  <si>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</si>
  <si>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</si>
  <si>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</si>
  <si>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</si>
  <si>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</si>
  <si>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</si>
  <si>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</si>
  <si>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</si>
  <si>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</si>
  <si>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</si>
  <si>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</si>
  <si>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</si>
  <si>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</si>
  <si>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</si>
  <si>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</si>
  <si>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</si>
  <si>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</si>
  <si>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</si>
  <si>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</si>
  <si>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</si>
  <si>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</si>
  <si>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</si>
  <si>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</si>
  <si>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</si>
  <si>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</si>
  <si>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</si>
  <si>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</si>
  <si>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</si>
  <si>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</si>
  <si>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</si>
  <si>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</si>
  <si>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</si>
  <si>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</si>
  <si>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</si>
  <si>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</si>
  <si>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</si>
  <si>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</si>
  <si>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</si>
  <si>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</si>
  <si>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</si>
  <si>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</si>
  <si>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</si>
  <si>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</si>
  <si>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</si>
  <si>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</si>
  <si>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</si>
  <si>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</si>
  <si>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</si>
  <si>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</si>
  <si>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</si>
  <si>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</si>
  <si>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</si>
  <si>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</si>
  <si>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</si>
  <si>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</si>
  <si>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</si>
  <si>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</si>
  <si>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</si>
  <si>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</si>
  <si>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</si>
  <si>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</si>
  <si>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</si>
  <si>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</si>
  <si>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</si>
  <si>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</si>
  <si>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</si>
  <si>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</si>
  <si>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</si>
  <si>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</si>
  <si>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</si>
  <si>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</si>
  <si>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</si>
  <si>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</si>
  <si>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</si>
  <si>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</si>
  <si>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</si>
  <si>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</si>
  <si>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</si>
  <si>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</si>
  <si>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</si>
  <si>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</si>
  <si>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</si>
  <si>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</si>
  <si>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</si>
  <si>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</si>
  <si>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</si>
  <si>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</si>
  <si>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</si>
  <si>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</si>
  <si>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</si>
  <si>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</si>
  <si>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</si>
  <si>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</si>
  <si>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</si>
  <si>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</si>
  <si>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</si>
  <si>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</si>
  <si>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</si>
  <si>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</si>
  <si>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</si>
  <si>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</si>
  <si>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</si>
  <si>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</si>
  <si>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</si>
  <si>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</si>
  <si>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</si>
  <si>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</si>
  <si>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</si>
  <si>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</si>
  <si>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</si>
  <si>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</si>
  <si>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</si>
  <si>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</si>
  <si>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</si>
  <si>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</si>
  <si>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</si>
  <si>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</si>
  <si>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</si>
  <si>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</si>
  <si>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</si>
  <si>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</si>
  <si>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</si>
  <si>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</si>
  <si>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</si>
  <si>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</si>
  <si>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</si>
  <si>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</si>
  <si>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</si>
  <si>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</si>
  <si>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</si>
  <si>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</si>
  <si>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</si>
  <si>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</si>
  <si>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</si>
  <si>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</si>
  <si>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</si>
  <si>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</si>
  <si>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</si>
  <si>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</si>
  <si>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</si>
  <si>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</si>
  <si>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</si>
  <si>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</si>
  <si>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</si>
  <si>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</si>
  <si>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</si>
  <si>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</si>
  <si>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</si>
  <si>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</si>
  <si>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</si>
  <si>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</si>
  <si>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</si>
  <si>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</si>
  <si>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</si>
  <si>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</si>
  <si>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</si>
  <si>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</si>
  <si>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</si>
  <si>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</si>
  <si>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</si>
  <si>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</si>
  <si>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</si>
  <si>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</si>
  <si>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</si>
  <si>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</si>
  <si>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</si>
  <si>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</si>
  <si>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</si>
  <si>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</si>
  <si>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</si>
  <si>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</si>
  <si>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</si>
  <si>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</si>
  <si>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</si>
  <si>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</si>
  <si>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</si>
  <si>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</si>
  <si>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</si>
  <si>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</si>
  <si>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</si>
  <si>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</si>
  <si>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</si>
  <si>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</si>
  <si>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</si>
  <si>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</si>
  <si>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</si>
  <si>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</si>
  <si>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</si>
  <si>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</si>
  <si>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</si>
  <si>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</si>
  <si>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</si>
  <si>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</si>
  <si>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</si>
  <si>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</si>
  <si>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</si>
  <si>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</si>
  <si>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</si>
  <si>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</si>
  <si>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</si>
  <si>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</si>
  <si>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</si>
  <si>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</si>
  <si>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</si>
  <si>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</si>
  <si>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</si>
  <si>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</si>
  <si>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</si>
  <si>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</si>
  <si>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</si>
  <si>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</si>
  <si>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</si>
  <si>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</si>
  <si>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</si>
  <si>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</si>
  <si>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</si>
  <si>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</si>
  <si>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</si>
  <si>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</si>
  <si>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</si>
  <si>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</si>
  <si>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</si>
  <si>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</si>
  <si>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</si>
  <si>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</si>
  <si>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</si>
  <si>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</si>
  <si>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</si>
  <si>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</si>
  <si>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</si>
  <si>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</si>
  <si>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</si>
  <si>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</si>
  <si>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</si>
  <si>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</si>
  <si>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</si>
  <si>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</si>
  <si>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</si>
  <si>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</si>
  <si>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</si>
  <si>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</si>
  <si>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</si>
  <si>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</si>
  <si>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</si>
  <si>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</si>
  <si>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</si>
  <si>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</si>
  <si>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</si>
  <si>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</si>
  <si>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</si>
  <si>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</si>
  <si>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</si>
  <si>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</si>
  <si>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</si>
  <si>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</si>
  <si>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</si>
  <si>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</si>
  <si>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</si>
  <si>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</si>
  <si>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</si>
  <si>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</si>
  <si>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</si>
  <si>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</si>
  <si>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</si>
  <si>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</si>
  <si>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</si>
  <si>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</si>
  <si>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</si>
  <si>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</si>
  <si>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</si>
  <si>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</si>
  <si>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</si>
  <si>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</si>
  <si>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</si>
  <si>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</si>
  <si>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</si>
  <si>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</si>
  <si>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</si>
  <si>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</si>
  <si>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</si>
  <si>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</si>
  <si>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</si>
  <si>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</si>
  <si>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</si>
  <si>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</si>
  <si>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</si>
  <si>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</si>
  <si>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</si>
  <si>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</si>
  <si>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</si>
  <si>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</si>
  <si>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</si>
  <si>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</si>
  <si>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</si>
  <si>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</si>
  <si>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</si>
  <si>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</si>
  <si>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</si>
  <si>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</si>
  <si>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</si>
  <si>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</si>
  <si>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</si>
  <si>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</si>
  <si>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</si>
  <si>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</si>
  <si>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</si>
  <si>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</si>
  <si>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</si>
  <si>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</si>
  <si>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</si>
  <si>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</si>
  <si>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</si>
  <si>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</si>
  <si>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</si>
  <si>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</si>
  <si>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</si>
  <si>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</si>
  <si>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</si>
  <si>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</si>
  <si>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</si>
  <si>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</si>
  <si>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</si>
  <si>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</si>
  <si>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</si>
  <si>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</si>
  <si>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</si>
  <si>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</si>
  <si>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</si>
  <si>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</si>
  <si>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</si>
  <si>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</si>
  <si>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</si>
  <si>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</si>
  <si>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</si>
  <si>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</si>
  <si>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</si>
  <si>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</si>
  <si>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</si>
  <si>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</si>
  <si>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</si>
  <si>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</si>
  <si>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</si>
  <si>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</si>
  <si>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</si>
  <si>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</si>
  <si>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</si>
  <si>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</si>
  <si>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</si>
  <si>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</si>
  <si>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</si>
  <si>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</si>
  <si>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</si>
  <si>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</si>
  <si>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</si>
  <si>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</si>
  <si>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</si>
  <si>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</si>
  <si>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</si>
  <si>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</si>
  <si>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</si>
  <si>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</si>
  <si>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</si>
  <si>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</si>
  <si>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</si>
  <si>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</si>
  <si>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</si>
  <si>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</si>
  <si>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</si>
  <si>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</si>
  <si>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</si>
  <si>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</si>
  <si>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</si>
  <si>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</si>
  <si>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</si>
  <si>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</si>
  <si>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</si>
  <si>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</si>
  <si>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</si>
  <si>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</si>
  <si>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</si>
  <si>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</si>
  <si>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</si>
  <si>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</si>
  <si>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</si>
  <si>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</si>
  <si>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</si>
  <si>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</si>
  <si>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</si>
  <si>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</si>
  <si>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</si>
  <si>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</si>
  <si>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</si>
  <si>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</si>
  <si>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</si>
  <si>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</si>
  <si>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</si>
  <si>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</si>
  <si>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</si>
  <si>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</si>
  <si>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</si>
  <si>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</si>
  <si>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</si>
  <si>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</si>
  <si>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</si>
  <si>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</si>
  <si>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</si>
  <si>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</si>
  <si>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</si>
  <si>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</si>
  <si>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</si>
  <si>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</si>
  <si>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</si>
  <si>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</si>
  <si>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</si>
  <si>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</si>
  <si>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</si>
  <si>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</si>
  <si>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</si>
  <si>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</si>
  <si>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</si>
  <si>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</si>
  <si>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</si>
  <si>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</si>
  <si>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</si>
  <si>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</si>
  <si>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</si>
  <si>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</si>
  <si>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</si>
  <si>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</si>
  <si>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</si>
  <si>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</si>
  <si>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</si>
  <si>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</si>
  <si>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</si>
  <si>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</si>
  <si>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</si>
  <si>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</si>
  <si>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</si>
  <si>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</si>
  <si>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</si>
  <si>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</si>
  <si>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</si>
  <si>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</si>
  <si>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</si>
  <si>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</si>
  <si>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</si>
  <si>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</si>
  <si>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</si>
  <si>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</si>
  <si>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</si>
  <si>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</si>
  <si>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</si>
  <si>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</si>
  <si>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</si>
  <si>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</si>
  <si>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</si>
  <si>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</si>
  <si>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</si>
  <si>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</si>
  <si>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</si>
  <si>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</si>
  <si>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</si>
  <si>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</si>
  <si>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</si>
  <si>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</si>
  <si>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</si>
  <si>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</si>
  <si>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</si>
  <si>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</si>
  <si>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</si>
  <si>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</si>
  <si>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</si>
  <si>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</si>
  <si>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</si>
  <si>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</si>
  <si>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</si>
  <si>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</si>
  <si>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</si>
  <si>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</si>
  <si>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</si>
  <si>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</si>
  <si>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</si>
  <si>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</si>
  <si>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</si>
  <si>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</si>
  <si>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</si>
  <si>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</si>
  <si>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</si>
  <si>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</si>
  <si>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</si>
  <si>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</si>
  <si>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</si>
  <si>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</si>
  <si>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</si>
  <si>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</si>
  <si>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</si>
  <si>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</si>
  <si>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</si>
  <si>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</si>
  <si>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</si>
  <si>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</si>
  <si>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</si>
  <si>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</si>
  <si>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</si>
  <si>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</si>
  <si>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</si>
  <si>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</si>
  <si>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</si>
  <si>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</si>
  <si>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</si>
  <si>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</si>
  <si>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</si>
  <si>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</si>
  <si>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</si>
  <si>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</si>
  <si>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</si>
  <si>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</si>
  <si>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</si>
  <si>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</si>
  <si>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</si>
  <si>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</si>
  <si>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</si>
  <si>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</si>
  <si>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</si>
  <si>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</si>
  <si>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</si>
  <si>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</si>
  <si>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</si>
  <si>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</si>
  <si>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</si>
  <si>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</si>
  <si>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</si>
  <si>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</si>
  <si>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</si>
  <si>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</si>
  <si>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</si>
  <si>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</si>
  <si>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</si>
  <si>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</si>
  <si>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</si>
  <si>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</si>
  <si>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</si>
  <si>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</si>
  <si>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</si>
  <si>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</si>
  <si>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</si>
  <si>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</si>
  <si>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</si>
  <si>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</si>
  <si>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</si>
  <si>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</si>
  <si>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</si>
  <si>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</si>
  <si>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</si>
  <si>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</si>
  <si>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</si>
  <si>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</si>
  <si>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</si>
  <si>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</si>
  <si>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</si>
  <si>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</si>
  <si>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</si>
  <si>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</si>
  <si>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</si>
  <si>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</si>
  <si>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</si>
  <si>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</si>
  <si>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</si>
  <si>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</si>
  <si>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</si>
  <si>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</si>
  <si>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</si>
  <si>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</si>
  <si>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</si>
  <si>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</si>
  <si>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</si>
  <si>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</si>
  <si>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</si>
  <si>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</si>
  <si>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</si>
  <si>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</si>
  <si>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</si>
  <si>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</si>
  <si>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</si>
  <si>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</si>
  <si>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</si>
  <si>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</si>
  <si>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</si>
  <si>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</si>
  <si>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</si>
  <si>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</si>
  <si>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</si>
  <si>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</si>
  <si>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</si>
  <si>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</si>
  <si>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</si>
  <si>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</si>
  <si>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</si>
  <si>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</si>
  <si>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</si>
  <si>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</si>
  <si>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</si>
  <si>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</si>
  <si>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</si>
  <si>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</si>
  <si>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</si>
  <si>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</si>
  <si>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</si>
  <si>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</si>
  <si>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</si>
  <si>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</si>
  <si>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</si>
  <si>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</si>
  <si>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</si>
  <si>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</si>
  <si>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</si>
  <si>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</si>
  <si>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</si>
  <si>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</si>
  <si>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</si>
  <si>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</si>
  <si>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</si>
  <si>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</si>
  <si>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</si>
  <si>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</si>
  <si>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</si>
  <si>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</si>
  <si>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</si>
  <si>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</si>
  <si>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</si>
  <si>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</si>
  <si>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</si>
  <si>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</si>
  <si>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</si>
  <si>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</si>
  <si>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</si>
  <si>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</si>
  <si>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</si>
  <si>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</si>
  <si>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</si>
  <si>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</si>
  <si>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</si>
  <si>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</si>
  <si>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</si>
  <si>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</si>
  <si>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</si>
  <si>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</si>
  <si>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</si>
  <si>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</si>
  <si>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</si>
  <si>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</si>
  <si>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</si>
  <si>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</si>
  <si>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</si>
  <si>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</si>
  <si>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</si>
  <si>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</si>
  <si>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</si>
  <si>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</si>
  <si>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</si>
  <si>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</si>
  <si>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</si>
  <si>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</si>
  <si>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</si>
  <si>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</si>
  <si>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</si>
  <si>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</si>
  <si>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</si>
  <si>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</si>
  <si>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</si>
  <si>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</si>
  <si>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</si>
  <si>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</si>
  <si>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</si>
  <si>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</si>
  <si>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</si>
  <si>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</si>
  <si>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</si>
  <si>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</si>
  <si>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</si>
  <si>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</si>
  <si>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</si>
  <si>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</si>
  <si>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</si>
  <si>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</si>
  <si>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</si>
  <si>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</si>
  <si>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</si>
  <si>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</si>
  <si>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</si>
  <si>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</si>
  <si>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</si>
  <si>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</si>
  <si>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</si>
  <si>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</si>
  <si>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</si>
  <si>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</si>
  <si>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</si>
  <si>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</si>
  <si>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</si>
  <si>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</si>
  <si>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</si>
  <si>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</si>
  <si>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</si>
  <si>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</si>
  <si>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</si>
  <si>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</si>
  <si>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</si>
  <si>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</si>
  <si>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</si>
  <si>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</si>
  <si>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</si>
  <si>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</si>
  <si>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</si>
  <si>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</si>
  <si>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</si>
  <si>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</si>
  <si>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</si>
  <si>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</si>
  <si>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</si>
  <si>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</si>
  <si>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</si>
  <si>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</si>
  <si>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</si>
  <si>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</si>
  <si>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</si>
  <si>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</si>
  <si>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</si>
  <si>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</si>
  <si>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</si>
  <si>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</si>
  <si>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</si>
  <si>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</si>
  <si>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</si>
  <si>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</si>
  <si>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</si>
  <si>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</si>
  <si>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</si>
  <si>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</si>
  <si>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</si>
  <si>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</si>
  <si>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</si>
  <si>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</si>
  <si>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</si>
  <si>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</si>
  <si>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</si>
  <si>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</si>
  <si>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</si>
  <si>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</si>
  <si>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</si>
  <si>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</si>
  <si>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</si>
  <si>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</si>
  <si>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</si>
  <si>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</si>
  <si>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</si>
  <si>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</si>
  <si>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</si>
  <si>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</si>
  <si>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</si>
  <si>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</si>
  <si>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</si>
  <si>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</si>
  <si>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</si>
  <si>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</si>
  <si>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</si>
  <si>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</si>
  <si>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</si>
  <si>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</si>
  <si>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</si>
  <si>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</si>
  <si>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</si>
  <si>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</si>
  <si>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</si>
  <si>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</si>
  <si>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</si>
  <si>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</si>
  <si>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</si>
  <si>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</si>
  <si>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</si>
  <si>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</si>
  <si>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</si>
  <si>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</si>
  <si>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</si>
  <si>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</si>
  <si>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</si>
  <si>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</si>
  <si>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</si>
  <si>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</si>
  <si>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</si>
  <si>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</si>
  <si>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</si>
  <si>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</si>
  <si>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</si>
  <si>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</si>
  <si>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</si>
  <si>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</si>
  <si>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</si>
  <si>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</si>
  <si>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</si>
  <si>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</si>
  <si>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</si>
  <si>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</si>
  <si>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</si>
  <si>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</si>
  <si>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</si>
  <si>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</si>
  <si>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</si>
  <si>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</si>
  <si>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</si>
  <si>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</si>
  <si>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</si>
  <si>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</si>
  <si>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</si>
  <si>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</si>
  <si>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</si>
  <si>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</si>
  <si>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</si>
  <si>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</si>
  <si>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</si>
  <si>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</si>
  <si>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</si>
  <si>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</si>
  <si>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</si>
  <si>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</si>
  <si>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</si>
  <si>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</si>
  <si>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</si>
  <si>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</si>
  <si>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</si>
  <si>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</si>
  <si>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</si>
  <si>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</si>
  <si>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</si>
  <si>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</si>
  <si>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</si>
  <si>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</si>
  <si>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</si>
  <si>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</si>
  <si>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</si>
  <si>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</si>
  <si>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</si>
  <si>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</si>
  <si>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</si>
  <si>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</si>
  <si>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</si>
  <si>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</si>
  <si>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</si>
  <si>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</si>
  <si>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</si>
  <si>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</si>
  <si>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</si>
  <si>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</si>
  <si>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</si>
  <si>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</si>
  <si>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</si>
  <si>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</si>
  <si>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</si>
  <si>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</si>
  <si>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</si>
  <si>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</si>
  <si>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</si>
  <si>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</si>
  <si>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</si>
  <si>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</si>
  <si>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</si>
  <si>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</si>
  <si>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</si>
  <si>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</si>
  <si>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</si>
  <si>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</si>
  <si>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</si>
  <si>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</si>
  <si>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</si>
  <si>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</si>
  <si>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</si>
  <si>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</si>
  <si>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</si>
  <si>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</si>
  <si>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</si>
  <si>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</si>
  <si>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</si>
  <si>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</si>
  <si>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</si>
  <si>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</si>
  <si>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</si>
  <si>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</si>
  <si>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</si>
  <si>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</si>
  <si>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</si>
  <si>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</si>
  <si>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</si>
  <si>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</si>
  <si>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</si>
  <si>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</si>
  <si>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</si>
  <si>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</si>
  <si>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</si>
  <si>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</si>
  <si>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</si>
  <si>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</si>
  <si>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</si>
  <si>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</si>
  <si>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</si>
  <si>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</si>
  <si>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</si>
  <si>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</si>
  <si>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</si>
  <si>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</si>
  <si>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</si>
  <si>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</si>
  <si>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</si>
  <si>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</si>
  <si>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</si>
  <si>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</si>
  <si>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</si>
  <si>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</si>
  <si>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</si>
  <si>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</si>
  <si>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</si>
  <si>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</si>
  <si>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</si>
  <si>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</si>
  <si>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</si>
  <si>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</si>
  <si>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</si>
  <si>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</si>
  <si>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</si>
  <si>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</si>
  <si>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</si>
  <si>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</si>
  <si>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</si>
  <si>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</si>
  <si>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</si>
  <si>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</si>
  <si>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</si>
  <si>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</si>
  <si>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</si>
  <si>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</si>
  <si>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</si>
  <si>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</si>
  <si>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</si>
  <si>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</si>
  <si>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</si>
  <si>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</si>
  <si>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</si>
  <si>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</si>
  <si>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</si>
  <si>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</si>
  <si>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</si>
  <si>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</si>
  <si>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</si>
  <si>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</si>
  <si>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</si>
  <si>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</si>
  <si>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</si>
  <si>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</si>
  <si>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</si>
  <si>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</si>
  <si>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</si>
  <si>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</si>
  <si>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</si>
  <si>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</si>
  <si>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</si>
  <si>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</si>
  <si>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</si>
  <si>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</si>
  <si>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</si>
  <si>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</si>
  <si>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</si>
  <si>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</si>
  <si>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</si>
  <si>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</si>
  <si>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</si>
  <si>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</si>
  <si>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</si>
  <si>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</si>
  <si>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</si>
  <si>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</si>
  <si>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</si>
  <si>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</si>
  <si>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</si>
  <si>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</si>
  <si>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</si>
  <si>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</si>
  <si>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</si>
  <si>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</si>
  <si>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</si>
  <si>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</si>
  <si>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</si>
  <si>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</si>
  <si>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</si>
  <si>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</si>
  <si>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</si>
  <si>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</si>
  <si>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</si>
  <si>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</si>
  <si>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</si>
  <si>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</si>
  <si>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</si>
  <si>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</si>
  <si>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</si>
  <si>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</si>
  <si>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</si>
  <si>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</si>
  <si>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</si>
  <si>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</si>
  <si>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</si>
  <si>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</si>
  <si>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</si>
  <si>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</si>
  <si>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</si>
  <si>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</si>
  <si>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</si>
  <si>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</si>
  <si>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</si>
  <si>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</si>
  <si>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</si>
  <si>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</si>
  <si>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</si>
  <si>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</si>
  <si>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</si>
  <si>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</si>
  <si>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</si>
  <si>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</si>
  <si>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</si>
  <si>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</si>
  <si>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</si>
  <si>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</si>
  <si>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</si>
  <si>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</si>
  <si>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</si>
  <si>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</si>
  <si>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</si>
  <si>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</si>
  <si>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</si>
  <si>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</si>
  <si>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</si>
  <si>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</si>
  <si>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</si>
  <si>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</si>
  <si>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</si>
  <si>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</si>
  <si>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</si>
  <si>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</si>
  <si>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</si>
  <si>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</si>
  <si>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</si>
  <si>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</si>
  <si>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</si>
  <si>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</si>
  <si>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</si>
  <si>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</si>
  <si>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</si>
  <si>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</si>
  <si>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</si>
  <si>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</si>
  <si>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</si>
  <si>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</si>
  <si>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</si>
  <si>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</si>
  <si>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</si>
  <si>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</si>
  <si>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</si>
  <si>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</si>
  <si>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</si>
  <si>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</si>
  <si>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</si>
  <si>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</si>
  <si>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</si>
  <si>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</si>
  <si>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</si>
  <si>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</si>
  <si>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</si>
  <si>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</si>
  <si>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</si>
  <si>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</si>
  <si>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</si>
  <si>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</si>
  <si>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</si>
  <si>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</si>
  <si>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</si>
  <si>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</si>
  <si>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</si>
  <si>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</si>
  <si>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</si>
  <si>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</si>
  <si>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</si>
  <si>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</si>
  <si>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</si>
  <si>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</si>
  <si>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</si>
  <si>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</si>
  <si>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</si>
  <si>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</si>
  <si>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</si>
  <si>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</si>
  <si>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</si>
  <si>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</si>
  <si>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</si>
  <si>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</si>
  <si>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</si>
  <si>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</si>
  <si>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</si>
  <si>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</si>
  <si>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</si>
  <si>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</si>
  <si>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</si>
  <si>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</si>
  <si>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</si>
  <si>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</si>
  <si>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</si>
  <si>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</si>
  <si>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</si>
  <si>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</si>
  <si>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</si>
  <si>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</si>
  <si>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</si>
  <si>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</si>
  <si>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</si>
  <si>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</si>
  <si>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</si>
  <si>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</si>
  <si>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</si>
  <si>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</si>
  <si>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</si>
  <si>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</si>
  <si>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</si>
  <si>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</si>
  <si>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</si>
  <si>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</si>
  <si>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</si>
  <si>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</si>
  <si>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</si>
  <si>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</si>
  <si>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</si>
  <si>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</si>
  <si>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</si>
  <si>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</si>
  <si>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</si>
  <si>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</si>
  <si>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</si>
  <si>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</si>
  <si>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</si>
  <si>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</si>
  <si>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</si>
  <si>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</si>
  <si>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</si>
  <si>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</si>
  <si>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</si>
  <si>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</si>
  <si>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</si>
  <si>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</si>
  <si>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</si>
  <si>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</si>
  <si>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</si>
  <si>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</si>
  <si>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</si>
  <si>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</si>
  <si>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</si>
  <si>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</si>
  <si>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</si>
  <si>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</si>
  <si>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</si>
  <si>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</si>
  <si>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</si>
  <si>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</si>
  <si>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</si>
  <si>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</si>
  <si>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</si>
  <si>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</si>
  <si>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</si>
  <si>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</si>
  <si>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</si>
  <si>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</si>
  <si>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</si>
  <si>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</si>
  <si>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</si>
  <si>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</si>
  <si>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</si>
  <si>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</si>
  <si>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</si>
  <si>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</si>
  <si>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</si>
  <si>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</si>
  <si>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</si>
  <si>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</si>
  <si>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</si>
  <si>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</si>
  <si>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</si>
  <si>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</si>
  <si>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</si>
  <si>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</si>
  <si>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</si>
  <si>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</si>
  <si>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</si>
  <si>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</si>
  <si>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</si>
  <si>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</si>
  <si>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</si>
  <si>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</si>
  <si>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</si>
  <si>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</si>
  <si>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</si>
  <si>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</si>
  <si>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</si>
  <si>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</si>
  <si>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</si>
  <si>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</si>
  <si>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</si>
  <si>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</si>
  <si>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</si>
  <si>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</si>
  <si>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</si>
  <si>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</si>
  <si>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</si>
  <si>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</si>
  <si>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</si>
  <si>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</si>
  <si>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</si>
  <si>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</si>
  <si>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</si>
  <si>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</si>
  <si>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</si>
  <si>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</si>
  <si>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</si>
  <si>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</si>
  <si>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</si>
  <si>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</si>
  <si>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</si>
  <si>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</si>
  <si>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</si>
  <si>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</si>
  <si>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</si>
  <si>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</si>
  <si>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</si>
  <si>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</si>
  <si>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</si>
  <si>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</si>
  <si>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</si>
  <si>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</si>
  <si>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</si>
  <si>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</si>
  <si>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</si>
  <si>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</si>
  <si>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</si>
  <si>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</si>
  <si>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</si>
  <si>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</si>
  <si>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</si>
  <si>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</si>
  <si>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</si>
  <si>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</si>
  <si>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</si>
  <si>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</si>
  <si>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</si>
  <si>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</si>
  <si>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</si>
  <si>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</si>
  <si>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</si>
  <si>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</si>
  <si>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</si>
  <si>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</si>
  <si>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</si>
  <si>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</si>
  <si>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</si>
  <si>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</si>
  <si>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</si>
  <si>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</si>
  <si>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</si>
  <si>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</si>
  <si>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</si>
  <si>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</si>
  <si>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</si>
  <si>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</si>
  <si>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</si>
  <si>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</si>
  <si>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</si>
  <si>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</si>
  <si>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</si>
  <si>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</si>
  <si>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</si>
  <si>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</si>
  <si>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</si>
  <si>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</si>
  <si>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</si>
  <si>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</si>
  <si>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</si>
  <si>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</si>
  <si>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</si>
  <si>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</si>
  <si>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</si>
  <si>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</si>
  <si>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</si>
  <si>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</si>
  <si>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</si>
  <si>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</si>
  <si>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</si>
  <si>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</si>
  <si>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</si>
  <si>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</si>
  <si>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</si>
  <si>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</si>
  <si>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</si>
  <si>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</si>
  <si>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</si>
  <si>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</si>
  <si>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</si>
  <si>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</si>
  <si>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</si>
  <si>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</si>
  <si>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</si>
  <si>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</si>
  <si>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</si>
  <si>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</si>
  <si>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</si>
  <si>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</si>
  <si>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</si>
  <si>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</si>
  <si>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</si>
  <si>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</si>
  <si>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</si>
  <si>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</si>
  <si>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</si>
  <si>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</si>
  <si>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</si>
  <si>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</si>
  <si>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</si>
  <si>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</si>
  <si>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</si>
  <si>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</si>
  <si>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</si>
  <si>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</si>
  <si>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</si>
  <si>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</si>
  <si>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</si>
  <si>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</si>
  <si>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</si>
  <si>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</si>
  <si>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</si>
  <si>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</si>
  <si>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</si>
  <si>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</si>
  <si>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</si>
  <si>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</si>
  <si>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</si>
  <si>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</si>
  <si>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</si>
  <si>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</si>
  <si>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</si>
  <si>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</si>
  <si>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</si>
  <si>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</si>
  <si>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</si>
  <si>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</si>
  <si>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</si>
  <si>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</si>
  <si>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</si>
  <si>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</si>
  <si>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</si>
  <si>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</si>
  <si>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</si>
  <si>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</si>
  <si>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</si>
  <si>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</si>
  <si>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</si>
  <si>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</si>
  <si>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</si>
  <si>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</si>
  <si>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</si>
  <si>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</si>
  <si>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</si>
  <si>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</si>
  <si>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</si>
  <si>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</si>
  <si>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</si>
  <si>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</si>
  <si>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</si>
  <si>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</si>
  <si>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</si>
  <si>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</si>
  <si>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</si>
  <si>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</si>
  <si>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</si>
  <si>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</si>
  <si>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</si>
  <si>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</si>
  <si>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</si>
  <si>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</si>
  <si>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</si>
  <si>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</si>
  <si>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</si>
  <si>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</si>
  <si>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</si>
  <si>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</si>
  <si>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</si>
  <si>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</si>
  <si>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</si>
  <si>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</si>
  <si>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</si>
  <si>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</si>
  <si>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</si>
  <si>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</si>
  <si>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</si>
  <si>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</si>
  <si>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</si>
  <si>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</si>
  <si>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</si>
  <si>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</si>
  <si>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</si>
  <si>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</si>
  <si>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</si>
  <si>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</si>
  <si>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</si>
  <si>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</si>
  <si>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</si>
  <si>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</si>
  <si>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</si>
  <si>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</si>
  <si>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</si>
  <si>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</si>
  <si>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</si>
  <si>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</si>
  <si>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</si>
  <si>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</si>
  <si>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</si>
  <si>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</si>
  <si>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</si>
  <si>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</si>
  <si>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</si>
  <si>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</si>
  <si>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</si>
  <si>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</si>
  <si>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</si>
  <si>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</si>
  <si>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</si>
  <si>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</si>
  <si>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</si>
  <si>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</si>
  <si>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</si>
  <si>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</si>
  <si>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</si>
  <si>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</si>
  <si>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</si>
  <si>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</si>
  <si>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</si>
  <si>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</si>
  <si>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</si>
  <si>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</si>
  <si>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</si>
  <si>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</si>
  <si>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</si>
  <si>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</si>
  <si>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</si>
  <si>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</si>
  <si>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</si>
  <si>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</si>
  <si>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</si>
  <si>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</si>
  <si>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</si>
  <si>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</si>
  <si>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</si>
  <si>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</si>
  <si>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</si>
  <si>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</si>
  <si>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</si>
  <si>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</si>
  <si>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</si>
  <si>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</si>
  <si>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</si>
  <si>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</si>
  <si>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</si>
  <si>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</si>
  <si>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</si>
  <si>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</si>
  <si>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</si>
  <si>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</si>
  <si>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</si>
  <si>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</si>
  <si>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</si>
  <si>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</si>
  <si>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</si>
  <si>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</si>
  <si>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</si>
  <si>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</si>
  <si>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</si>
  <si>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</si>
  <si>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</si>
  <si>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</si>
  <si>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</si>
  <si>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</si>
  <si>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</si>
  <si>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</si>
  <si>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</si>
  <si>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</si>
  <si>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</si>
  <si>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</si>
  <si>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</si>
  <si>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</si>
  <si>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</si>
  <si>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</si>
  <si>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</si>
  <si>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</si>
  <si>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</si>
  <si>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</si>
  <si>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</si>
  <si>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</si>
  <si>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</si>
  <si>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</si>
  <si>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</si>
  <si>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</si>
  <si>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</si>
  <si>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</si>
  <si>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</si>
  <si>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</si>
  <si>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</si>
  <si>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</si>
  <si>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</si>
  <si>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</si>
  <si>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</si>
  <si>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</si>
  <si>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</si>
  <si>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</si>
  <si>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</si>
  <si>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</si>
  <si>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</si>
  <si>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</si>
  <si>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</si>
  <si>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</si>
  <si>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</si>
  <si>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</si>
  <si>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</si>
  <si>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</si>
  <si>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</si>
  <si>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</si>
  <si>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</si>
  <si>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</si>
  <si>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</si>
  <si>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</si>
  <si>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</si>
  <si>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</si>
  <si>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</si>
  <si>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</si>
  <si>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</si>
  <si>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</si>
  <si>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</si>
  <si>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</si>
  <si>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</si>
  <si>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</si>
  <si>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</si>
  <si>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</si>
  <si>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</si>
  <si>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</si>
  <si>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</si>
  <si>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</si>
  <si>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</si>
  <si>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</si>
  <si>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</si>
  <si>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</si>
  <si>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</si>
  <si>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</si>
  <si>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</si>
  <si>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</si>
  <si>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</si>
  <si>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</si>
  <si>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</si>
  <si>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</si>
  <si>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</si>
  <si>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</si>
  <si>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</si>
  <si>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</si>
  <si>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</si>
  <si>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</si>
  <si>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</si>
  <si>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</si>
  <si>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</si>
  <si>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</si>
  <si>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</si>
  <si>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</si>
  <si>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</si>
  <si>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</si>
  <si>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</si>
  <si>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</si>
  <si>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</si>
  <si>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</si>
  <si>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</si>
  <si>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</si>
  <si>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</si>
  <si>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</si>
  <si>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</si>
  <si>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</si>
  <si>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</si>
  <si>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</si>
  <si>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</si>
  <si>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</si>
  <si>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</si>
  <si>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</si>
  <si>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</si>
  <si>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</si>
  <si>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</si>
  <si>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</si>
  <si>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</si>
  <si>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</si>
  <si>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</si>
  <si>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</si>
  <si>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</si>
  <si>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</si>
  <si>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</si>
  <si>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</si>
  <si>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</si>
  <si>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</si>
  <si>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</si>
  <si>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</si>
  <si>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</si>
  <si>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</si>
  <si>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</si>
  <si>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</si>
  <si>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</si>
  <si>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</si>
  <si>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</si>
  <si>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</si>
  <si>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</si>
  <si>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</si>
  <si>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</si>
  <si>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</si>
  <si>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</si>
  <si>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</si>
  <si>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</si>
  <si>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</si>
  <si>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</si>
  <si>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</si>
  <si>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</si>
  <si>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</si>
  <si>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</si>
  <si>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</si>
  <si>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</si>
  <si>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</si>
  <si>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</si>
  <si>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</si>
  <si>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</si>
  <si>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</si>
  <si>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</si>
  <si>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</si>
  <si>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</si>
  <si>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</si>
  <si>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</si>
  <si>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</si>
  <si>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</si>
  <si>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</si>
  <si>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</si>
  <si>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</si>
  <si>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</si>
  <si>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</si>
  <si>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</si>
  <si>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</si>
  <si>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</si>
  <si>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</si>
  <si>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</si>
  <si>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</si>
  <si>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</si>
  <si>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</si>
  <si>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</si>
  <si>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</si>
  <si>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</si>
  <si>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</si>
  <si>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</si>
  <si>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</si>
  <si>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</si>
  <si>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</si>
  <si>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</si>
  <si>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</si>
  <si>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</si>
  <si>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</si>
  <si>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</si>
  <si>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</si>
  <si>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</si>
  <si>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</si>
  <si>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</si>
  <si>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</si>
  <si>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</si>
  <si>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</si>
  <si>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</si>
  <si>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</si>
  <si>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</si>
  <si>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</si>
  <si>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</si>
  <si>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</si>
  <si>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</si>
  <si>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</si>
  <si>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</si>
  <si>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</si>
  <si>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</si>
  <si>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</si>
  <si>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</si>
  <si>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</si>
  <si>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</si>
  <si>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</si>
  <si>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</si>
  <si>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</si>
  <si>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</si>
  <si>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</si>
  <si>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</si>
  <si>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</si>
  <si>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</si>
  <si>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</si>
  <si>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</si>
  <si>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</si>
  <si>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</si>
  <si>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</si>
  <si>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</si>
  <si>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</si>
  <si>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</si>
  <si>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</si>
  <si>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</si>
  <si>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</si>
  <si>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</si>
  <si>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</si>
  <si>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</si>
  <si>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</si>
  <si>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</si>
  <si>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</si>
  <si>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</si>
  <si>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</si>
  <si>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</si>
  <si>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</si>
  <si>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</si>
  <si>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</si>
  <si>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</si>
  <si>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</si>
  <si>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</si>
  <si>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</si>
  <si>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</si>
  <si>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</si>
  <si>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</si>
  <si>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</si>
  <si>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</si>
  <si>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</si>
  <si>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</si>
  <si>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</si>
  <si>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</si>
  <si>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</si>
  <si>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</si>
  <si>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</si>
  <si>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</si>
  <si>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</si>
  <si>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</si>
  <si>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</si>
  <si>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</si>
  <si>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</si>
  <si>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</si>
  <si>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</si>
  <si>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</si>
  <si>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</si>
  <si>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</si>
  <si>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</si>
  <si>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</si>
  <si>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</si>
  <si>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</si>
  <si>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</si>
  <si>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</si>
  <si>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</si>
  <si>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</si>
  <si>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</si>
  <si>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</si>
  <si>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</si>
  <si>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</si>
  <si>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</si>
  <si>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</si>
  <si>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</si>
  <si>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</si>
  <si>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</si>
  <si>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</si>
  <si>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</si>
  <si>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</si>
  <si>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</si>
  <si>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</si>
  <si>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</si>
  <si>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</si>
  <si>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</si>
  <si>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</si>
  <si>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</si>
  <si>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</si>
  <si>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</si>
  <si>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</si>
  <si>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</si>
  <si>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</si>
  <si>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</si>
  <si>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</si>
  <si>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</si>
  <si>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</si>
  <si>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</si>
  <si>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</si>
  <si>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</si>
  <si>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</si>
  <si>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</si>
  <si>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</si>
  <si>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</si>
  <si>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</si>
  <si>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</si>
  <si>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</si>
  <si>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</si>
  <si>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</si>
  <si>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</si>
  <si>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</si>
  <si>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</si>
  <si>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</si>
  <si>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</si>
  <si>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</si>
  <si>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</si>
  <si>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</si>
  <si>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</si>
  <si>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</si>
  <si>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</si>
  <si>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</si>
  <si>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</si>
  <si>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</si>
  <si>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</si>
  <si>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</si>
  <si>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</si>
  <si>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</si>
  <si>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</si>
  <si>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</si>
  <si>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</si>
  <si>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</si>
  <si>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</si>
  <si>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</si>
  <si>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</si>
  <si>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</si>
  <si>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</si>
  <si>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</si>
  <si>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</si>
  <si>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</si>
  <si>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</si>
  <si>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</si>
  <si>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</si>
  <si>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</si>
  <si>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</si>
  <si>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</si>
  <si>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</si>
  <si>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</si>
  <si>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</si>
  <si>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</si>
  <si>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</si>
  <si>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</si>
  <si>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</si>
  <si>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</si>
  <si>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</si>
  <si>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</si>
  <si>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</si>
  <si>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</si>
  <si>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</si>
  <si>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</si>
  <si>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</si>
  <si>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</si>
  <si>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</si>
  <si>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</si>
  <si>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</si>
  <si>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</si>
  <si>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</si>
  <si>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</si>
  <si>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</si>
  <si>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</si>
  <si>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</si>
  <si>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</si>
  <si>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</si>
  <si>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</si>
  <si>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</si>
  <si>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</si>
  <si>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</si>
  <si>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</si>
  <si>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</si>
  <si>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</si>
  <si>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</si>
  <si>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</si>
  <si>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</si>
  <si>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</si>
  <si>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</si>
  <si>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</si>
  <si>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</si>
  <si>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</si>
  <si>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</si>
  <si>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</si>
  <si>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</si>
  <si>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</si>
  <si>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</si>
  <si>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</si>
  <si>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</si>
  <si>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</si>
  <si>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</si>
  <si>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</si>
  <si>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</si>
  <si>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</si>
  <si>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</si>
  <si>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</si>
  <si>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</si>
  <si>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</si>
  <si>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</si>
  <si>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</si>
  <si>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</si>
  <si>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</si>
  <si>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</si>
  <si>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</si>
  <si>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</si>
  <si>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</si>
  <si>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</si>
  <si>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</si>
  <si>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</si>
  <si>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</si>
  <si>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</si>
  <si>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</si>
  <si>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</si>
  <si>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</si>
  <si>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</si>
  <si>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</si>
  <si>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</si>
  <si>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</si>
  <si>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</si>
  <si>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</si>
  <si>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</si>
  <si>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</si>
  <si>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</si>
  <si>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</si>
  <si>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</si>
  <si>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</si>
  <si>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</si>
  <si>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</si>
  <si>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</si>
  <si>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</si>
  <si>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</si>
  <si>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</si>
  <si>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</si>
  <si>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</si>
  <si>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</si>
  <si>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</si>
  <si>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</si>
  <si>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</si>
  <si>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</si>
  <si>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</si>
  <si>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</si>
  <si>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</si>
  <si>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</si>
  <si>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</si>
  <si>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</si>
  <si>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</si>
  <si>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</si>
  <si>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</si>
  <si>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</si>
  <si>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</si>
  <si>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</si>
  <si>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</si>
  <si>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</si>
  <si>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</si>
  <si>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</si>
  <si>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</si>
  <si>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</si>
  <si>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</si>
  <si>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</si>
  <si>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</si>
  <si>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</si>
  <si>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</si>
  <si>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</si>
  <si>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</si>
  <si>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</si>
  <si>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</si>
  <si>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</si>
  <si>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</si>
  <si>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</si>
  <si>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</si>
  <si>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</si>
  <si>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</si>
  <si>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</si>
  <si>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</si>
  <si>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</si>
  <si>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</si>
  <si>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</si>
  <si>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</si>
  <si>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</si>
  <si>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</si>
  <si>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</si>
  <si>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</si>
  <si>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</si>
  <si>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</si>
  <si>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</si>
  <si>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</si>
  <si>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</si>
  <si>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</si>
  <si>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</si>
  <si>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</si>
  <si>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</si>
  <si>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</si>
  <si>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</si>
  <si>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</si>
  <si>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</si>
  <si>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</si>
  <si>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</si>
  <si>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</si>
  <si>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</si>
  <si>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</si>
  <si>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</si>
  <si>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</si>
  <si>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</si>
  <si>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</si>
  <si>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</si>
  <si>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</si>
  <si>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</si>
  <si>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</si>
  <si>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</si>
  <si>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</si>
  <si>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</si>
  <si>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</si>
  <si>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</si>
  <si>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</si>
  <si>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</si>
  <si>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</si>
  <si>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</si>
  <si>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</si>
  <si>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</si>
  <si>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</si>
  <si>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</si>
  <si>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</si>
  <si>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</si>
  <si>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</si>
  <si>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</si>
  <si>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</si>
  <si>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</si>
  <si>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</si>
  <si>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</si>
  <si>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</si>
  <si>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</si>
  <si>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</si>
  <si>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</si>
  <si>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</si>
  <si>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</si>
  <si>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</si>
  <si>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</si>
  <si>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</si>
  <si>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</si>
  <si>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</si>
  <si>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</si>
  <si>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</si>
  <si>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</si>
  <si>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</si>
  <si>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</si>
  <si>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</si>
  <si>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</si>
  <si>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</si>
  <si>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</si>
  <si>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</si>
  <si>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</si>
  <si>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</si>
  <si>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</si>
  <si>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</si>
  <si>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</si>
  <si>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</si>
  <si>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</si>
  <si>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</si>
  <si>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</si>
  <si>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</si>
  <si>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</si>
  <si>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</si>
  <si>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</si>
  <si>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</si>
  <si>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</si>
  <si>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</si>
  <si>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</si>
  <si>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</si>
  <si>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</si>
  <si>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</si>
  <si>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</si>
  <si>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</si>
  <si>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</si>
  <si>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</si>
  <si>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</si>
  <si>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</si>
  <si>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</si>
  <si>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</si>
  <si>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</si>
  <si>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</si>
  <si>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</si>
  <si>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</si>
  <si>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</si>
  <si>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</si>
  <si>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</si>
  <si>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</si>
  <si>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</si>
  <si>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</si>
  <si>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</si>
  <si>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</si>
  <si>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</si>
  <si>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</si>
  <si>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</si>
  <si>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</si>
  <si>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</si>
  <si>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</si>
  <si>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</si>
  <si>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</si>
  <si>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</si>
  <si>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</si>
  <si>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</si>
  <si>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</si>
  <si>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</si>
  <si>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</si>
  <si>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</si>
  <si>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</si>
  <si>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</si>
  <si>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</si>
  <si>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</si>
  <si>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</si>
  <si>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</si>
  <si>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</si>
  <si>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</si>
  <si>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</si>
  <si>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</si>
  <si>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</si>
  <si>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</si>
  <si>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</si>
  <si>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</si>
  <si>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</si>
  <si>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</si>
  <si>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</si>
  <si>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</si>
  <si>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</si>
  <si>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</si>
  <si>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</si>
  <si>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</si>
  <si>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</si>
  <si>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</si>
  <si>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</si>
  <si>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</si>
  <si>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</si>
  <si>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</si>
  <si>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</si>
  <si>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</si>
  <si>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</si>
  <si>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</si>
  <si>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</si>
  <si>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</si>
  <si>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</si>
  <si>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</si>
  <si>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</si>
  <si>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</si>
  <si>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</si>
  <si>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</si>
  <si>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</si>
  <si>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</si>
  <si>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</si>
  <si>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</si>
  <si>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</si>
  <si>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</si>
  <si>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</si>
  <si>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</si>
  <si>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</si>
  <si>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</si>
  <si>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</si>
  <si>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</si>
  <si>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</si>
  <si>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</si>
  <si>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</si>
  <si>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</si>
  <si>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</si>
  <si>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</si>
  <si>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</si>
  <si>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</si>
  <si>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</si>
  <si>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</si>
  <si>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</si>
  <si>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</si>
  <si>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</si>
  <si>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</si>
  <si>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</si>
  <si>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</si>
  <si>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</si>
  <si>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</si>
  <si>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</si>
  <si>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</si>
  <si>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</si>
  <si>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</si>
  <si>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</si>
  <si>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</si>
  <si>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</si>
  <si>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</si>
  <si>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</si>
  <si>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</si>
  <si>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</si>
  <si>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</si>
  <si>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</si>
  <si>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</si>
  <si>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</si>
  <si>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</si>
  <si>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</si>
  <si>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</si>
  <si>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</si>
  <si>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</si>
  <si>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</si>
  <si>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</si>
  <si>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</si>
  <si>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</si>
  <si>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</si>
  <si>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</si>
  <si>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</si>
  <si>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</si>
  <si>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</si>
  <si>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</si>
  <si>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</si>
  <si>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</si>
  <si>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</si>
  <si>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</si>
  <si>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</si>
  <si>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</si>
  <si>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</si>
  <si>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</si>
  <si>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</si>
  <si>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</si>
  <si>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</si>
  <si>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</si>
  <si>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</si>
  <si>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</si>
  <si>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</si>
  <si>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</si>
  <si>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</si>
  <si>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</si>
  <si>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</si>
  <si>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</si>
  <si>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</si>
  <si>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</si>
  <si>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</si>
  <si>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</si>
  <si>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</si>
  <si>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</si>
  <si>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</si>
  <si>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</si>
  <si>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</si>
  <si>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</si>
  <si>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</si>
  <si>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</si>
  <si>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</si>
  <si>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</si>
  <si>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</si>
  <si>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</si>
  <si>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</si>
  <si>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</si>
  <si>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</si>
  <si>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</si>
  <si>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</si>
  <si>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</si>
  <si>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</si>
  <si>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</si>
  <si>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</si>
  <si>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</si>
  <si>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</si>
  <si>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</si>
  <si>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</si>
  <si>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</si>
  <si>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</si>
  <si>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</si>
  <si>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</si>
  <si>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</si>
  <si>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</si>
  <si>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</si>
  <si>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</si>
  <si>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</si>
  <si>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</si>
  <si>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</si>
  <si>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</si>
  <si>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</si>
  <si>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</si>
  <si>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</si>
  <si>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</si>
  <si>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</si>
  <si>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</si>
  <si>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</si>
  <si>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</si>
  <si>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</si>
  <si>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</si>
  <si>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</si>
  <si>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</si>
  <si>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</si>
  <si>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</si>
  <si>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</si>
  <si>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</si>
  <si>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</si>
  <si>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</si>
  <si>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</si>
  <si>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</si>
  <si>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</si>
  <si>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</si>
  <si>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</si>
  <si>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</si>
  <si>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</si>
  <si>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</si>
  <si>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</si>
  <si>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</si>
  <si>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</si>
  <si>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</si>
  <si>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</si>
  <si>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</si>
  <si>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</si>
  <si>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</si>
  <si>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</si>
  <si>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</si>
  <si>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</si>
  <si>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</si>
  <si>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</si>
  <si>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</si>
  <si>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</si>
  <si>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</si>
  <si>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</si>
  <si>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</si>
  <si>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</si>
  <si>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</si>
  <si>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</si>
  <si>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</si>
  <si>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</si>
  <si>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</si>
  <si>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</si>
  <si>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</si>
  <si>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</si>
  <si>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</si>
  <si>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</si>
  <si>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</si>
  <si>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</si>
  <si>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</si>
  <si>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</si>
  <si>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</si>
  <si>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</si>
  <si>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</si>
  <si>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</si>
  <si>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</si>
  <si>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</si>
  <si>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</si>
  <si>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</si>
  <si>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</si>
  <si>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</si>
  <si>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</si>
  <si>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</si>
  <si>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</si>
  <si>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</si>
  <si>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</si>
  <si>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</si>
  <si>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</si>
  <si>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</si>
  <si>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</si>
  <si>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</si>
  <si>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</si>
  <si>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</si>
  <si>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</si>
  <si>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</si>
  <si>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</si>
  <si>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</si>
  <si>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</si>
  <si>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</si>
  <si>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</si>
  <si>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</si>
  <si>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</si>
  <si>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</si>
  <si>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</si>
  <si>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</si>
  <si>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</si>
  <si>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</si>
  <si>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</si>
  <si>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</si>
  <si>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</si>
  <si>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</si>
  <si>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</si>
  <si>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</si>
  <si>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</si>
  <si>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</si>
  <si>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</si>
  <si>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</si>
  <si>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</si>
  <si>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</si>
  <si>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</si>
  <si>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</si>
  <si>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</si>
  <si>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</si>
  <si>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</si>
  <si>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</si>
  <si>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</si>
  <si>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</si>
  <si>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</si>
  <si>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</si>
  <si>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</si>
  <si>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</si>
  <si>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</si>
  <si>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</si>
  <si>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</si>
  <si>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</si>
  <si>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</si>
  <si>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</si>
  <si>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</si>
  <si>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</si>
  <si>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</si>
  <si>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</si>
  <si>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</si>
  <si>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</si>
  <si>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</si>
  <si>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</si>
  <si>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</si>
  <si>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</si>
  <si>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</si>
  <si>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</si>
  <si>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</si>
  <si>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</si>
  <si>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</si>
  <si>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</si>
  <si>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</si>
  <si>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</si>
  <si>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</si>
  <si>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</si>
  <si>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</si>
  <si>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</si>
  <si>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</si>
  <si>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</si>
  <si>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</si>
  <si>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</si>
  <si>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</si>
  <si>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</si>
  <si>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</si>
  <si>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</si>
  <si>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</si>
  <si>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</si>
  <si>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</si>
  <si>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</si>
  <si>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</si>
  <si>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</si>
  <si>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</si>
  <si>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</si>
  <si>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</si>
  <si>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</si>
  <si>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</si>
  <si>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</si>
  <si>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</si>
  <si>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</si>
  <si>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</si>
  <si>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</si>
  <si>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</si>
  <si>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</si>
  <si>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</si>
  <si>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</si>
  <si>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</si>
  <si>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</si>
  <si>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</si>
  <si>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</si>
  <si>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</si>
  <si>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</si>
  <si>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</si>
  <si>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</si>
  <si>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</si>
  <si>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</si>
  <si>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</si>
  <si>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</si>
  <si>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</si>
  <si>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</si>
  <si>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</si>
  <si>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</si>
  <si>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</si>
  <si>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</si>
  <si>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</si>
  <si>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</si>
  <si>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</si>
  <si>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</si>
  <si>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</si>
  <si>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</si>
  <si>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</si>
  <si>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</si>
  <si>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</si>
  <si>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</si>
  <si>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</si>
  <si>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</si>
  <si>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</si>
  <si>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</si>
  <si>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</si>
  <si>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</si>
  <si>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</si>
  <si>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</si>
  <si>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</si>
  <si>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</si>
  <si>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</si>
  <si>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</si>
  <si>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</si>
  <si>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</si>
  <si>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</si>
  <si>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</si>
  <si>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</si>
  <si>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</si>
  <si>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</si>
  <si>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</si>
  <si>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</si>
  <si>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</si>
  <si>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</si>
  <si>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</si>
  <si>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</si>
  <si>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</si>
  <si>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</si>
  <si>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</si>
  <si>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</si>
  <si>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</si>
  <si>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</si>
  <si>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</si>
  <si>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</si>
  <si>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</si>
  <si>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</si>
  <si>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</si>
  <si>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</si>
  <si>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</si>
  <si>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</si>
  <si>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</si>
  <si>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</si>
  <si>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</si>
  <si>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</si>
  <si>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</si>
  <si>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</si>
  <si>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</si>
  <si>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</si>
  <si>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</si>
  <si>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</si>
  <si>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</si>
  <si>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</si>
  <si>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</si>
  <si>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</si>
  <si>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</si>
  <si>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</si>
  <si>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</si>
  <si>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</si>
  <si>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</si>
  <si>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</si>
  <si>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</si>
  <si>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</si>
  <si>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</si>
  <si>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</si>
  <si>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</si>
  <si>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</si>
  <si>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</si>
  <si>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</si>
  <si>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</si>
  <si>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</si>
  <si>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</si>
  <si>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</si>
  <si>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</si>
  <si>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</si>
  <si>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</si>
  <si>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</si>
  <si>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</si>
  <si>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</si>
  <si>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</si>
  <si>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</si>
  <si>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</si>
  <si>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</si>
  <si>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</si>
  <si>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</si>
  <si>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</si>
  <si>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</si>
  <si>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</si>
  <si>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</si>
  <si>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</si>
  <si>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</si>
  <si>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</si>
  <si>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</si>
  <si>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</si>
  <si>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</si>
  <si>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</si>
  <si>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</si>
  <si>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</si>
  <si>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</si>
  <si>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</si>
  <si>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</si>
  <si>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</si>
  <si>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</si>
  <si>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</si>
  <si>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</si>
  <si>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</si>
  <si>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</si>
  <si>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</si>
  <si>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</si>
  <si>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</si>
  <si>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</si>
  <si>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</si>
  <si>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</si>
  <si>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</si>
  <si>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</si>
  <si>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</si>
  <si>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</si>
  <si>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</si>
  <si>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</si>
  <si>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</si>
  <si>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</si>
  <si>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</si>
  <si>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</si>
  <si>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</si>
  <si>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</si>
  <si>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</si>
  <si>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</si>
  <si>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</si>
  <si>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</si>
  <si>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</si>
  <si>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</si>
  <si>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</si>
  <si>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</si>
  <si>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</si>
  <si>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</si>
  <si>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</si>
  <si>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</si>
  <si>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</si>
  <si>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</si>
  <si>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</si>
  <si>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</si>
  <si>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</si>
  <si>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</si>
  <si>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</si>
  <si>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</si>
  <si>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</si>
  <si>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</si>
  <si>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</si>
  <si>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</si>
  <si>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</si>
  <si>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</si>
  <si>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</si>
  <si>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</si>
  <si>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</si>
  <si>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</si>
  <si>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</si>
  <si>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</si>
  <si>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</si>
  <si>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</si>
  <si>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</si>
  <si>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</si>
  <si>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</si>
  <si>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</si>
  <si>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</si>
  <si>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</si>
  <si>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</si>
  <si>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</si>
  <si>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</si>
  <si>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</si>
  <si>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</si>
  <si>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</si>
  <si>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</si>
  <si>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</si>
  <si>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</si>
  <si>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</si>
  <si>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</si>
  <si>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</si>
  <si>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</si>
  <si>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</si>
  <si>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</si>
  <si>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</si>
  <si>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</si>
  <si>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</si>
  <si>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</si>
  <si>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</si>
  <si>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</si>
  <si>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</si>
  <si>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</si>
  <si>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</si>
  <si>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</si>
  <si>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</si>
  <si>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</si>
  <si>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</si>
  <si>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</si>
  <si>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</si>
  <si>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</si>
  <si>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</si>
  <si>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</si>
  <si>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</si>
  <si>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</si>
  <si>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</si>
  <si>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</si>
  <si>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</si>
  <si>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</si>
  <si>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</si>
  <si>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</si>
  <si>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</si>
  <si>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</si>
  <si>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</si>
  <si>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</si>
  <si>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</si>
  <si>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</si>
  <si>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</si>
  <si>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</si>
  <si>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</si>
  <si>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</si>
  <si>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</si>
  <si>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</si>
  <si>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</si>
  <si>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</si>
  <si>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</si>
  <si>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</si>
  <si>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</si>
  <si>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</si>
  <si>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</si>
  <si>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</si>
  <si>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</si>
  <si>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</si>
  <si>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</si>
  <si>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</si>
  <si>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</si>
  <si>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</si>
  <si>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</si>
  <si>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</si>
  <si>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</si>
  <si>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</si>
  <si>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</si>
  <si>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</si>
  <si>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</si>
  <si>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</si>
  <si>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</si>
  <si>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</si>
  <si>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</si>
  <si>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</si>
  <si>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</si>
  <si>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</si>
  <si>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</si>
  <si>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</si>
  <si>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</si>
  <si>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</si>
  <si>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</si>
  <si>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</si>
  <si>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</si>
  <si>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</si>
  <si>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</si>
  <si>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</si>
  <si>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</si>
  <si>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</si>
  <si>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</si>
  <si>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</si>
  <si>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</si>
  <si>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</si>
  <si>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</si>
  <si>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</si>
  <si>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</si>
  <si>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</si>
  <si>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</si>
  <si>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</si>
  <si>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</si>
  <si>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</si>
  <si>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</si>
  <si>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</si>
  <si>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</si>
  <si>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</si>
  <si>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</si>
  <si>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</si>
  <si>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</si>
  <si>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</si>
  <si>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</si>
  <si>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</si>
  <si>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</si>
  <si>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</si>
  <si>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</si>
  <si>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</si>
  <si>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</si>
  <si>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</si>
  <si>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</si>
  <si>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</si>
  <si>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</si>
  <si>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</si>
  <si>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</si>
  <si>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</si>
  <si>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</si>
  <si>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</si>
  <si>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</si>
  <si>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</si>
  <si>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</si>
  <si>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</si>
  <si>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</si>
  <si>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</si>
  <si>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</si>
  <si>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</si>
  <si>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</si>
  <si>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</si>
  <si>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</si>
  <si>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</si>
  <si>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</si>
  <si>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</si>
  <si>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</si>
  <si>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</si>
  <si>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</si>
  <si>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</si>
  <si>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</si>
  <si>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</si>
  <si>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</si>
  <si>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</si>
  <si>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</si>
  <si>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</si>
  <si>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</si>
  <si>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</si>
  <si>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</si>
  <si>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</si>
  <si>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</si>
  <si>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</si>
  <si>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</si>
  <si>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</si>
  <si>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</si>
  <si>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</si>
  <si>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</si>
  <si>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</si>
  <si>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</si>
  <si>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</si>
  <si>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</si>
  <si>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</si>
  <si>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</si>
  <si>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</si>
  <si>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</si>
  <si>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</si>
  <si>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</si>
  <si>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</si>
  <si>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</si>
  <si>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</si>
  <si>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</si>
  <si>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</si>
  <si>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</si>
  <si>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</si>
  <si>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</si>
  <si>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</si>
  <si>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</si>
  <si>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</si>
  <si>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</si>
  <si>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</si>
  <si>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</si>
  <si>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</si>
  <si>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</si>
  <si>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</si>
  <si>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</si>
  <si>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</si>
  <si>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</si>
  <si>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</si>
  <si>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</si>
  <si>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</si>
  <si>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</si>
  <si>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</si>
  <si>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</si>
  <si>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</si>
  <si>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</si>
  <si>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</si>
  <si>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</si>
  <si>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</si>
  <si>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</si>
  <si>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</si>
  <si>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</si>
  <si>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</si>
  <si>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</si>
  <si>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</si>
  <si>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</si>
  <si>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</si>
  <si>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</si>
  <si>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</si>
  <si>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</si>
  <si>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</si>
  <si>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</si>
  <si>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</si>
  <si>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</si>
  <si>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</si>
  <si>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</si>
  <si>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</si>
  <si>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</si>
  <si>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</si>
  <si>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</si>
  <si>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</si>
  <si>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</si>
  <si>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</si>
  <si>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</si>
  <si>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</si>
  <si>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</si>
  <si>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</si>
  <si>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</si>
  <si>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</si>
  <si>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</si>
  <si>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</si>
  <si>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</si>
  <si>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</si>
  <si>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</si>
  <si>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</si>
  <si>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</si>
  <si>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</si>
  <si>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</si>
  <si>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</si>
  <si>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</si>
  <si>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</si>
  <si>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</si>
  <si>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</si>
  <si>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</si>
  <si>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</si>
  <si>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</si>
  <si>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</si>
  <si>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</si>
  <si>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</si>
  <si>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</si>
  <si>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</si>
  <si>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</si>
  <si>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</si>
  <si>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</si>
  <si>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</si>
  <si>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</si>
  <si>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</si>
  <si>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</si>
  <si>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</si>
  <si>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</si>
  <si>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</si>
  <si>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</si>
  <si>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</si>
  <si>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</si>
  <si>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</si>
  <si>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</si>
  <si>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</si>
  <si>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</si>
  <si>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</si>
  <si>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</si>
  <si>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</si>
  <si>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</si>
  <si>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</si>
  <si>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</si>
  <si>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</si>
  <si>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</si>
  <si>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</si>
  <si>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</si>
  <si>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</si>
  <si>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</si>
  <si>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</si>
  <si>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</si>
  <si>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</si>
  <si>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</si>
  <si>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</si>
  <si>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</si>
  <si>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</si>
  <si>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</si>
  <si>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</si>
  <si>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</si>
  <si>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</si>
  <si>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</si>
  <si>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</si>
  <si>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</si>
  <si>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</si>
  <si>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</si>
  <si>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</si>
  <si>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</si>
  <si>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</si>
  <si>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</si>
  <si>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</si>
  <si>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</si>
  <si>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</si>
  <si>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</si>
  <si>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</si>
  <si>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</si>
  <si>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</si>
  <si>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</si>
  <si>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</si>
  <si>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</si>
  <si>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</si>
  <si>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</si>
  <si>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</si>
  <si>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</si>
  <si>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</si>
  <si>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</si>
  <si>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</si>
  <si>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</si>
  <si>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</si>
  <si>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</si>
  <si>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</si>
  <si>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</si>
  <si>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</si>
  <si>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</si>
  <si>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</si>
  <si>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</si>
  <si>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</si>
  <si>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</si>
  <si>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</si>
  <si>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</si>
  <si>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</si>
  <si>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</si>
  <si>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</si>
  <si>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</si>
  <si>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</si>
  <si>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</si>
  <si>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</si>
  <si>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</si>
  <si>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</si>
  <si>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</si>
  <si>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</si>
  <si>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</si>
  <si>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</si>
  <si>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</si>
  <si>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</si>
  <si>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</si>
  <si>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</si>
  <si>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</si>
  <si>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</si>
  <si>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</si>
  <si>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</si>
  <si>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</si>
  <si>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</si>
  <si>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</si>
  <si>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</si>
  <si>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</si>
  <si>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</si>
  <si>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</si>
  <si>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</si>
  <si>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</si>
  <si>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</si>
  <si>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</si>
  <si>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</si>
  <si>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</si>
  <si>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</si>
  <si>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</si>
  <si>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</si>
  <si>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</si>
  <si>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</si>
  <si>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</si>
  <si>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</si>
  <si>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</si>
  <si>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</si>
  <si>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</si>
  <si>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</si>
  <si>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</si>
  <si>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</si>
  <si>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</si>
  <si>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</si>
  <si>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</si>
  <si>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</si>
  <si>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</si>
  <si>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</si>
  <si>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</si>
  <si>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</si>
  <si>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</si>
  <si>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</si>
  <si>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</si>
  <si>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</si>
  <si>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</si>
  <si>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</si>
  <si>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</si>
  <si>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</si>
  <si>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</si>
  <si>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</si>
  <si>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</si>
  <si>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</si>
  <si>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</si>
  <si>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</si>
  <si>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</si>
  <si>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</si>
  <si>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</si>
  <si>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</si>
  <si>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</si>
  <si>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</si>
  <si>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</si>
  <si>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</si>
  <si>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</si>
  <si>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</si>
  <si>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</si>
  <si>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</si>
  <si>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</si>
  <si>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</si>
  <si>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</si>
  <si>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</si>
  <si>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</si>
  <si>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</si>
  <si>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</si>
  <si>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</si>
  <si>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</si>
  <si>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</si>
  <si>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</si>
  <si>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</si>
  <si>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</si>
  <si>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</si>
  <si>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</si>
  <si>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</si>
  <si>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</si>
  <si>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</si>
  <si>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</si>
  <si>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</si>
  <si>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</si>
  <si>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</si>
  <si>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</si>
  <si>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</si>
  <si>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</si>
  <si>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</si>
  <si>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</si>
  <si>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</si>
  <si>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</si>
  <si>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</si>
  <si>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</si>
  <si>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</si>
  <si>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</si>
  <si>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</si>
  <si>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</si>
  <si>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</si>
  <si>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</si>
  <si>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</si>
  <si>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</si>
  <si>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</si>
  <si>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</si>
  <si>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</si>
  <si>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</si>
  <si>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</si>
  <si>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</si>
  <si>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</si>
  <si>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</si>
  <si>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</si>
  <si>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</si>
  <si>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</si>
  <si>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</si>
  <si>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</si>
  <si>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</si>
  <si>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</si>
  <si>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</si>
  <si>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</si>
  <si>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</si>
  <si>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</si>
  <si>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</si>
  <si>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</si>
  <si>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</si>
  <si>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</si>
  <si>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</si>
  <si>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</si>
  <si>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</si>
  <si>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</si>
  <si>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</si>
  <si>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</si>
  <si>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</si>
  <si>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</si>
  <si>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</si>
  <si>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</si>
  <si>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</si>
  <si>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</si>
  <si>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</si>
  <si>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</si>
  <si>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</si>
  <si>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</si>
  <si>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</si>
  <si>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</si>
  <si>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</si>
  <si>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</si>
  <si>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</si>
  <si>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</si>
  <si>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</si>
  <si>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</si>
  <si>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</si>
  <si>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</si>
  <si>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</si>
  <si>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</si>
  <si>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</si>
  <si>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</si>
  <si>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</si>
  <si>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</si>
  <si>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</si>
  <si>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</si>
  <si>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</si>
  <si>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</si>
  <si>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</si>
  <si>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</si>
  <si>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</si>
  <si>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</si>
  <si>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</si>
  <si>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</si>
  <si>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</si>
  <si>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</si>
  <si>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</si>
  <si>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</si>
  <si>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</si>
  <si>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</si>
  <si>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</si>
  <si>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</si>
  <si>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</si>
  <si>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</si>
  <si>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</si>
  <si>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</si>
  <si>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</si>
  <si>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</si>
  <si>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</si>
  <si>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</si>
  <si>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</si>
  <si>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</si>
  <si>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</si>
  <si>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</si>
  <si>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</si>
  <si>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</si>
  <si>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</si>
  <si>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</si>
  <si>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</si>
  <si>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</si>
  <si>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</si>
  <si>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</si>
  <si>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</si>
  <si>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</si>
  <si>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</si>
  <si>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</si>
  <si>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</si>
  <si>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</si>
  <si>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</si>
  <si>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</si>
  <si>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</si>
  <si>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</si>
  <si>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</si>
  <si>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</si>
  <si>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</si>
  <si>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</si>
  <si>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</si>
  <si>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</si>
  <si>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</si>
  <si>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</si>
  <si>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</si>
  <si>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</si>
  <si>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</si>
  <si>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</si>
  <si>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</si>
  <si>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</si>
  <si>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</si>
  <si>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</si>
  <si>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</si>
  <si>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</si>
  <si>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</si>
  <si>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</si>
  <si>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</si>
  <si>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</si>
  <si>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</si>
  <si>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</si>
  <si>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</si>
  <si>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</si>
  <si>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</si>
  <si>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</si>
  <si>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</si>
  <si>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</si>
  <si>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</si>
  <si>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</si>
  <si>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</si>
  <si>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</si>
  <si>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</si>
  <si>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</si>
  <si>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</si>
  <si>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</si>
  <si>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</si>
  <si>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</si>
  <si>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</si>
  <si>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</si>
  <si>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</si>
  <si>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</si>
  <si>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</si>
  <si>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</si>
  <si>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</si>
  <si>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</si>
  <si>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</si>
  <si>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</si>
  <si>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</si>
  <si>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</si>
  <si>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</si>
  <si>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</si>
  <si>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</si>
  <si>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</si>
  <si>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</si>
  <si>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</si>
  <si>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</si>
  <si>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</si>
  <si>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</si>
  <si>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</si>
  <si>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</si>
  <si>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</si>
  <si>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</si>
  <si>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</si>
  <si>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</si>
  <si>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</si>
  <si>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</si>
  <si>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</si>
  <si>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</si>
  <si>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</si>
  <si>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</si>
  <si>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</si>
  <si>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</si>
  <si>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</si>
  <si>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</si>
  <si>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</si>
  <si>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</si>
  <si>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</si>
  <si>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</si>
  <si>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</si>
  <si>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</si>
  <si>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</si>
  <si>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</si>
  <si>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</si>
  <si>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</si>
  <si>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</si>
  <si>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</si>
  <si>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</si>
  <si>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</si>
  <si>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</si>
  <si>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</si>
  <si>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</si>
  <si>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</si>
  <si>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</si>
  <si>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</si>
  <si>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</si>
  <si>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</si>
  <si>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</si>
  <si>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</si>
  <si>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</si>
  <si>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</si>
  <si>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</si>
  <si>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</si>
  <si>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</si>
  <si>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</si>
  <si>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</si>
  <si>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</si>
  <si>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</si>
  <si>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</si>
  <si>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</si>
  <si>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</si>
  <si>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</si>
  <si>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</si>
  <si>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</si>
  <si>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</si>
  <si>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</si>
  <si>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</si>
  <si>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</si>
  <si>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</si>
  <si>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</si>
  <si>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</si>
  <si>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</si>
  <si>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</si>
  <si>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</si>
  <si>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</si>
  <si>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</si>
  <si>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</si>
  <si>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</si>
  <si>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</si>
  <si>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</si>
  <si>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</si>
  <si>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</si>
  <si>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</si>
  <si>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</si>
  <si>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</si>
  <si>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</si>
  <si>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</si>
  <si>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</si>
  <si>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</si>
  <si>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</si>
  <si>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</si>
  <si>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</si>
  <si>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</si>
  <si>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</si>
  <si>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</si>
  <si>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</si>
  <si>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</si>
  <si>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</si>
  <si>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</si>
  <si>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</si>
  <si>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</si>
  <si>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</si>
  <si>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</si>
  <si>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</si>
  <si>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</si>
  <si>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</si>
  <si>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</si>
  <si>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</si>
  <si>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</si>
  <si>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</si>
  <si>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</si>
  <si>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</si>
  <si>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</si>
  <si>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</si>
  <si>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</si>
  <si>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</si>
  <si>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</si>
  <si>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</si>
  <si>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</si>
  <si>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</si>
  <si>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</si>
  <si>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</si>
  <si>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</si>
  <si>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</si>
  <si>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</si>
  <si>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</si>
  <si>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</si>
  <si>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</si>
  <si>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</si>
  <si>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</si>
  <si>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</si>
  <si>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</si>
  <si>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</si>
  <si>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</si>
  <si>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</si>
  <si>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</si>
  <si>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</si>
  <si>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</si>
  <si>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</si>
  <si>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</si>
  <si>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</si>
  <si>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</si>
  <si>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</si>
  <si>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</si>
  <si>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</si>
  <si>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</si>
  <si>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</si>
  <si>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</si>
  <si>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</si>
  <si>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</si>
  <si>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</si>
  <si>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</si>
  <si>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</si>
  <si>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</si>
  <si>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</si>
  <si>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</si>
  <si>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</si>
  <si>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</si>
  <si>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</si>
  <si>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</si>
  <si>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</si>
  <si>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</si>
  <si>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</si>
  <si>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</si>
  <si>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</si>
  <si>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</si>
  <si>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</si>
  <si>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</si>
  <si>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</si>
  <si>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</si>
  <si>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</si>
  <si>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</si>
  <si>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</si>
  <si>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</si>
  <si>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</si>
  <si>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</si>
  <si>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</si>
  <si>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</si>
  <si>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</si>
  <si>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</si>
  <si>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</si>
  <si>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</si>
  <si>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</si>
  <si>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</si>
  <si>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</si>
  <si>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</si>
  <si>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</si>
  <si>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</si>
  <si>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</si>
  <si>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</si>
  <si>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</si>
  <si>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</si>
  <si>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</si>
  <si>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</si>
  <si>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</si>
  <si>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</si>
  <si>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</si>
  <si>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</si>
  <si>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</si>
  <si>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</si>
  <si>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</si>
  <si>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</si>
  <si>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</si>
  <si>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</si>
  <si>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</si>
  <si>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</si>
  <si>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</si>
  <si>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</si>
  <si>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</si>
  <si>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</si>
  <si>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</si>
  <si>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</si>
  <si>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</si>
  <si>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</si>
  <si>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</si>
  <si>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</si>
  <si>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</si>
  <si>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</si>
  <si>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</si>
  <si>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</si>
  <si>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</si>
  <si>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</si>
  <si>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</si>
  <si>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</si>
  <si>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</si>
  <si>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</si>
  <si>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</si>
  <si>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</si>
  <si>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</si>
  <si>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</si>
  <si>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</si>
  <si>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</si>
  <si>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</si>
  <si>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</si>
  <si>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</si>
  <si>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</si>
  <si>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</si>
  <si>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</si>
  <si>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</si>
  <si>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</si>
  <si>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</si>
  <si>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</si>
  <si>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</si>
  <si>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</si>
  <si>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</si>
  <si>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</si>
  <si>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</si>
  <si>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</si>
  <si>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</si>
  <si>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</si>
  <si>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</si>
  <si>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</si>
  <si>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</si>
  <si>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</si>
  <si>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</si>
  <si>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</si>
  <si>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</si>
  <si>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</si>
  <si>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</si>
  <si>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</si>
  <si>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</si>
  <si>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</si>
  <si>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</si>
  <si>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</si>
  <si>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</si>
  <si>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</si>
  <si>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</si>
  <si>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</si>
  <si>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</si>
  <si>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</si>
  <si>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</si>
  <si>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</si>
  <si>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</si>
  <si>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</si>
  <si>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</si>
  <si>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</si>
  <si>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</si>
  <si>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</si>
  <si>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</si>
  <si>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</si>
  <si>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</si>
  <si>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</si>
  <si>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</si>
  <si>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</si>
  <si>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</si>
  <si>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</si>
  <si>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</si>
  <si>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</si>
  <si>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</si>
  <si>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</si>
  <si>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</si>
  <si>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</si>
  <si>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</si>
  <si>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</si>
  <si>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</si>
  <si>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</si>
  <si>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</si>
  <si>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</si>
  <si>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</si>
  <si>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</si>
  <si>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</si>
  <si>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</si>
  <si>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</si>
  <si>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</si>
  <si>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</si>
  <si>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</si>
  <si>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</si>
  <si>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</si>
  <si>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</si>
  <si>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</si>
  <si>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</si>
  <si>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</si>
  <si>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</si>
  <si>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</si>
  <si>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</si>
  <si>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</si>
  <si>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</si>
  <si>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</si>
  <si>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</si>
  <si>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</si>
  <si>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</si>
  <si>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</si>
  <si>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</si>
  <si>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</si>
  <si>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</si>
  <si>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</si>
  <si>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</si>
  <si>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</si>
  <si>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</si>
  <si>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</si>
  <si>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</si>
  <si>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</si>
  <si>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</si>
  <si>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</si>
  <si>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</si>
  <si>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</si>
  <si>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</si>
  <si>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</si>
  <si>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</si>
  <si>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</si>
  <si>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</si>
  <si>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</si>
  <si>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</si>
  <si>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</si>
  <si>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</si>
  <si>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</si>
  <si>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</si>
  <si>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</si>
  <si>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</si>
  <si>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</si>
  <si>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</si>
  <si>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</si>
  <si>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</si>
  <si>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</si>
  <si>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</si>
  <si>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</si>
  <si>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</si>
  <si>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</si>
  <si>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</si>
  <si>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</si>
  <si>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</si>
  <si>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</si>
  <si>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</si>
  <si>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</si>
  <si>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</si>
  <si>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</si>
  <si>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</si>
  <si>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</si>
  <si>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</si>
  <si>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</si>
  <si>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</si>
  <si>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</si>
  <si>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</si>
  <si>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</si>
  <si>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</si>
  <si>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</si>
  <si>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</si>
  <si>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</si>
  <si>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</si>
  <si>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</si>
  <si>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</si>
  <si>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</si>
  <si>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</si>
  <si>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</si>
  <si>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</si>
  <si>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</si>
  <si>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</si>
  <si>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</si>
  <si>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</si>
  <si>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</si>
  <si>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</si>
  <si>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</si>
  <si>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</si>
  <si>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</si>
  <si>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</si>
  <si>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</si>
  <si>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</si>
  <si>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</si>
  <si>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</si>
  <si>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</si>
  <si>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</si>
  <si>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</si>
  <si>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</si>
  <si>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</si>
  <si>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</si>
  <si>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</si>
  <si>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</si>
  <si>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</si>
  <si>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</si>
  <si>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</si>
  <si>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</si>
  <si>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</si>
  <si>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</si>
  <si>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</si>
  <si>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</si>
  <si>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</si>
  <si>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</si>
  <si>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</si>
  <si>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</si>
  <si>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</si>
  <si>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</si>
  <si>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</si>
  <si>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</si>
  <si>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</si>
  <si>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</si>
  <si>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</si>
  <si>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</si>
  <si>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</si>
  <si>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</si>
  <si>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</si>
  <si>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</si>
  <si>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</si>
  <si>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</si>
  <si>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</si>
  <si>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</si>
  <si>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</si>
  <si>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</si>
  <si>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</si>
  <si>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</si>
  <si>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</si>
  <si>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</si>
  <si>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</si>
  <si>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</si>
  <si>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</si>
  <si>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</si>
  <si>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</si>
  <si>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</si>
  <si>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</si>
  <si>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</si>
  <si>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</si>
  <si>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</si>
  <si>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</si>
  <si>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</si>
  <si>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</si>
  <si>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</si>
  <si>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</si>
  <si>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</si>
  <si>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</si>
  <si>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</si>
  <si>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</si>
  <si>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</si>
  <si>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</si>
  <si>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</si>
  <si>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</si>
  <si>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</si>
  <si>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</si>
  <si>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</si>
  <si>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</si>
  <si>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</si>
  <si>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</si>
  <si>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</si>
  <si>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</si>
  <si>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</si>
  <si>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</si>
  <si>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</si>
  <si>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</si>
  <si>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</si>
  <si>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</si>
  <si>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</si>
  <si>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</si>
  <si>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</si>
  <si>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</si>
  <si>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</si>
  <si>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</si>
  <si>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</si>
  <si>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</si>
  <si>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</si>
  <si>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</si>
  <si>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</si>
  <si>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</si>
  <si>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</si>
  <si>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</si>
  <si>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</si>
  <si>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</si>
  <si>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</si>
  <si>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</si>
  <si>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</si>
  <si>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</si>
  <si>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</si>
  <si>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</si>
  <si>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</si>
  <si>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</si>
  <si>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</si>
  <si>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</si>
  <si>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</si>
  <si>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</si>
  <si>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</si>
  <si>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</si>
  <si>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</si>
  <si>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</si>
  <si>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</si>
  <si>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</si>
  <si>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</si>
  <si>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</si>
  <si>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</si>
  <si>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</si>
  <si>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</si>
  <si>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</si>
  <si>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</si>
  <si>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</si>
  <si>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</si>
  <si>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</si>
  <si>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</si>
  <si>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</si>
  <si>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</si>
  <si>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</si>
  <si>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</si>
  <si>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</si>
  <si>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</si>
  <si>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</si>
  <si>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</si>
  <si>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</si>
  <si>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</si>
  <si>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</si>
  <si>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</si>
  <si>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</si>
  <si>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</si>
  <si>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</si>
  <si>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</si>
  <si>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</si>
  <si>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</si>
  <si>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</si>
  <si>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</si>
  <si>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</si>
  <si>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</si>
  <si>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</si>
  <si>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</si>
  <si>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</si>
  <si>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</si>
  <si>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</si>
  <si>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</si>
  <si>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</si>
  <si>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</si>
  <si>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</si>
  <si>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</si>
  <si>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</si>
  <si>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</si>
  <si>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</si>
  <si>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</si>
  <si>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</si>
  <si>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</si>
  <si>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</si>
  <si>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</si>
  <si>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</si>
  <si>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</si>
  <si>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</si>
  <si>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</si>
  <si>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</si>
  <si>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</si>
  <si>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</si>
  <si>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</si>
  <si>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</si>
  <si>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</si>
  <si>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</si>
  <si>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</si>
  <si>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</si>
  <si>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</si>
  <si>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</si>
  <si>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</si>
  <si>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</si>
  <si>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</si>
  <si>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</si>
  <si>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</si>
  <si>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</si>
  <si>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</si>
  <si>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</si>
  <si>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</si>
  <si>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</si>
  <si>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</si>
  <si>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</si>
  <si>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</si>
  <si>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</si>
  <si>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</si>
  <si>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</si>
  <si>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</si>
  <si>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</si>
  <si>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</si>
  <si>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</si>
  <si>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</si>
  <si>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</si>
  <si>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</si>
  <si>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</si>
  <si>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</si>
  <si>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</si>
  <si>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</si>
  <si>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</si>
  <si>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</si>
  <si>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</si>
  <si>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</si>
  <si>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</si>
  <si>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</si>
  <si>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</si>
  <si>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</si>
  <si>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</si>
  <si>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</si>
  <si>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</si>
  <si>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</si>
  <si>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</si>
  <si>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</si>
  <si>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</si>
  <si>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</si>
  <si>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</si>
  <si>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</si>
  <si>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</si>
  <si>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</si>
  <si>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</si>
  <si>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</si>
  <si>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</si>
  <si>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</si>
  <si>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</si>
  <si>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</si>
  <si>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</si>
  <si>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</si>
  <si>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</si>
  <si>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</si>
  <si>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</si>
  <si>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</si>
  <si>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</si>
  <si>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</si>
  <si>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</si>
  <si>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</si>
  <si>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</si>
  <si>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</si>
  <si>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</si>
  <si>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</si>
  <si>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</si>
  <si>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</si>
  <si>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</si>
  <si>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</si>
  <si>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</si>
  <si>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</si>
  <si>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</si>
  <si>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</si>
  <si>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</si>
  <si>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</si>
  <si>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</si>
  <si>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</si>
  <si>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</si>
  <si>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</si>
  <si>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</si>
  <si>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</si>
  <si>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</si>
  <si>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</si>
  <si>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</si>
  <si>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</si>
  <si>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</si>
  <si>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</si>
  <si>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</si>
  <si>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</si>
  <si>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</si>
  <si>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</si>
  <si>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</si>
  <si>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</si>
  <si>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</si>
  <si>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</si>
  <si>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</si>
  <si>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</si>
  <si>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</si>
  <si>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</si>
  <si>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</si>
  <si>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</si>
  <si>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</si>
  <si>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</si>
  <si>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</si>
  <si>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</si>
  <si>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</si>
  <si>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</si>
  <si>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</si>
  <si>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</si>
  <si>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</si>
  <si>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</si>
  <si>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</si>
  <si>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</si>
  <si>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</si>
  <si>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</si>
  <si>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</si>
  <si>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</si>
  <si>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</si>
  <si>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</si>
  <si>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</si>
  <si>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</si>
  <si>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</si>
  <si>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</si>
  <si>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</si>
  <si>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</si>
  <si>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</si>
  <si>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</si>
  <si>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</si>
  <si>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</si>
  <si>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</si>
  <si>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</si>
  <si>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</si>
  <si>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</si>
  <si>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</si>
  <si>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</si>
  <si>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</si>
  <si>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</si>
  <si>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</si>
  <si>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</si>
  <si>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</si>
  <si>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</si>
  <si>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</si>
  <si>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</si>
  <si>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</si>
  <si>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</si>
  <si>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</si>
  <si>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</si>
  <si>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</si>
  <si>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</si>
  <si>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</si>
  <si>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</si>
  <si>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</si>
  <si>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</si>
  <si>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</si>
  <si>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</si>
  <si>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</si>
  <si>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</si>
  <si>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</si>
  <si>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</si>
  <si>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</si>
  <si>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</si>
  <si>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</si>
  <si>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</si>
  <si>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</si>
  <si>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</si>
  <si>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</si>
  <si>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</si>
  <si>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</si>
  <si>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</si>
  <si>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</si>
  <si>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</si>
  <si>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</si>
  <si>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</si>
  <si>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</si>
  <si>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</si>
  <si>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</si>
  <si>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</si>
  <si>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</si>
  <si>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</si>
  <si>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</si>
  <si>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</si>
  <si>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</si>
  <si>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</si>
  <si>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</si>
  <si>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</si>
  <si>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</si>
  <si>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</si>
  <si>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</si>
  <si>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</si>
  <si>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</si>
  <si>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</si>
  <si>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</si>
  <si>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</si>
  <si>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</si>
  <si>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</si>
  <si>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</si>
  <si>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</si>
  <si>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</si>
  <si>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</si>
  <si>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</si>
  <si>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</si>
  <si>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</si>
  <si>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</si>
  <si>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</si>
  <si>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</si>
  <si>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</si>
  <si>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</si>
  <si>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</si>
  <si>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</si>
  <si>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</si>
  <si>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</si>
  <si>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</si>
  <si>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</si>
  <si>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</si>
  <si>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</si>
  <si>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</si>
  <si>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</si>
  <si>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</si>
  <si>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</si>
  <si>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</si>
  <si>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</si>
  <si>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</si>
  <si>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</si>
  <si>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</si>
  <si>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</si>
  <si>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</si>
  <si>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</si>
  <si>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</si>
  <si>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</si>
  <si>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</si>
  <si>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</si>
  <si>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</si>
  <si>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</si>
  <si>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</si>
  <si>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</si>
  <si>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</si>
  <si>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</si>
  <si>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</si>
  <si>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</si>
  <si>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</si>
  <si>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</si>
  <si>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</si>
  <si>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</si>
  <si>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</si>
  <si>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</si>
  <si>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</si>
  <si>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</si>
  <si>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</si>
  <si>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</si>
  <si>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</si>
  <si>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</si>
  <si>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</si>
  <si>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</si>
  <si>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</si>
  <si>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</si>
  <si>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</si>
  <si>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</si>
  <si>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</si>
  <si>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</si>
  <si>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</si>
  <si>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</si>
  <si>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</si>
  <si>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</si>
  <si>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</si>
  <si>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</si>
  <si>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</si>
  <si>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</si>
  <si>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</si>
  <si>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</si>
  <si>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</si>
  <si>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</si>
  <si>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</si>
  <si>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</si>
  <si>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</si>
  <si>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</si>
  <si>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</si>
  <si>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</si>
  <si>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</si>
  <si>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</si>
  <si>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</si>
  <si>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</si>
  <si>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</si>
  <si>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</si>
  <si>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</si>
  <si>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</si>
  <si>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</si>
  <si>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</si>
  <si>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</si>
  <si>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</si>
  <si>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</si>
  <si>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</si>
  <si>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</si>
  <si>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</si>
  <si>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</si>
  <si>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</si>
  <si>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</si>
  <si>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</si>
  <si>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</si>
  <si>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</si>
  <si>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</si>
  <si>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</si>
  <si>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</si>
  <si>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</si>
  <si>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</si>
  <si>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</si>
  <si>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</si>
  <si>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</si>
  <si>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</si>
  <si>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</si>
  <si>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</si>
  <si>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</si>
  <si>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</si>
  <si>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</si>
  <si>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</si>
  <si>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</si>
  <si>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</si>
  <si>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</si>
  <si>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</si>
  <si>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</si>
  <si>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</si>
  <si>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</si>
  <si>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</si>
  <si>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</si>
  <si>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</si>
  <si>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</si>
  <si>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</si>
  <si>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</si>
  <si>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</si>
  <si>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</si>
  <si>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</si>
  <si>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</si>
  <si>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</si>
  <si>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</si>
  <si>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</si>
  <si>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</si>
  <si>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</si>
  <si>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</si>
  <si>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</si>
  <si>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</si>
  <si>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</si>
  <si>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</si>
  <si>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</si>
  <si>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</si>
  <si>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</si>
  <si>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</si>
  <si>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</si>
  <si>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</si>
  <si>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</si>
  <si>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</si>
  <si>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</si>
  <si>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</si>
  <si>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</si>
  <si>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</si>
  <si>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</si>
  <si>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</si>
  <si>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</si>
  <si>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</si>
  <si>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</si>
  <si>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</si>
  <si>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</si>
  <si>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</si>
  <si>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</si>
  <si>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</si>
  <si>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</si>
  <si>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</si>
  <si>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</si>
  <si>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</si>
  <si>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</si>
  <si>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</si>
  <si>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</si>
  <si>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</si>
  <si>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</si>
  <si>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</si>
  <si>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</si>
  <si>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</si>
  <si>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</si>
  <si>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</si>
  <si>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</si>
  <si>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</si>
  <si>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</si>
  <si>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</si>
  <si>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</si>
  <si>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</si>
  <si>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</si>
  <si>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</si>
  <si>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</si>
  <si>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</si>
  <si>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</si>
  <si>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</si>
  <si>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</si>
  <si>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</si>
  <si>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</si>
  <si>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</si>
  <si>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</si>
  <si>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</si>
  <si>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</si>
  <si>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</si>
  <si>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</si>
  <si>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</si>
  <si>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</si>
  <si>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</si>
  <si>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</si>
  <si>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</si>
  <si>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</si>
  <si>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</si>
  <si>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</si>
  <si>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</si>
  <si>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</si>
  <si>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</si>
  <si>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</si>
  <si>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</si>
  <si>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</si>
  <si>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</si>
  <si>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</si>
  <si>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</si>
  <si>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</si>
  <si>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</si>
  <si>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</si>
  <si>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</si>
  <si>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</si>
  <si>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</si>
  <si>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</si>
  <si>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</si>
  <si>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</si>
  <si>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</si>
  <si>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</si>
  <si>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</si>
  <si>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</si>
  <si>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</si>
  <si>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</si>
  <si>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</si>
  <si>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</si>
  <si>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</si>
  <si>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</si>
  <si>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</si>
  <si>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</si>
  <si>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</si>
  <si>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</si>
  <si>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</si>
  <si>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</si>
  <si>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</si>
  <si>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</si>
  <si>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</si>
  <si>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</si>
  <si>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</si>
  <si>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</si>
  <si>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</si>
  <si>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</si>
  <si>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</si>
  <si>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</si>
  <si>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</si>
  <si>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</si>
  <si>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</si>
  <si>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</si>
  <si>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</si>
  <si>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</si>
  <si>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</si>
  <si>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</si>
  <si>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</si>
  <si>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</si>
  <si>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</si>
  <si>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</si>
  <si>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</si>
  <si>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</si>
  <si>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</si>
  <si>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</si>
  <si>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</si>
  <si>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</si>
  <si>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</si>
  <si>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</si>
  <si>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</si>
  <si>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</si>
  <si>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</si>
  <si>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</si>
  <si>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</si>
  <si>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</si>
  <si>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</si>
  <si>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</si>
  <si>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</si>
  <si>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</si>
  <si>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</si>
  <si>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</si>
  <si>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</si>
  <si>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</si>
  <si>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</si>
  <si>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</si>
  <si>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</si>
  <si>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</si>
  <si>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</si>
  <si>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</si>
  <si>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</si>
  <si>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</si>
  <si>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</si>
  <si>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</si>
  <si>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</si>
  <si>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</si>
  <si>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</si>
  <si>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</si>
  <si>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</si>
  <si>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</si>
  <si>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</si>
  <si>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</si>
  <si>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</si>
  <si>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</si>
  <si>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</si>
  <si>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</si>
  <si>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</si>
  <si>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</si>
  <si>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</si>
  <si>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</si>
  <si>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</si>
  <si>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</si>
  <si>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</si>
  <si>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</si>
  <si>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</si>
  <si>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</si>
  <si>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</si>
  <si>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</si>
  <si>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</si>
  <si>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</si>
  <si>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</si>
  <si>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</si>
  <si>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</si>
  <si>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</si>
  <si>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</si>
  <si>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</si>
  <si>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</si>
  <si>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</si>
  <si>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</si>
  <si>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</si>
  <si>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</si>
  <si>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</si>
  <si>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</si>
  <si>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</si>
  <si>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</si>
  <si>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</si>
  <si>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</si>
  <si>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</si>
  <si>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</si>
  <si>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</si>
  <si>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</si>
  <si>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</si>
  <si>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</si>
  <si>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</si>
  <si>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</si>
  <si>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</si>
  <si>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</si>
  <si>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</si>
  <si>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</si>
  <si>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</si>
  <si>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</si>
  <si>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</si>
  <si>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</si>
  <si>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</si>
  <si>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</si>
  <si>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</si>
  <si>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</si>
  <si>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</si>
  <si>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</si>
  <si>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</si>
  <si>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</si>
  <si>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</si>
  <si>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</si>
  <si>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</si>
  <si>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</si>
  <si>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</si>
  <si>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</si>
  <si>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</si>
  <si>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</si>
  <si>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</si>
  <si>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</si>
  <si>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</si>
  <si>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</si>
  <si>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</si>
  <si>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</si>
  <si>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</si>
  <si>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</si>
  <si>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</si>
  <si>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</si>
  <si>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</si>
  <si>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</si>
  <si>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</si>
  <si>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</si>
  <si>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</si>
  <si>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</si>
  <si>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</si>
  <si>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</si>
  <si>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</si>
  <si>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</si>
  <si>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</si>
  <si>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</si>
  <si>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</si>
  <si>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</si>
  <si>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</si>
  <si>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</si>
  <si>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</si>
  <si>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</si>
  <si>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</si>
  <si>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</si>
  <si>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</si>
  <si>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</si>
  <si>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</si>
  <si>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</si>
  <si>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</si>
  <si>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</si>
  <si>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</si>
  <si>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</si>
  <si>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</si>
  <si>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</si>
  <si>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</si>
  <si>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</si>
  <si>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</si>
  <si>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</si>
  <si>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</si>
  <si>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</si>
  <si>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</si>
  <si>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</si>
  <si>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</si>
  <si>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</si>
  <si>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</si>
  <si>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</si>
  <si>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</si>
  <si>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</si>
  <si>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</si>
  <si>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</si>
  <si>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</si>
  <si>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</si>
  <si>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</si>
  <si>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</si>
  <si>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</si>
  <si>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</si>
  <si>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</si>
  <si>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</si>
  <si>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</si>
  <si>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</si>
  <si>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</si>
  <si>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</si>
  <si>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</si>
  <si>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</si>
  <si>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</si>
  <si>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</si>
  <si>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</si>
  <si>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</si>
  <si>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</si>
  <si>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</si>
  <si>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</si>
  <si>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</si>
  <si>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</si>
  <si>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</si>
  <si>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</si>
  <si>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</si>
  <si>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</si>
  <si>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</si>
  <si>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</si>
  <si>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</si>
  <si>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</si>
  <si>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</si>
  <si>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</si>
  <si>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</si>
  <si>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</si>
  <si>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</si>
  <si>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</si>
  <si>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</si>
  <si>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</si>
  <si>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</si>
  <si>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</si>
  <si>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</si>
  <si>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</si>
  <si>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</si>
  <si>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</si>
  <si>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</si>
  <si>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</si>
  <si>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</si>
  <si>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</si>
  <si>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</si>
  <si>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</si>
  <si>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</si>
  <si>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</si>
  <si>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</si>
  <si>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</si>
  <si>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</si>
  <si>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</si>
  <si>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</si>
  <si>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</si>
  <si>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</si>
  <si>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</si>
  <si>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</si>
  <si>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</si>
  <si>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</si>
  <si>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</si>
  <si>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</si>
  <si>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</si>
  <si>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</si>
  <si>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</si>
  <si>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</si>
  <si>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</si>
  <si>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</si>
  <si>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</si>
  <si>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</si>
  <si>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</si>
  <si>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</si>
  <si>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</si>
  <si>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</si>
  <si>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</si>
  <si>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</si>
  <si>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</si>
  <si>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</si>
  <si>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</si>
  <si>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</si>
  <si>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</si>
  <si>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</si>
  <si>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</si>
  <si>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</si>
  <si>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</si>
  <si>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</si>
  <si>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</si>
  <si>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</si>
  <si>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</si>
  <si>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</si>
  <si>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</si>
  <si>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</si>
  <si>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</si>
  <si>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</si>
  <si>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</si>
  <si>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</si>
  <si>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</si>
  <si>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</si>
  <si>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</si>
  <si>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</si>
  <si>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</si>
  <si>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</si>
  <si>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</si>
  <si>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</si>
  <si>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</si>
  <si>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</si>
  <si>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</si>
  <si>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</si>
  <si>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</si>
  <si>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</si>
  <si>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</si>
  <si>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</si>
  <si>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</si>
  <si>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</si>
  <si>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</si>
  <si>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</si>
  <si>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</si>
  <si>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</si>
  <si>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</si>
  <si>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</si>
  <si>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</si>
  <si>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</si>
  <si>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</si>
  <si>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</si>
  <si>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</si>
  <si>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</si>
  <si>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</si>
  <si>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</si>
  <si>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</si>
  <si>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</si>
  <si>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</si>
  <si>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</si>
  <si>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</si>
  <si>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</si>
  <si>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</si>
  <si>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</si>
  <si>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</si>
  <si>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</si>
  <si>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</si>
  <si>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</si>
  <si>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</si>
  <si>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</si>
  <si>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</si>
  <si>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</si>
  <si>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</si>
  <si>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</si>
  <si>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</si>
  <si>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</si>
  <si>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</si>
  <si>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</si>
  <si>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</si>
  <si>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</si>
  <si>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</si>
  <si>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</si>
  <si>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</si>
  <si>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</si>
  <si>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</si>
  <si>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</si>
  <si>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</si>
  <si>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</si>
  <si>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</si>
  <si>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</si>
  <si>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</si>
  <si>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</si>
  <si>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</si>
  <si>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</si>
  <si>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</si>
  <si>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</si>
  <si>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</si>
  <si>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</si>
  <si>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</si>
  <si>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</si>
  <si>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</si>
  <si>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</si>
  <si>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</si>
  <si>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</si>
  <si>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</si>
  <si>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</si>
  <si>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</si>
  <si>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</si>
  <si>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</si>
  <si>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</si>
  <si>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</si>
  <si>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</si>
  <si>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</si>
  <si>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</si>
  <si>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</si>
  <si>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</si>
  <si>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</si>
  <si>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</si>
  <si>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</si>
  <si>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</si>
  <si>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</si>
  <si>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</si>
  <si>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</si>
  <si>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</si>
  <si>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</si>
  <si>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</si>
  <si>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</si>
  <si>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</si>
  <si>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</si>
  <si>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</si>
  <si>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</si>
  <si>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</si>
  <si>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</si>
  <si>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</si>
  <si>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</si>
  <si>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</si>
  <si>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</si>
  <si>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</si>
  <si>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</si>
  <si>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</si>
  <si>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</si>
  <si>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</si>
  <si>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</si>
  <si>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</si>
  <si>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</si>
  <si>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</si>
  <si>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</si>
  <si>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</si>
  <si>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</si>
  <si>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</si>
  <si>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</si>
  <si>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</si>
  <si>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</si>
  <si>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</si>
  <si>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</si>
  <si>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</si>
  <si>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</si>
  <si>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</si>
  <si>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</si>
  <si>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</si>
  <si>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</si>
  <si>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</si>
  <si>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</si>
  <si>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</si>
  <si>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</si>
  <si>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</si>
  <si>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</si>
  <si>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</si>
  <si>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</si>
  <si>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</si>
  <si>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</si>
  <si>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</si>
  <si>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</si>
  <si>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</si>
  <si>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</si>
  <si>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</si>
  <si>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</si>
  <si>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</si>
  <si>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</si>
  <si>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</si>
  <si>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</si>
  <si>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</si>
  <si>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</si>
  <si>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</si>
  <si>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</si>
  <si>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</si>
  <si>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</si>
  <si>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</si>
  <si>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</si>
  <si>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</si>
  <si>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</si>
  <si>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</si>
  <si>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</si>
  <si>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</si>
  <si>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</si>
  <si>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</si>
  <si>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</si>
  <si>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</si>
  <si>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</si>
  <si>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</si>
  <si>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</si>
  <si>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</si>
  <si>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</si>
  <si>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</si>
  <si>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</si>
  <si>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</si>
  <si>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</si>
  <si>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</si>
  <si>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</si>
  <si>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</si>
  <si>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</si>
  <si>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</si>
  <si>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</si>
  <si>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</si>
  <si>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</si>
  <si>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</si>
  <si>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</si>
  <si>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</si>
  <si>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</si>
  <si>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</si>
  <si>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</si>
  <si>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</si>
  <si>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</si>
  <si>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</si>
  <si>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</si>
  <si>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</si>
  <si>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</si>
  <si>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</si>
  <si>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</si>
  <si>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</si>
  <si>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</si>
  <si>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</si>
  <si>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</si>
  <si>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</si>
  <si>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</si>
  <si>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</si>
  <si>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</si>
  <si>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</si>
  <si>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</si>
  <si>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</si>
  <si>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</si>
  <si>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</si>
  <si>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</si>
  <si>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</si>
  <si>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</si>
  <si>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</si>
  <si>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</si>
  <si>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</si>
  <si>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</si>
  <si>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</si>
  <si>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</si>
  <si>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</si>
  <si>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</si>
  <si>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</si>
  <si>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</si>
  <si>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</si>
  <si>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</si>
  <si>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</si>
  <si>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</si>
  <si>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</si>
  <si>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</si>
  <si>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</si>
  <si>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</si>
  <si>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</si>
  <si>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</si>
  <si>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</si>
  <si>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</si>
  <si>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</si>
  <si>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</si>
  <si>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</si>
  <si>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</si>
  <si>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</si>
  <si>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</si>
  <si>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</si>
  <si>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</si>
  <si>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</si>
  <si>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</si>
  <si>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</si>
  <si>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</si>
  <si>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</si>
  <si>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</si>
  <si>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</si>
  <si>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</si>
  <si>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</si>
  <si>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</si>
  <si>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</si>
  <si>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</si>
  <si>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</si>
  <si>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</si>
  <si>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</si>
  <si>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</si>
  <si>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</si>
  <si>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</si>
  <si>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</si>
  <si>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</si>
  <si>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</si>
  <si>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</si>
  <si>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</si>
  <si>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</si>
  <si>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</si>
  <si>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</si>
  <si>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</si>
  <si>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</si>
  <si>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</si>
  <si>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</si>
  <si>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</si>
  <si>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</si>
  <si>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</si>
  <si>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</si>
  <si>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</si>
  <si>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</si>
  <si>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</si>
  <si>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</si>
  <si>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</si>
  <si>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</si>
  <si>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</si>
  <si>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</si>
  <si>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</si>
  <si>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</si>
  <si>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</si>
  <si>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</si>
  <si>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</si>
  <si>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</si>
  <si>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</si>
  <si>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</si>
  <si>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</si>
  <si>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</si>
  <si>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</si>
  <si>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</si>
  <si>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</si>
  <si>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</si>
  <si>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</si>
  <si>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</si>
  <si>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</si>
  <si>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</si>
  <si>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</si>
  <si>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</si>
  <si>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</si>
  <si>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</si>
  <si>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</si>
  <si>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</si>
  <si>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</si>
  <si>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</si>
  <si>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</si>
  <si>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</si>
  <si>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</si>
  <si>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</si>
  <si>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</si>
  <si>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</si>
  <si>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</si>
  <si>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</si>
  <si>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</si>
  <si>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</si>
  <si>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</si>
  <si>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</si>
  <si>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</si>
  <si>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</si>
  <si>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</si>
  <si>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</si>
  <si>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</si>
  <si>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</si>
  <si>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</si>
  <si>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</si>
  <si>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</si>
  <si>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</si>
  <si>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</si>
  <si>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</si>
  <si>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</si>
  <si>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</si>
  <si>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</si>
  <si>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</si>
  <si>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</si>
  <si>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</si>
  <si>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</si>
  <si>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</si>
  <si>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</si>
  <si>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</si>
  <si>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</si>
  <si>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</si>
  <si>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</si>
  <si>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</si>
  <si>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</si>
  <si>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</si>
  <si>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</si>
  <si>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</si>
  <si>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</si>
  <si>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</si>
  <si>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</si>
  <si>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</si>
  <si>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</si>
  <si>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</si>
  <si>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</si>
  <si>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</si>
  <si>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</si>
  <si>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</si>
  <si>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</si>
  <si>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</si>
  <si>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</si>
  <si>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</si>
  <si>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</si>
  <si>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</si>
  <si>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</si>
  <si>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</si>
  <si>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</si>
  <si>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</si>
  <si>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</si>
  <si>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</si>
  <si>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</si>
  <si>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</si>
  <si>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</si>
  <si>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</si>
  <si>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</si>
  <si>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</si>
  <si>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</si>
  <si>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</si>
  <si>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</si>
  <si>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</si>
  <si>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</si>
  <si>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</si>
  <si>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</si>
  <si>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</si>
  <si>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</si>
  <si>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</si>
  <si>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</si>
  <si>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</si>
  <si>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</si>
  <si>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</si>
  <si>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</si>
  <si>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</si>
  <si>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</si>
  <si>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</si>
  <si>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</si>
  <si>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</si>
  <si>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</si>
  <si>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</si>
  <si>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</si>
  <si>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</si>
  <si>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</si>
  <si>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</si>
  <si>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</si>
  <si>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</si>
  <si>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</si>
  <si>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</si>
  <si>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</si>
  <si>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</si>
  <si>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</si>
  <si>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</si>
  <si>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</si>
  <si>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</si>
  <si>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</si>
  <si>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</si>
  <si>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</si>
  <si>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</si>
  <si>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</si>
  <si>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</si>
  <si>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</si>
  <si>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</si>
  <si>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</si>
  <si>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</si>
  <si>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</si>
  <si>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</si>
  <si>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</si>
  <si>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</si>
  <si>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</si>
  <si>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</si>
  <si>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</si>
  <si>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</si>
  <si>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</si>
  <si>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</si>
  <si>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</si>
  <si>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</si>
  <si>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</si>
  <si>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</si>
  <si>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</si>
  <si>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</si>
  <si>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</si>
  <si>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</si>
  <si>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</si>
  <si>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</si>
  <si>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</si>
  <si>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</si>
  <si>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</si>
  <si>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</si>
  <si>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</si>
  <si>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</si>
  <si>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</si>
  <si>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</si>
  <si>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</si>
  <si>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</si>
  <si>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</si>
  <si>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</si>
  <si>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</si>
  <si>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</si>
  <si>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</si>
  <si>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</si>
  <si>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</si>
  <si>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</si>
  <si>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</si>
  <si>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</si>
  <si>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</si>
  <si>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</si>
  <si>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</si>
  <si>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</si>
  <si>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</si>
  <si>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</si>
  <si>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</si>
  <si>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</si>
  <si>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</si>
  <si>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</si>
  <si>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</si>
  <si>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</si>
  <si>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</si>
  <si>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</si>
  <si>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</si>
  <si>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</si>
  <si>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</si>
  <si>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</si>
  <si>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</si>
  <si>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</si>
  <si>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</si>
  <si>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</si>
  <si>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</si>
  <si>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</si>
  <si>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</si>
  <si>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</si>
  <si>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</si>
  <si>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</si>
  <si>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</si>
  <si>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</si>
  <si>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</si>
  <si>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</si>
  <si>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</si>
  <si>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</si>
  <si>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</si>
  <si>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</si>
  <si>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</si>
  <si>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</si>
  <si>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</si>
  <si>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</si>
  <si>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</si>
  <si>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</si>
  <si>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</si>
  <si>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</si>
  <si>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</si>
  <si>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</si>
  <si>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</si>
  <si>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</si>
  <si>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</si>
  <si>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</si>
  <si>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</si>
  <si>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</si>
  <si>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</si>
  <si>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</si>
  <si>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</si>
  <si>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</si>
  <si>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</si>
  <si>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</si>
  <si>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</si>
  <si>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</si>
  <si>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</si>
  <si>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</si>
  <si>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</si>
  <si>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</si>
  <si>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</si>
  <si>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</si>
  <si>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</si>
  <si>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</si>
  <si>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</si>
  <si>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</si>
  <si>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</si>
  <si>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</si>
  <si>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</si>
  <si>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</si>
  <si>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</si>
  <si>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</si>
  <si>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</si>
  <si>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</si>
  <si>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</si>
  <si>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</si>
  <si>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</si>
  <si>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</si>
  <si>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</si>
  <si>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</si>
  <si>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</si>
  <si>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</si>
  <si>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</si>
  <si>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</si>
  <si>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</si>
  <si>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</si>
  <si>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</si>
  <si>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</si>
  <si>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</si>
  <si>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</si>
  <si>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</si>
  <si>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</si>
  <si>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</si>
  <si>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</si>
  <si>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</si>
  <si>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</si>
  <si>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</si>
  <si>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</si>
  <si>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</si>
  <si>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</si>
  <si>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</si>
  <si>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</si>
  <si>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</si>
  <si>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</si>
  <si>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</si>
  <si>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</si>
  <si>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</si>
  <si>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</si>
  <si>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</si>
  <si>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</si>
  <si>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</si>
  <si>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</si>
  <si>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</si>
  <si>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</si>
  <si>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</si>
  <si>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</si>
  <si>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</si>
  <si>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</si>
  <si>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</si>
  <si>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</si>
  <si>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</si>
  <si>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</si>
  <si>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</si>
  <si>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</si>
  <si>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</si>
  <si>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</si>
  <si>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</si>
  <si>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</si>
  <si>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</si>
  <si>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</si>
  <si>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</si>
  <si>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</si>
  <si>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</si>
  <si>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</si>
  <si>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</si>
  <si>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</si>
  <si>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</si>
  <si>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</si>
  <si>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</si>
  <si>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</si>
  <si>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</si>
  <si>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</si>
  <si>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</si>
  <si>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</si>
  <si>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</si>
  <si>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</si>
  <si>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</si>
  <si>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</si>
  <si>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</si>
  <si>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</si>
  <si>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</si>
  <si>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</si>
  <si>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</si>
  <si>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</si>
  <si>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</si>
  <si>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</si>
  <si>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</si>
  <si>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</si>
  <si>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</si>
  <si>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</si>
  <si>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</si>
  <si>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</si>
  <si>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</si>
  <si>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</si>
  <si>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</si>
  <si>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</si>
  <si>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</si>
  <si>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</si>
  <si>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</si>
  <si>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</si>
  <si>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</si>
  <si>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</si>
  <si>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</si>
  <si>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</si>
  <si>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</si>
  <si>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</si>
  <si>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</si>
  <si>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</si>
  <si>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</si>
  <si>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</si>
  <si>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</si>
  <si>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</si>
  <si>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</si>
  <si>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</si>
  <si>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</si>
  <si>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</si>
  <si>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</si>
  <si>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</si>
  <si>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</si>
  <si>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</si>
  <si>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</si>
  <si>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</si>
  <si>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</si>
  <si>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</si>
  <si>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</si>
  <si>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</si>
  <si>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</si>
  <si>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</si>
  <si>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</si>
  <si>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</si>
  <si>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</si>
  <si>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</si>
  <si>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</si>
  <si>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</si>
  <si>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</si>
  <si>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</si>
  <si>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</si>
  <si>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</si>
  <si>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</si>
  <si>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</si>
  <si>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</si>
  <si>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</si>
  <si>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</si>
  <si>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</si>
  <si>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</si>
  <si>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</si>
  <si>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</si>
  <si>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</si>
  <si>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</si>
  <si>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</si>
  <si>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</si>
  <si>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</si>
  <si>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</si>
  <si>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</si>
  <si>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</si>
  <si>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</si>
  <si>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</si>
  <si>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</si>
  <si>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</si>
  <si>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</si>
  <si>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</si>
  <si>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</si>
  <si>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</si>
  <si>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</si>
  <si>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</si>
  <si>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</si>
  <si>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</si>
  <si>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</si>
  <si>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</si>
  <si>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</si>
  <si>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</si>
  <si>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</si>
  <si>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</si>
  <si>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</si>
  <si>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</si>
  <si>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</si>
  <si>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</si>
  <si>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</si>
  <si>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</si>
  <si>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</si>
  <si>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</si>
  <si>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</si>
  <si>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</si>
  <si>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</si>
  <si>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</si>
  <si>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</si>
  <si>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</si>
  <si>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</si>
  <si>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</si>
  <si>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</si>
  <si>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</si>
  <si>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</si>
  <si>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</si>
  <si>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</si>
  <si>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</si>
  <si>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</si>
  <si>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</si>
  <si>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</si>
  <si>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</si>
  <si>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</si>
  <si>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</si>
  <si>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</si>
  <si>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</si>
  <si>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</si>
  <si>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</si>
  <si>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</si>
  <si>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</si>
  <si>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</si>
  <si>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</si>
  <si>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</si>
  <si>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</si>
  <si>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</si>
  <si>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</si>
  <si>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</si>
  <si>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</si>
  <si>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</si>
  <si>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</si>
  <si>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</si>
  <si>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</si>
  <si>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</si>
  <si>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</si>
  <si>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</si>
  <si>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</si>
  <si>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</si>
  <si>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</si>
  <si>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</si>
  <si>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</si>
  <si>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</si>
  <si>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</si>
  <si>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</si>
  <si>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</si>
  <si>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</si>
  <si>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</si>
  <si>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</si>
  <si>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</si>
  <si>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</si>
  <si>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</si>
  <si>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</si>
  <si>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</si>
  <si>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</si>
  <si>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</si>
  <si>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</si>
  <si>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</si>
  <si>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</si>
  <si>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</si>
  <si>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</si>
  <si>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</si>
  <si>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</si>
  <si>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</si>
  <si>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</si>
  <si>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</si>
  <si>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</si>
  <si>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</si>
  <si>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</si>
  <si>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</si>
  <si>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</si>
  <si>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</si>
  <si>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</si>
  <si>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</si>
  <si>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</si>
  <si>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</si>
  <si>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</si>
  <si>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</si>
  <si>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</si>
  <si>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</si>
  <si>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</si>
  <si>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</si>
  <si>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</si>
  <si>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</si>
  <si>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</si>
  <si>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</si>
  <si>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</si>
  <si>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</si>
  <si>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</si>
  <si>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</si>
  <si>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</si>
  <si>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</si>
  <si>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</si>
  <si>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</si>
  <si>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</si>
  <si>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</si>
  <si>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</si>
  <si>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</si>
  <si>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</si>
  <si>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</si>
  <si>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</si>
  <si>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</si>
  <si>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</si>
  <si>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</si>
  <si>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</si>
  <si>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</si>
  <si>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</si>
  <si>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</si>
  <si>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</si>
  <si>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</si>
  <si>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</si>
  <si>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</si>
  <si>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</si>
  <si>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</si>
  <si>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</si>
  <si>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</si>
  <si>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</si>
  <si>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</si>
  <si>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</si>
  <si>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</si>
  <si>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</si>
  <si>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</si>
  <si>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</si>
  <si>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</si>
  <si>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</si>
  <si>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</si>
  <si>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</si>
  <si>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</si>
  <si>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</si>
  <si>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</si>
  <si>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</si>
  <si>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</si>
  <si>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</si>
  <si>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</si>
  <si>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</si>
  <si>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</si>
  <si>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</si>
  <si>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</si>
  <si>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</si>
  <si>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</si>
  <si>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</si>
  <si>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</si>
  <si>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</si>
  <si>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</si>
  <si>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</si>
  <si>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</si>
  <si>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</si>
  <si>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</si>
  <si>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</si>
  <si>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</si>
  <si>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</si>
  <si>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</si>
  <si>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</si>
  <si>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</si>
  <si>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</si>
  <si>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</si>
  <si>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</si>
  <si>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</si>
  <si>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</si>
  <si>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</si>
  <si>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</si>
  <si>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</si>
  <si>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</si>
  <si>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</si>
  <si>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</si>
  <si>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</si>
  <si>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</si>
  <si>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</si>
  <si>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</si>
  <si>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</si>
  <si>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</si>
  <si>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</si>
  <si>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</si>
  <si>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</si>
  <si>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</si>
  <si>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</si>
  <si>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</si>
  <si>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</si>
  <si>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</si>
  <si>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</si>
  <si>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</si>
  <si>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</si>
  <si>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</si>
  <si>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</si>
  <si>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</si>
  <si>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</si>
  <si>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</si>
  <si>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</si>
  <si>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</si>
  <si>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</si>
  <si>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</si>
  <si>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</si>
  <si>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</si>
  <si>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</si>
  <si>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</si>
  <si>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</si>
  <si>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</si>
  <si>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</si>
  <si>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</si>
  <si>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</si>
  <si>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</si>
  <si>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</si>
  <si>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</si>
  <si>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</si>
  <si>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</si>
  <si>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</si>
  <si>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</si>
  <si>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</si>
  <si>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</si>
  <si>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</si>
  <si>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</si>
  <si>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</si>
  <si>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</si>
  <si>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</si>
  <si>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</si>
  <si>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</si>
  <si>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</si>
  <si>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</si>
  <si>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</si>
  <si>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</si>
  <si>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</si>
  <si>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</si>
  <si>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</si>
  <si>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</si>
  <si>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</si>
  <si>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</si>
  <si>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</si>
  <si>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</si>
  <si>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</si>
  <si>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</si>
  <si>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</si>
  <si>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</si>
  <si>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</si>
  <si>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</si>
  <si>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</si>
  <si>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</si>
  <si>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</si>
  <si>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</si>
  <si>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</si>
  <si>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</si>
  <si>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</si>
  <si>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</si>
  <si>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</si>
  <si>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</si>
  <si>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</si>
  <si>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</si>
  <si>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</si>
  <si>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</si>
  <si>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</si>
  <si>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</si>
  <si>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</si>
  <si>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</si>
  <si>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</si>
  <si>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</si>
  <si>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</si>
  <si>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</si>
  <si>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</si>
  <si>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</si>
  <si>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</si>
  <si>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</si>
  <si>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</si>
  <si>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</si>
  <si>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</si>
  <si>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</si>
  <si>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</si>
  <si>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</si>
  <si>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</si>
  <si>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</si>
  <si>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</si>
  <si>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</si>
  <si>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</si>
  <si>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</si>
  <si>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</si>
  <si>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</si>
  <si>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</si>
  <si>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</si>
  <si>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</si>
  <si>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</si>
  <si>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</si>
  <si>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</si>
  <si>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</si>
  <si>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</si>
  <si>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</si>
  <si>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</si>
  <si>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</si>
  <si>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</si>
  <si>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</si>
  <si>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</si>
  <si>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</si>
  <si>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</si>
  <si>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</si>
  <si>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</si>
  <si>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</si>
  <si>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</si>
  <si>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</si>
  <si>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</si>
  <si>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</si>
  <si>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</si>
  <si>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</si>
  <si>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</si>
  <si>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</si>
  <si>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</si>
  <si>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</si>
  <si>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</si>
  <si>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</si>
  <si>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</si>
  <si>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</si>
  <si>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</si>
  <si>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</si>
  <si>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</si>
  <si>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</si>
  <si>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</si>
  <si>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</si>
  <si>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</si>
  <si>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</si>
  <si>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</si>
  <si>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</si>
  <si>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</si>
  <si>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</si>
  <si>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</si>
  <si>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</si>
  <si>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</si>
  <si>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</si>
  <si>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</si>
  <si>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</si>
  <si>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</si>
  <si>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</si>
  <si>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</si>
  <si>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</si>
  <si>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</si>
  <si>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</si>
  <si>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</si>
  <si>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</si>
  <si>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</si>
  <si>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</si>
  <si>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</si>
  <si>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</si>
  <si>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</si>
  <si>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</si>
  <si>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</si>
  <si>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</si>
  <si>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</si>
  <si>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</si>
  <si>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</si>
  <si>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</si>
  <si>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</si>
  <si>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</si>
  <si>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</si>
  <si>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</si>
  <si>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</si>
  <si>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</si>
  <si>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</si>
  <si>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</si>
  <si>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</si>
  <si>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</si>
  <si>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</si>
  <si>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</si>
  <si>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</si>
  <si>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</si>
  <si>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</si>
  <si>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</si>
  <si>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</si>
  <si>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</si>
  <si>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</si>
  <si>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</si>
  <si>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</si>
  <si>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</si>
  <si>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</si>
  <si>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</si>
  <si>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</si>
  <si>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</si>
  <si>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</si>
  <si>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</si>
  <si>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</si>
  <si>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</si>
  <si>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</si>
  <si>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</si>
  <si>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</si>
  <si>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</si>
  <si>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</si>
  <si>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</si>
  <si>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</si>
  <si>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</si>
  <si>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</si>
  <si>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</si>
  <si>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</si>
  <si>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</si>
  <si>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</si>
  <si>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</si>
  <si>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</si>
  <si>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</si>
  <si>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</si>
  <si>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</si>
  <si>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</si>
  <si>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</si>
  <si>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</si>
  <si>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</si>
  <si>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</si>
  <si>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</si>
  <si>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</si>
  <si>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</si>
  <si>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</si>
  <si>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</si>
  <si>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</si>
  <si>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</si>
  <si>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</si>
  <si>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</si>
  <si>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</si>
  <si>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</si>
  <si>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</si>
  <si>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</si>
  <si>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</si>
  <si>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</si>
  <si>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</si>
  <si>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</si>
  <si>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</si>
  <si>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</si>
  <si>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</si>
  <si>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</si>
  <si>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</si>
  <si>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</si>
  <si>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</si>
  <si>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</si>
  <si>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</si>
  <si>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</si>
  <si>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</si>
  <si>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</si>
  <si>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</si>
  <si>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</si>
  <si>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</si>
  <si>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</si>
  <si>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</si>
  <si>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</si>
  <si>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</si>
  <si>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</si>
  <si>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</si>
  <si>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</si>
  <si>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</si>
  <si>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</si>
  <si>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</si>
  <si>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</si>
  <si>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</si>
  <si>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</si>
  <si>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</si>
  <si>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</si>
  <si>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</si>
  <si>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</si>
  <si>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</si>
  <si>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</si>
  <si>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</si>
  <si>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</si>
  <si>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</si>
  <si>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</si>
  <si>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</si>
  <si>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</si>
  <si>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</si>
  <si>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</si>
  <si>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</si>
  <si>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</si>
  <si>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</si>
  <si>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</si>
  <si>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</si>
  <si>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</si>
  <si>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</si>
  <si>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</si>
  <si>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</si>
  <si>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</si>
  <si>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</si>
  <si>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</si>
  <si>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</si>
  <si>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</si>
  <si>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</si>
  <si>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</si>
  <si>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</si>
  <si>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</si>
  <si>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</si>
  <si>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</si>
  <si>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</si>
  <si>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</si>
  <si>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</si>
  <si>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</si>
  <si>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</si>
  <si>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</si>
  <si>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</si>
  <si>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</si>
  <si>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</si>
  <si>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</si>
  <si>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</si>
  <si>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</si>
  <si>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</si>
  <si>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</si>
  <si>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</si>
  <si>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</si>
  <si>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</si>
  <si>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</si>
  <si>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</si>
  <si>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</si>
  <si>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</si>
  <si>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</si>
  <si>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</si>
  <si>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</si>
  <si>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</si>
  <si>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</si>
  <si>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</si>
  <si>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</si>
  <si>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</si>
  <si>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</si>
  <si>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</si>
  <si>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</si>
  <si>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</si>
  <si>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</si>
  <si>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</si>
  <si>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</si>
  <si>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</si>
  <si>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</si>
  <si>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</si>
  <si>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</si>
  <si>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</si>
  <si>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</si>
  <si>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</si>
  <si>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</si>
  <si>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</si>
  <si>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</si>
  <si>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</si>
  <si>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</si>
  <si>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</si>
  <si>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</si>
  <si>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</si>
  <si>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</si>
  <si>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</si>
  <si>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</si>
  <si>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</si>
  <si>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</si>
  <si>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</si>
  <si>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</si>
  <si>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</si>
  <si>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</si>
  <si>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</si>
  <si>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</si>
  <si>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</si>
  <si>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</si>
  <si>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</si>
  <si>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</si>
  <si>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</si>
  <si>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</si>
  <si>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</si>
  <si>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</si>
  <si>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</si>
  <si>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</si>
  <si>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</si>
  <si>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</si>
  <si>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</si>
  <si>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</si>
  <si>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</si>
  <si>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</si>
  <si>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</si>
  <si>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</si>
  <si>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</si>
  <si>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</si>
  <si>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</si>
  <si>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</si>
  <si>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</si>
  <si>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</si>
  <si>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</si>
  <si>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</si>
  <si>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</si>
  <si>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</si>
  <si>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</si>
  <si>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</si>
  <si>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</si>
  <si>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</si>
  <si>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</si>
  <si>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</si>
  <si>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</si>
  <si>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</si>
  <si>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</si>
  <si>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</si>
  <si>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</si>
  <si>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</si>
  <si>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</si>
  <si>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</si>
  <si>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</si>
  <si>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</si>
  <si>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</si>
  <si>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</si>
  <si>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</si>
  <si>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</si>
  <si>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</si>
  <si>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</si>
  <si>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</si>
  <si>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</si>
  <si>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</si>
  <si>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</si>
  <si>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</si>
  <si>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</si>
  <si>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</si>
  <si>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</si>
  <si>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</si>
  <si>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</si>
  <si>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</si>
  <si>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</si>
  <si>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</si>
  <si>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</si>
  <si>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</si>
  <si>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</si>
  <si>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</si>
  <si>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</si>
  <si>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</si>
  <si>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</si>
  <si>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</si>
  <si>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</si>
  <si>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</si>
  <si>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</si>
  <si>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</si>
  <si>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</si>
  <si>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</si>
  <si>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</si>
  <si>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</si>
  <si>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</si>
  <si>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</si>
  <si>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</si>
  <si>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</si>
  <si>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</si>
  <si>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</si>
  <si>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</si>
  <si>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</si>
  <si>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</si>
  <si>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</si>
  <si>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</si>
  <si>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</si>
  <si>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</si>
  <si>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</si>
  <si>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</si>
  <si>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</si>
  <si>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</si>
  <si>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</si>
  <si>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</si>
  <si>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</si>
  <si>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</si>
  <si>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</si>
  <si>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</si>
  <si>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</si>
  <si>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</si>
  <si>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</si>
  <si>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</si>
  <si>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</si>
  <si>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</si>
  <si>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</si>
  <si>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</si>
  <si>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</si>
  <si>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</si>
  <si>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</si>
  <si>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</si>
  <si>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</si>
  <si>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</si>
  <si>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</si>
  <si>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</si>
  <si>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</si>
  <si>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</si>
  <si>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</si>
  <si>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</si>
  <si>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</si>
  <si>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</si>
  <si>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</si>
  <si>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</si>
  <si>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</si>
  <si>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</si>
  <si>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</si>
  <si>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</si>
  <si>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</si>
  <si>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</si>
  <si>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</si>
  <si>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</si>
  <si>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</si>
  <si>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</si>
  <si>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</si>
  <si>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</si>
  <si>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</si>
  <si>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</si>
  <si>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</si>
  <si>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</si>
  <si>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</si>
  <si>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</si>
  <si>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</si>
  <si>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</si>
  <si>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</si>
  <si>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</si>
  <si>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</si>
  <si>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</si>
  <si>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</si>
  <si>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</si>
  <si>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</si>
  <si>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</si>
  <si>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</si>
  <si>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</si>
  <si>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</si>
  <si>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</si>
  <si>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</si>
  <si>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</si>
  <si>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</si>
  <si>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</si>
  <si>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</si>
  <si>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</si>
  <si>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</si>
  <si>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</si>
  <si>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</si>
  <si>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</si>
  <si>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</si>
  <si>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</si>
  <si>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</si>
  <si>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</si>
  <si>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</si>
  <si>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</si>
  <si>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</si>
  <si>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</si>
  <si>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</si>
  <si>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</si>
  <si>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</si>
  <si>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</si>
  <si>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</si>
  <si>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</si>
  <si>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</si>
  <si>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</si>
  <si>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</si>
  <si>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</si>
  <si>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</si>
  <si>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</si>
  <si>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</si>
  <si>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</si>
  <si>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</si>
  <si>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</si>
  <si>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</si>
  <si>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</si>
  <si>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</si>
  <si>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</si>
  <si>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</si>
  <si>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</si>
  <si>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</si>
  <si>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</si>
  <si>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</si>
  <si>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</si>
  <si>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</si>
  <si>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</si>
  <si>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</si>
  <si>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</si>
  <si>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</si>
  <si>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</si>
  <si>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</si>
  <si>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</si>
  <si>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</si>
  <si>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</si>
  <si>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</si>
  <si>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</si>
  <si>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</si>
  <si>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</si>
  <si>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</si>
  <si>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</si>
  <si>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</si>
  <si>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</si>
  <si>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</si>
  <si>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</si>
  <si>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</si>
  <si>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</si>
  <si>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</si>
  <si>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</si>
  <si>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</si>
  <si>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</si>
  <si>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</si>
  <si>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</si>
  <si>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</si>
  <si>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</si>
  <si>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</si>
  <si>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</si>
  <si>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</si>
  <si>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</si>
  <si>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</si>
  <si>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</si>
  <si>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</si>
  <si>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</si>
  <si>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</si>
  <si>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</si>
  <si>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</si>
  <si>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</si>
  <si>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</si>
  <si>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</si>
  <si>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</si>
  <si>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</si>
  <si>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</si>
  <si>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</si>
  <si>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</si>
  <si>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</si>
  <si>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</si>
  <si>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</si>
  <si>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</si>
  <si>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</si>
  <si>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</si>
  <si>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</si>
  <si>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</si>
  <si>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</si>
  <si>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</si>
  <si>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</si>
  <si>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</si>
  <si>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</si>
  <si>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</si>
  <si>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</si>
  <si>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</si>
  <si>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</si>
  <si>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</si>
  <si>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</si>
  <si>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</si>
  <si>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</si>
  <si>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</si>
  <si>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</si>
  <si>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</si>
  <si>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</si>
  <si>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</si>
  <si>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</si>
  <si>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</si>
  <si>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</si>
  <si>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</si>
  <si>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</si>
  <si>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</si>
  <si>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</si>
  <si>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</si>
  <si>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</si>
  <si>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</si>
  <si>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</si>
  <si>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</si>
  <si>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</si>
  <si>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</si>
  <si>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</si>
  <si>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</si>
  <si>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</si>
  <si>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</si>
  <si>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</si>
  <si>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</si>
  <si>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</si>
  <si>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</si>
  <si>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</si>
  <si>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</si>
  <si>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</si>
  <si>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</si>
  <si>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</si>
  <si>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</si>
  <si>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</si>
  <si>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</si>
  <si>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</si>
  <si>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</si>
  <si>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</si>
  <si>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</si>
  <si>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</si>
  <si>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</si>
  <si>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</si>
  <si>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</si>
  <si>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</si>
  <si>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</si>
  <si>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</si>
  <si>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</si>
  <si>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</si>
  <si>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</si>
  <si>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</si>
  <si>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</si>
  <si>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</si>
  <si>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</si>
  <si>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</si>
  <si>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</si>
  <si>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</si>
  <si>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</si>
  <si>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</si>
  <si>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</si>
  <si>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</si>
  <si>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</si>
  <si>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</si>
  <si>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</si>
  <si>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</si>
  <si>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</si>
  <si>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</si>
  <si>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</si>
  <si>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</si>
  <si>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</si>
  <si>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</si>
  <si>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</si>
  <si>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</si>
  <si>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</si>
  <si>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</si>
  <si>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</si>
  <si>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</si>
  <si>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</si>
  <si>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</si>
  <si>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</si>
  <si>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</si>
  <si>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</si>
  <si>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</si>
  <si>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</si>
  <si>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</si>
  <si>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</si>
  <si>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</si>
  <si>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</si>
  <si>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</si>
  <si>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</si>
  <si>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</si>
  <si>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</si>
  <si>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</si>
  <si>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</si>
  <si>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</si>
  <si>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</si>
  <si>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</si>
  <si>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</si>
  <si>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</si>
  <si>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</si>
  <si>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</si>
  <si>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</si>
  <si>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</si>
  <si>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</si>
  <si>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</si>
  <si>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</si>
  <si>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</si>
  <si>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</si>
  <si>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</si>
  <si>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</si>
  <si>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</si>
  <si>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</si>
  <si>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</si>
  <si>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</si>
  <si>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</si>
  <si>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</si>
  <si>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</si>
  <si>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</si>
  <si>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</si>
  <si>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</si>
  <si>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</si>
  <si>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</si>
  <si>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</si>
  <si>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</si>
  <si>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</si>
  <si>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</si>
  <si>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</si>
  <si>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</si>
  <si>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</si>
  <si>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</si>
  <si>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</si>
  <si>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</si>
  <si>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</si>
  <si>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</si>
  <si>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</si>
  <si>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</si>
  <si>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</si>
  <si>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</si>
  <si>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</si>
  <si>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</si>
  <si>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</si>
  <si>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</si>
  <si>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</si>
  <si>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</si>
  <si>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</si>
  <si>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</si>
  <si>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</si>
  <si>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</si>
  <si>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</si>
  <si>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</si>
  <si>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</si>
  <si>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</si>
  <si>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</si>
  <si>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</si>
  <si>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</si>
  <si>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</si>
  <si>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</si>
  <si>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</si>
  <si>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</si>
  <si>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</si>
  <si>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</si>
  <si>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</si>
  <si>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</si>
  <si>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</si>
  <si>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</si>
  <si>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</si>
  <si>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</si>
  <si>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</si>
  <si>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</si>
  <si>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</si>
  <si>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</si>
  <si>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</si>
  <si>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</si>
  <si>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</si>
  <si>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</si>
  <si>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</si>
  <si>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</si>
  <si>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</si>
  <si>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</si>
  <si>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</si>
  <si>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</si>
  <si>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</si>
  <si>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</si>
  <si>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</si>
  <si>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</si>
  <si>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</si>
  <si>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</si>
  <si>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</si>
  <si>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</si>
  <si>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</si>
  <si>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</si>
  <si>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</si>
  <si>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</si>
  <si>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</si>
  <si>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</si>
  <si>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</si>
  <si>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</si>
  <si>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</si>
  <si>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</si>
  <si>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</si>
  <si>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</si>
  <si>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</si>
  <si>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</si>
  <si>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</si>
  <si>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</si>
  <si>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</si>
  <si>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</si>
  <si>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</si>
  <si>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</si>
  <si>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</si>
  <si>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</si>
  <si>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</si>
  <si>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</si>
  <si>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</si>
  <si>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</si>
  <si>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</si>
  <si>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</si>
  <si>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</si>
  <si>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</si>
  <si>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</si>
  <si>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</si>
  <si>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</si>
  <si>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</si>
  <si>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</si>
  <si>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</si>
  <si>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</si>
  <si>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</si>
  <si>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</si>
  <si>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</si>
  <si>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</si>
  <si>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</si>
  <si>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</si>
  <si>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</si>
  <si>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</si>
  <si>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</si>
  <si>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</si>
  <si>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</si>
  <si>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</si>
  <si>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</si>
  <si>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</si>
  <si>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</si>
  <si>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</si>
  <si>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</si>
  <si>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</si>
  <si>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</si>
  <si>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</si>
  <si>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</si>
  <si>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</si>
  <si>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</si>
  <si>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</si>
  <si>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</si>
  <si>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</si>
  <si>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</si>
  <si>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</si>
  <si>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</si>
  <si>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</si>
  <si>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</si>
  <si>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</si>
  <si>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</si>
  <si>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</si>
  <si>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</si>
  <si>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</si>
  <si>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</si>
  <si>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</si>
  <si>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</si>
  <si>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</si>
  <si>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</si>
  <si>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</si>
  <si>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</si>
  <si>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</si>
  <si>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</si>
  <si>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</si>
  <si>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</si>
  <si>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</si>
  <si>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</si>
  <si>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</si>
  <si>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</si>
  <si>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</si>
  <si>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</si>
  <si>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</si>
  <si>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</si>
  <si>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</si>
  <si>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</si>
  <si>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</si>
  <si>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</si>
  <si>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</si>
  <si>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</si>
  <si>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</si>
  <si>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</si>
  <si>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</si>
  <si>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</si>
  <si>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</si>
  <si>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</si>
  <si>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</si>
  <si>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</si>
  <si>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</si>
  <si>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</si>
  <si>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</si>
  <si>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</si>
  <si>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</si>
  <si>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</si>
  <si>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</si>
  <si>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</si>
  <si>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</si>
  <si>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</si>
  <si>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</si>
  <si>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</si>
  <si>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</si>
  <si>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</si>
  <si>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</si>
  <si>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</si>
  <si>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</si>
  <si>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</si>
  <si>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</si>
  <si>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</si>
  <si>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</si>
  <si>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</si>
  <si>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</si>
  <si>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</si>
  <si>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</si>
  <si>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</si>
  <si>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</si>
  <si>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</si>
  <si>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</si>
  <si>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</si>
  <si>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</si>
  <si>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</si>
  <si>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</si>
  <si>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</si>
  <si>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</si>
  <si>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</si>
  <si>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</si>
  <si>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</si>
  <si>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</si>
  <si>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</si>
  <si>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</si>
  <si>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</si>
  <si>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</si>
  <si>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</si>
  <si>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</si>
  <si>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</si>
  <si>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</si>
  <si>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</si>
  <si>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</si>
  <si>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</si>
  <si>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</si>
  <si>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</si>
  <si>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</si>
  <si>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</si>
  <si>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</si>
  <si>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</si>
  <si>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</si>
  <si>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</si>
  <si>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</si>
  <si>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</si>
  <si>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</si>
  <si>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</si>
  <si>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</si>
  <si>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</si>
  <si>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</si>
  <si>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</si>
  <si>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</si>
  <si>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</si>
  <si>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</si>
  <si>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</si>
  <si>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</si>
  <si>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</si>
  <si>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</si>
  <si>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</si>
  <si>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</si>
  <si>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</si>
  <si>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</si>
  <si>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</si>
  <si>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</si>
  <si>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</si>
  <si>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</si>
  <si>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</si>
  <si>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</si>
  <si>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</si>
  <si>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</si>
  <si>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</si>
  <si>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</si>
  <si>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</si>
  <si>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</si>
  <si>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</si>
  <si>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</si>
  <si>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</si>
  <si>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</si>
  <si>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</si>
  <si>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</si>
  <si>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</si>
  <si>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</si>
  <si>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</si>
  <si>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</si>
  <si>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</si>
  <si>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</si>
  <si>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</si>
  <si>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</si>
  <si>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</si>
  <si>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</si>
  <si>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</si>
  <si>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</si>
  <si>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</si>
  <si>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</si>
  <si>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</si>
  <si>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</si>
  <si>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</si>
  <si>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</si>
  <si>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</si>
  <si>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</si>
  <si>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</si>
  <si>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</si>
  <si>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</si>
  <si>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</si>
  <si>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</si>
  <si>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</si>
  <si>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</si>
  <si>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</si>
  <si>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</si>
  <si>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</si>
  <si>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</si>
  <si>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</si>
  <si>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</si>
  <si>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</si>
  <si>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</si>
  <si>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</si>
  <si>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</si>
  <si>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</si>
  <si>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</si>
  <si>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</si>
  <si>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</si>
  <si>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</si>
  <si>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</si>
  <si>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</si>
  <si>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</si>
  <si>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</si>
  <si>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</si>
  <si>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</si>
  <si>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</si>
  <si>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</si>
  <si>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</si>
  <si>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</si>
  <si>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</si>
  <si>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</si>
  <si>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</si>
  <si>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</si>
  <si>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</si>
  <si>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</si>
  <si>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</si>
  <si>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</si>
  <si>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</si>
  <si>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</si>
  <si>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</si>
  <si>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</si>
  <si>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</si>
  <si>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</si>
  <si>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</si>
  <si>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</si>
  <si>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</si>
  <si>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</si>
  <si>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</si>
  <si>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</si>
  <si>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</si>
  <si>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</si>
  <si>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</si>
  <si>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</si>
  <si>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</si>
  <si>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</si>
  <si>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</si>
  <si>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</si>
  <si>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</si>
  <si>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</si>
  <si>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</si>
  <si>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</si>
  <si>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</si>
  <si>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</si>
  <si>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</si>
  <si>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</si>
  <si>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</si>
  <si>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</si>
  <si>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</si>
  <si>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</si>
  <si>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</si>
  <si>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</si>
  <si>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</si>
  <si>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</si>
  <si>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</si>
  <si>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</si>
  <si>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</si>
  <si>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</si>
  <si>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</si>
  <si>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</si>
  <si>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</si>
  <si>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</si>
  <si>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</si>
  <si>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</si>
  <si>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</si>
  <si>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</si>
  <si>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</si>
  <si>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</si>
  <si>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</si>
  <si>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</si>
  <si>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</si>
  <si>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</si>
  <si>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</si>
  <si>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</si>
  <si>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</si>
  <si>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</si>
  <si>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</si>
  <si>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</si>
  <si>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</si>
  <si>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</si>
  <si>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</si>
  <si>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</si>
  <si>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</si>
  <si>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</si>
  <si>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</si>
  <si>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</si>
  <si>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</si>
  <si>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</si>
  <si>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</si>
  <si>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</si>
  <si>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</si>
  <si>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</si>
  <si>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</si>
  <si>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</si>
  <si>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</si>
  <si>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</si>
  <si>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</si>
  <si>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</si>
  <si>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</si>
  <si>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</si>
  <si>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</si>
  <si>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</si>
  <si>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</si>
  <si>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</si>
  <si>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</si>
  <si>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</si>
  <si>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</si>
  <si>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</si>
  <si>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</si>
  <si>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</si>
  <si>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</si>
  <si>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</si>
  <si>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</si>
  <si>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</si>
  <si>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</si>
  <si>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</si>
  <si>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</si>
  <si>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</si>
  <si>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</si>
  <si>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</si>
  <si>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</si>
  <si>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</si>
  <si>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</si>
  <si>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</si>
  <si>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</si>
  <si>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</si>
  <si>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</si>
  <si>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</si>
  <si>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</si>
  <si>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</si>
  <si>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</si>
  <si>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</si>
  <si>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</si>
  <si>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</si>
  <si>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</si>
  <si>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</si>
  <si>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</si>
  <si>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</si>
  <si>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</si>
  <si>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</si>
  <si>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</si>
  <si>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</si>
  <si>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</si>
  <si>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</si>
  <si>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</si>
  <si>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</si>
  <si>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</si>
  <si>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</si>
  <si>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</si>
  <si>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</si>
  <si>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</si>
  <si>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</si>
  <si>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</si>
  <si>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</si>
  <si>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</si>
  <si>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</si>
  <si>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</si>
  <si>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</si>
  <si>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</si>
  <si>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</si>
  <si>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</si>
  <si>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</si>
  <si>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</si>
  <si>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</si>
  <si>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</si>
  <si>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</si>
  <si>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</si>
  <si>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</si>
  <si>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</si>
  <si>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</si>
  <si>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</si>
  <si>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</si>
  <si>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</si>
  <si>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</si>
  <si>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</si>
  <si>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</si>
  <si>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</si>
  <si>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</si>
  <si>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</si>
  <si>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</si>
  <si>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</si>
  <si>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</si>
  <si>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</si>
  <si>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</si>
  <si>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</si>
  <si>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</si>
  <si>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</si>
  <si>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</si>
  <si>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</si>
  <si>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</si>
  <si>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</si>
  <si>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</si>
  <si>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</si>
  <si>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</si>
  <si>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</si>
  <si>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</si>
  <si>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</si>
  <si>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</si>
  <si>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</si>
  <si>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</si>
  <si>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</si>
  <si>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</si>
  <si>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</si>
  <si>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</si>
  <si>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</si>
  <si>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</si>
  <si>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</si>
  <si>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</si>
  <si>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</si>
  <si>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</si>
  <si>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</si>
  <si>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</si>
  <si>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</si>
  <si>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</si>
  <si>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</si>
  <si>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</si>
  <si>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</si>
  <si>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</si>
  <si>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</si>
  <si>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</si>
  <si>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</si>
  <si>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</si>
  <si>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</si>
  <si>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</si>
  <si>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</si>
  <si>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</si>
  <si>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</si>
  <si>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</si>
  <si>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</si>
  <si>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</si>
  <si>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</si>
  <si>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</si>
  <si>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</si>
  <si>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</si>
  <si>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</si>
  <si>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</si>
  <si>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</si>
  <si>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</si>
  <si>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</si>
  <si>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</si>
  <si>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</si>
  <si>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</si>
  <si>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</si>
  <si>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</si>
  <si>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</si>
  <si>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</si>
  <si>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</si>
  <si>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</si>
  <si>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</si>
  <si>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</si>
  <si>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</si>
  <si>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</si>
  <si>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</si>
  <si>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</si>
  <si>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</si>
  <si>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</si>
  <si>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</si>
  <si>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</si>
  <si>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</si>
  <si>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</si>
  <si>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</si>
  <si>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</si>
  <si>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</si>
  <si>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</si>
  <si>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</si>
  <si>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</si>
  <si>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</si>
  <si>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</si>
  <si>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</si>
  <si>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</si>
  <si>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</si>
  <si>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</si>
  <si>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</si>
  <si>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</si>
  <si>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</si>
  <si>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</si>
  <si>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</si>
  <si>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</si>
  <si>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</si>
  <si>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</si>
  <si>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</si>
  <si>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</si>
  <si>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</si>
  <si>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</si>
  <si>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</si>
  <si>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</si>
  <si>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</si>
  <si>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</si>
  <si>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</si>
  <si>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</si>
  <si>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</si>
  <si>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</si>
  <si>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</si>
  <si>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</si>
  <si>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</si>
  <si>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</si>
  <si>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</si>
  <si>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</si>
  <si>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</si>
  <si>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</si>
  <si>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</si>
  <si>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</si>
  <si>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</si>
  <si>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</si>
  <si>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</si>
  <si>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</si>
  <si>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</si>
  <si>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</si>
  <si>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</si>
  <si>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</si>
  <si>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</si>
  <si>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</si>
  <si>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</si>
  <si>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</si>
  <si>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</si>
  <si>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</si>
  <si>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</si>
  <si>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</si>
  <si>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</si>
  <si>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</si>
  <si>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</si>
  <si>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</si>
  <si>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</si>
  <si>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</si>
  <si>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</si>
  <si>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</si>
  <si>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</si>
  <si>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</si>
  <si>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</si>
  <si>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</si>
  <si>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</si>
  <si>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</si>
  <si>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</si>
  <si>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</si>
  <si>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</si>
  <si>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</si>
  <si>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</si>
  <si>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</si>
  <si>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</si>
  <si>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</si>
  <si>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</si>
  <si>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</si>
  <si>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</si>
  <si>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</si>
  <si>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</si>
  <si>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</si>
  <si>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</si>
  <si>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</si>
  <si>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</si>
  <si>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</si>
  <si>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</si>
  <si>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</si>
  <si>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</si>
  <si>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</si>
  <si>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</si>
  <si>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</si>
  <si>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</si>
  <si>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</si>
  <si>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</si>
  <si>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</si>
  <si>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</si>
  <si>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</si>
  <si>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</si>
  <si>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</si>
  <si>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</si>
  <si>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</si>
  <si>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</si>
  <si>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</si>
  <si>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</si>
  <si>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</si>
  <si>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</si>
  <si>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</si>
  <si>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</si>
  <si>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</si>
  <si>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</si>
  <si>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</si>
  <si>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</si>
  <si>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</si>
  <si>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</si>
  <si>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</si>
  <si>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</si>
  <si>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</si>
  <si>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</si>
  <si>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</si>
  <si>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</si>
  <si>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</si>
  <si>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</si>
  <si>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</si>
  <si>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</si>
  <si>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</si>
  <si>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</si>
  <si>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</si>
  <si>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</si>
  <si>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</si>
  <si>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</si>
  <si>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</si>
  <si>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</si>
  <si>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</si>
  <si>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</si>
  <si>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</si>
  <si>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</si>
  <si>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</si>
  <si>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</si>
  <si>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</si>
  <si>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</si>
  <si>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</si>
  <si>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</si>
  <si>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</si>
  <si>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</si>
  <si>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</si>
  <si>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</si>
  <si>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</si>
  <si>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</si>
  <si>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</si>
  <si>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</si>
  <si>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</si>
  <si>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</si>
  <si>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</si>
  <si>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</si>
  <si>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</si>
  <si>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</si>
  <si>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</si>
  <si>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</si>
  <si>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</si>
  <si>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</si>
  <si>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</si>
  <si>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</si>
  <si>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</si>
  <si>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</si>
  <si>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</si>
  <si>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</si>
  <si>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</si>
  <si>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</si>
  <si>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</si>
  <si>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</si>
  <si>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</si>
  <si>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</si>
  <si>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</si>
  <si>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</si>
  <si>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</si>
  <si>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</si>
  <si>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</si>
  <si>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</si>
  <si>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</si>
  <si>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</si>
  <si>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</si>
  <si>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</si>
  <si>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</si>
  <si>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</si>
  <si>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</si>
  <si>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</si>
  <si>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</si>
  <si>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</si>
  <si>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</si>
  <si>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</si>
  <si>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</si>
  <si>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</si>
  <si>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</si>
  <si>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</si>
  <si>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</si>
  <si>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</si>
  <si>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</si>
  <si>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</si>
  <si>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</si>
  <si>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</si>
  <si>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</si>
  <si>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</si>
  <si>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</si>
  <si>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</si>
  <si>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</si>
  <si>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</si>
  <si>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</si>
  <si>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</si>
  <si>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</si>
  <si>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</si>
  <si>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</si>
  <si>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</si>
  <si>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</si>
  <si>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</si>
  <si>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</si>
  <si>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</si>
  <si>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</si>
  <si>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</si>
  <si>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</si>
  <si>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</si>
  <si>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</si>
  <si>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</si>
  <si>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</si>
  <si>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</si>
  <si>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</si>
  <si>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</si>
  <si>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</si>
  <si>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</si>
  <si>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</si>
  <si>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</si>
  <si>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</si>
  <si>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</si>
  <si>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</si>
  <si>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</si>
  <si>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</si>
  <si>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</si>
  <si>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</si>
  <si>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</si>
  <si>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</si>
  <si>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</si>
  <si>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</si>
  <si>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</si>
  <si>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</si>
  <si>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</si>
  <si>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</si>
  <si>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</si>
  <si>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</si>
  <si>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</si>
  <si>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</si>
  <si>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</si>
  <si>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</si>
  <si>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</si>
  <si>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</si>
  <si>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</si>
  <si>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</si>
  <si>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</si>
  <si>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</si>
  <si>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</si>
  <si>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</si>
  <si>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</si>
  <si>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</si>
  <si>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</si>
  <si>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</si>
  <si>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</si>
  <si>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</si>
  <si>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</si>
  <si>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</si>
  <si>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</si>
  <si>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</si>
  <si>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</si>
  <si>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</si>
  <si>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</si>
  <si>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</si>
  <si>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</si>
  <si>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</si>
  <si>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</si>
  <si>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</si>
  <si>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</si>
  <si>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</si>
  <si>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</si>
  <si>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</si>
  <si>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</si>
  <si>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</si>
  <si>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</si>
  <si>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</si>
  <si>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</si>
  <si>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</si>
  <si>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</si>
  <si>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</si>
  <si>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</si>
  <si>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</si>
  <si>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</si>
  <si>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</si>
  <si>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</si>
  <si>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</si>
  <si>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</si>
  <si>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</si>
  <si>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</si>
  <si>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</si>
  <si>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</si>
  <si>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</si>
  <si>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</si>
  <si>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</si>
  <si>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</si>
  <si>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</si>
  <si>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</si>
  <si>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</si>
  <si>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</si>
  <si>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</si>
  <si>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</si>
  <si>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</si>
  <si>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</si>
  <si>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</si>
  <si>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</si>
  <si>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</si>
  <si>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</si>
  <si>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</si>
  <si>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</si>
  <si>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</si>
  <si>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</si>
  <si>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</si>
  <si>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</si>
  <si>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</si>
  <si>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</si>
  <si>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</si>
  <si>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</si>
  <si>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</si>
  <si>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</si>
  <si>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</si>
  <si>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</si>
  <si>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</si>
  <si>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</si>
  <si>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</si>
  <si>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</si>
  <si>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</si>
  <si>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</si>
  <si>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</si>
  <si>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</si>
  <si>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</si>
  <si>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</si>
  <si>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</si>
  <si>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</si>
  <si>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</si>
  <si>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</si>
  <si>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</si>
  <si>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</si>
  <si>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</si>
  <si>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</si>
  <si>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</si>
  <si>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</si>
  <si>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</si>
  <si>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</si>
  <si>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</si>
  <si>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</si>
  <si>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</si>
  <si>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</si>
  <si>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</si>
  <si>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</si>
  <si>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</si>
  <si>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</si>
  <si>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</si>
  <si>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</si>
  <si>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</si>
  <si>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</si>
  <si>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</si>
  <si>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</si>
  <si>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</si>
  <si>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</si>
  <si>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</si>
  <si>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</si>
  <si>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</si>
  <si>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</si>
  <si>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</si>
  <si>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</si>
  <si>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</si>
  <si>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</si>
  <si>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</si>
  <si>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</si>
  <si>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</si>
  <si>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</si>
  <si>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</si>
  <si>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</si>
  <si>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</si>
  <si>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</si>
  <si>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</si>
  <si>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</si>
  <si>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</si>
  <si>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</si>
  <si>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</si>
  <si>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</si>
  <si>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</si>
  <si>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</si>
  <si>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</si>
  <si>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</si>
  <si>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</si>
  <si>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</si>
  <si>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</si>
  <si>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</si>
  <si>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</si>
  <si>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</si>
  <si>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</si>
  <si>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</si>
  <si>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</si>
  <si>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</si>
  <si>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</si>
  <si>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</si>
  <si>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</si>
  <si>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</si>
  <si>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</si>
  <si>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</si>
  <si>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</si>
  <si>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</si>
  <si>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</si>
  <si>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</si>
  <si>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</si>
  <si>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</si>
  <si>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</si>
  <si>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</si>
  <si>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</si>
  <si>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</si>
  <si>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</si>
  <si>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</si>
  <si>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</si>
  <si>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</si>
  <si>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</si>
  <si>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</si>
  <si>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</si>
  <si>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</si>
  <si>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</si>
  <si>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</si>
  <si>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</si>
  <si>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</si>
  <si>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</si>
  <si>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</si>
  <si>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</si>
  <si>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</si>
  <si>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</si>
  <si>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</si>
  <si>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</si>
  <si>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</si>
  <si>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</si>
  <si>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</si>
  <si>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</si>
  <si>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</si>
  <si>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</si>
  <si>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</si>
  <si>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</si>
  <si>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</si>
  <si>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</si>
  <si>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</si>
  <si>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</si>
  <si>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</si>
  <si>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</si>
  <si>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</si>
  <si>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</si>
  <si>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</si>
  <si>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</si>
  <si>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</si>
  <si>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</si>
  <si>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</si>
  <si>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</si>
  <si>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</si>
  <si>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</si>
  <si>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</si>
  <si>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</si>
  <si>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</si>
  <si>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</si>
  <si>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</si>
  <si>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</si>
  <si>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</si>
  <si>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</si>
  <si>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</si>
  <si>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</si>
  <si>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</si>
  <si>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</si>
  <si>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</si>
  <si>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</si>
  <si>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</si>
  <si>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</si>
  <si>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</si>
  <si>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</si>
  <si>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</si>
  <si>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</si>
  <si>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</si>
  <si>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</si>
  <si>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</si>
  <si>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</si>
  <si>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</si>
  <si>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</si>
  <si>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</si>
  <si>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</si>
  <si>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</si>
  <si>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</si>
  <si>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</si>
  <si>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</si>
  <si>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</si>
  <si>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</si>
  <si>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</si>
  <si>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</si>
  <si>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</si>
  <si>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</si>
  <si>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</si>
  <si>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</si>
  <si>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</si>
  <si>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</si>
  <si>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</si>
  <si>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</si>
  <si>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</si>
  <si>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</si>
  <si>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</si>
  <si>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</si>
  <si>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</si>
  <si>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</si>
  <si>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</si>
  <si>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</si>
  <si>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</si>
  <si>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</si>
  <si>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</si>
  <si>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</si>
  <si>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</si>
  <si>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</si>
  <si>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</si>
  <si>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</si>
  <si>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</si>
  <si>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</si>
  <si>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</si>
  <si>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</si>
  <si>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</si>
  <si>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</si>
  <si>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</si>
  <si>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</si>
  <si>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</si>
  <si>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</si>
  <si>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</si>
  <si>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</si>
  <si>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</si>
  <si>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</si>
  <si>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</si>
  <si>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</si>
  <si>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</si>
  <si>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</si>
  <si>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</si>
  <si>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</si>
  <si>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</si>
  <si>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</si>
  <si>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</si>
  <si>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</si>
  <si>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</si>
  <si>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</si>
  <si>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</si>
  <si>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</si>
  <si>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</si>
  <si>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</si>
  <si>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</si>
  <si>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</si>
  <si>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</si>
  <si>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</si>
  <si>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</si>
  <si>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</si>
  <si>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</si>
  <si>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</si>
  <si>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</si>
  <si>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</si>
  <si>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</si>
  <si>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</si>
  <si>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</si>
  <si>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</si>
  <si>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</si>
  <si>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</si>
  <si>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</si>
  <si>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</si>
  <si>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</si>
  <si>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</si>
  <si>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</si>
  <si>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</si>
  <si>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</si>
  <si>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</si>
  <si>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</si>
  <si>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</si>
  <si>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</si>
  <si>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</si>
  <si>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</si>
  <si>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</si>
  <si>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</si>
  <si>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</si>
  <si>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</si>
  <si>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</si>
  <si>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</si>
  <si>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</si>
  <si>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</si>
  <si>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</si>
  <si>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</si>
  <si>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</si>
  <si>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</si>
  <si>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</si>
  <si>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</si>
  <si>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</si>
  <si>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</si>
  <si>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</si>
  <si>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</si>
  <si>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</si>
  <si>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</si>
  <si>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</si>
  <si>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</si>
  <si>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</si>
  <si>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</si>
  <si>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</si>
  <si>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</si>
  <si>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</si>
  <si>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</si>
  <si>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</si>
  <si>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</si>
  <si>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</si>
  <si>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</si>
  <si>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</si>
  <si>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</si>
  <si>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</si>
  <si>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</si>
  <si>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</si>
  <si>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</si>
  <si>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</si>
  <si>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</si>
  <si>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</si>
  <si>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</si>
  <si>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</si>
  <si>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</si>
  <si>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</si>
  <si>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</si>
  <si>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</si>
  <si>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</si>
  <si>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</si>
  <si>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</si>
  <si>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</si>
  <si>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</si>
  <si>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</si>
  <si>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</si>
  <si>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</si>
  <si>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</si>
  <si>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</si>
  <si>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</si>
  <si>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</si>
  <si>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</si>
  <si>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</si>
  <si>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</si>
  <si>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</si>
  <si>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</si>
  <si>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</si>
  <si>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</si>
  <si>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</si>
  <si>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</si>
  <si>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</si>
  <si>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</si>
  <si>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</si>
  <si>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</si>
  <si>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</si>
  <si>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</si>
  <si>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</si>
  <si>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</si>
  <si>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</si>
  <si>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</si>
  <si>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</si>
  <si>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</si>
  <si>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</si>
  <si>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</si>
  <si>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</si>
  <si>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</si>
  <si>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</si>
  <si>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</si>
  <si>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</si>
  <si>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</si>
  <si>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</si>
  <si>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</si>
  <si>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</si>
  <si>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</si>
  <si>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</si>
  <si>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</si>
  <si>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</si>
  <si>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</si>
  <si>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</si>
  <si>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</si>
  <si>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</si>
  <si>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</si>
  <si>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</si>
  <si>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</si>
  <si>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</si>
  <si>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</si>
  <si>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</si>
  <si>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</si>
  <si>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</si>
  <si>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</si>
  <si>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</si>
  <si>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</si>
  <si>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</si>
  <si>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</si>
  <si>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</si>
  <si>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</si>
  <si>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</si>
  <si>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</si>
  <si>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</si>
  <si>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</si>
  <si>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</si>
  <si>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</si>
  <si>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</si>
  <si>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</si>
  <si>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</si>
  <si>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</si>
  <si>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</si>
  <si>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</si>
  <si>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</si>
  <si>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</si>
  <si>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</si>
  <si>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</si>
  <si>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</si>
  <si>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</si>
  <si>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</si>
  <si>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</si>
  <si>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</si>
  <si>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</si>
  <si>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</si>
  <si>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</si>
  <si>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</si>
  <si>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</si>
  <si>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</si>
  <si>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</si>
  <si>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</si>
  <si>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</si>
  <si>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</si>
  <si>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</si>
  <si>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</si>
  <si>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</si>
  <si>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</si>
  <si>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</si>
  <si>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</si>
  <si>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</si>
  <si>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</si>
  <si>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</si>
  <si>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</si>
  <si>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</si>
  <si>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</si>
  <si>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</si>
  <si>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</si>
  <si>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</si>
  <si>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</si>
  <si>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</si>
  <si>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</si>
  <si>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</si>
  <si>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</si>
  <si>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</si>
  <si>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</si>
  <si>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</si>
  <si>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</si>
  <si>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</si>
  <si>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</si>
  <si>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</si>
  <si>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</si>
  <si>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</si>
  <si>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</si>
  <si>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</si>
  <si>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</si>
  <si>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</si>
  <si>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</si>
  <si>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</si>
  <si>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</si>
  <si>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</si>
  <si>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</si>
  <si>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</si>
  <si>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</si>
  <si>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</si>
  <si>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</si>
  <si>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</si>
  <si>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</si>
  <si>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</si>
  <si>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</si>
  <si>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</si>
  <si>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</si>
  <si>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</si>
  <si>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</si>
  <si>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</si>
  <si>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</si>
  <si>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</si>
  <si>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</si>
  <si>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</si>
  <si>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</si>
  <si>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</si>
  <si>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</si>
  <si>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</si>
  <si>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</si>
  <si>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</si>
  <si>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</si>
  <si>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</si>
  <si>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</si>
  <si>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</si>
  <si>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</si>
  <si>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</si>
  <si>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</si>
  <si>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</si>
  <si>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</si>
  <si>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</si>
  <si>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</si>
  <si>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</si>
  <si>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</si>
  <si>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</si>
  <si>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</si>
  <si>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</si>
  <si>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</si>
  <si>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</si>
  <si>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</si>
  <si>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</si>
  <si>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</si>
  <si>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</si>
  <si>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</si>
  <si>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</si>
  <si>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</si>
  <si>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</si>
  <si>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</si>
  <si>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</si>
  <si>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</si>
  <si>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</si>
  <si>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</si>
  <si>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</si>
  <si>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Jan</t>
  </si>
  <si>
    <t>Feb</t>
  </si>
  <si>
    <t>Mar</t>
  </si>
  <si>
    <t>Apr</t>
  </si>
  <si>
    <t>May</t>
  </si>
  <si>
    <t>Jun</t>
  </si>
  <si>
    <t>Jul</t>
  </si>
  <si>
    <t>Aug</t>
  </si>
  <si>
    <t>Sep</t>
  </si>
  <si>
    <t>Oct</t>
  </si>
  <si>
    <t>Nov</t>
  </si>
  <si>
    <t>Dec</t>
  </si>
  <si>
    <t>Sum of Profit</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</si>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</sst>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Green]\▲0.00%;[Red]\ \▼0.00%"/>
    <numFmt numFmtId="165" formatCode="&quot;$&quot;\ 0.00,\ &quot;K&quot;"/>
    <numFmt numFmtId="166" formatCode="&quot;#&quot;0"/>
  </numFmts>
  <fonts count="7"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Arial Rounded MT Bold"/>
      <family val="2"/>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47">
    <xf numFmtId="0" fontId="0" fillId="0" borderId="0" xfId="0" applyFont="1" applyAlignment="1"/>
    <xf numFmtId="0" fontId="3" fillId="0" borderId="0" xfId="0" applyFont="1"/>
    <xf numFmtId="0" fontId="4" fillId="0" borderId="0" xfId="0" applyFont="1"/>
    <xf numFmtId="14" fontId="5" fillId="0" borderId="0" xfId="0" applyNumberFormat="1" applyFo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4"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165" fontId="0" fillId="0" borderId="3" xfId="0" applyNumberFormat="1" applyFont="1" applyBorder="1" applyAlignment="1"/>
    <xf numFmtId="165" fontId="0" fillId="0" borderId="4" xfId="0" applyNumberFormat="1" applyFont="1" applyBorder="1" applyAlignment="1"/>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6" xfId="0" applyNumberFormat="1" applyFont="1" applyBorder="1" applyAlignment="1">
      <alignment horizontal="left"/>
    </xf>
    <xf numFmtId="0" fontId="0" fillId="0" borderId="7" xfId="0" applyFont="1" applyBorder="1" applyAlignment="1"/>
    <xf numFmtId="0" fontId="0" fillId="0" borderId="6" xfId="0" applyNumberFormat="1" applyFont="1" applyBorder="1" applyAlignment="1"/>
    <xf numFmtId="0" fontId="0" fillId="0" borderId="9" xfId="0" applyNumberFormat="1" applyFont="1" applyBorder="1" applyAlignment="1"/>
    <xf numFmtId="165" fontId="0" fillId="0" borderId="1" xfId="0" applyNumberFormat="1" applyFont="1" applyBorder="1" applyAlignment="1"/>
    <xf numFmtId="165" fontId="0" fillId="0" borderId="7" xfId="0" applyNumberFormat="1" applyFont="1" applyBorder="1" applyAlignment="1"/>
    <xf numFmtId="165" fontId="0" fillId="0" borderId="2" xfId="0" applyNumberFormat="1" applyFont="1" applyBorder="1" applyAlignment="1"/>
    <xf numFmtId="165" fontId="0" fillId="0" borderId="8" xfId="0" applyNumberFormat="1" applyFont="1" applyBorder="1" applyAlignment="1"/>
    <xf numFmtId="0" fontId="2" fillId="0" borderId="0" xfId="0" applyFont="1" applyAlignment="1"/>
    <xf numFmtId="0" fontId="2" fillId="0" borderId="0" xfId="0" applyFont="1" applyFill="1" applyBorder="1" applyAlignment="1"/>
    <xf numFmtId="165" fontId="0" fillId="0" borderId="0" xfId="0" applyNumberFormat="1" applyFont="1" applyAlignment="1"/>
    <xf numFmtId="10" fontId="0" fillId="0" borderId="3"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0" fontId="0" fillId="0" borderId="1" xfId="0" applyNumberFormat="1" applyFont="1" applyBorder="1" applyAlignment="1"/>
    <xf numFmtId="0" fontId="0" fillId="0" borderId="7" xfId="0" applyNumberFormat="1" applyFont="1" applyBorder="1" applyAlignment="1"/>
    <xf numFmtId="0" fontId="0" fillId="0" borderId="2" xfId="0" applyNumberFormat="1" applyFont="1" applyBorder="1" applyAlignment="1"/>
    <xf numFmtId="0" fontId="0" fillId="0" borderId="8" xfId="0" applyNumberFormat="1" applyFont="1" applyBorder="1" applyAlignment="1"/>
    <xf numFmtId="44" fontId="0" fillId="0" borderId="0" xfId="1" applyFont="1" applyAlignment="1"/>
    <xf numFmtId="166" fontId="0" fillId="0" borderId="0" xfId="0" applyNumberFormat="1" applyFont="1" applyAlignment="1"/>
    <xf numFmtId="10" fontId="0" fillId="0" borderId="0" xfId="2" applyNumberFormat="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10" xfId="0" applyFont="1" applyBorder="1" applyAlignment="1">
      <alignment horizontal="left"/>
    </xf>
    <xf numFmtId="0" fontId="0" fillId="0" borderId="10"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4" fontId="6" fillId="0" borderId="0" xfId="0" applyNumberFormat="1" applyFont="1" applyAlignment="1"/>
    <xf numFmtId="0" fontId="1" fillId="0" borderId="0" xfId="0" applyFont="1" applyAlignment="1"/>
  </cellXfs>
  <cellStyles count="3">
    <cellStyle name="Currency" xfId="1" builtinId="4"/>
    <cellStyle name="Normal" xfId="0" builtinId="0"/>
    <cellStyle name="Percent" xfId="2" builtinId="5"/>
  </cellStyles>
  <dxfs count="17">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ont>
        <b/>
        <color theme="1"/>
      </font>
      <border>
        <bottom style="thin">
          <color theme="9"/>
        </bottom>
        <vertical/>
        <horizontal/>
      </border>
    </dxf>
    <dxf>
      <font>
        <color theme="0"/>
        <name val="Calibri"/>
        <family val="2"/>
        <scheme val="major"/>
      </font>
      <fill>
        <patternFill>
          <bgColor theme="9" tint="-0.499984740745262"/>
        </patternFill>
      </fill>
      <border diagonalUp="0" diagonalDown="0">
        <left/>
        <right/>
        <top/>
        <bottom/>
        <vertical/>
        <horizontal/>
      </border>
    </dxf>
    <dxf>
      <fill>
        <patternFill>
          <bgColor theme="9" tint="-0.499984740745262"/>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16"/>
      <tableStyleElement type="firstRowStripe" dxfId="15"/>
      <tableStyleElement type="secondRowStripe" dxfId="14"/>
    </tableStyle>
    <tableStyle name="Slicer Style 1" pivot="0" table="0" count="2" xr9:uid="{3C6EF3FC-11D6-4354-B6AF-C78475CD89F5}">
      <tableStyleElement type="wholeTable" dxfId="13"/>
    </tableStyle>
    <tableStyle name="X" pivot="0" table="0" count="10" xr9:uid="{80B4D477-4A1F-4B78-8650-6D994C574625}">
      <tableStyleElement type="wholeTable" dxfId="12"/>
      <tableStyleElement type="headerRow" dxfId="11"/>
    </tableStyle>
  </tableStyles>
  <colors>
    <mruColors>
      <color rgb="FF253917"/>
      <color rgb="FF19270F"/>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X">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65-4BDD-9E7E-596700A267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65-4BDD-9E7E-596700A267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65-4BDD-9E7E-596700A267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0443-49BF-AC74-D4E466D8794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Analysis.xlsx]KPI!PivotTable4</c:name>
    <c:fmtId val="0"/>
  </c:pivotSource>
  <c:chart>
    <c:autoTitleDeleted val="1"/>
    <c:pivotFmts>
      <c:pivotFmt>
        <c:idx val="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dk1">
                  <a:tint val="885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8CF-4DD1-B796-BF03FAF38B67}"/>
            </c:ext>
          </c:extLst>
        </c:ser>
        <c:dLbls>
          <c:showLegendKey val="0"/>
          <c:showVal val="0"/>
          <c:showCatName val="0"/>
          <c:showSerName val="0"/>
          <c:showPercent val="0"/>
          <c:showBubbleSize val="0"/>
        </c:dLbls>
        <c:smooth val="0"/>
        <c:axId val="1716286496"/>
        <c:axId val="1716283584"/>
      </c:lineChart>
      <c:catAx>
        <c:axId val="1716286496"/>
        <c:scaling>
          <c:orientation val="minMax"/>
        </c:scaling>
        <c:delete val="1"/>
        <c:axPos val="b"/>
        <c:numFmt formatCode="General" sourceLinked="1"/>
        <c:majorTickMark val="none"/>
        <c:minorTickMark val="none"/>
        <c:tickLblPos val="nextTo"/>
        <c:crossAx val="1716283584"/>
        <c:crosses val="autoZero"/>
        <c:auto val="1"/>
        <c:lblAlgn val="ctr"/>
        <c:lblOffset val="100"/>
        <c:noMultiLvlLbl val="0"/>
      </c:catAx>
      <c:valAx>
        <c:axId val="1716283584"/>
        <c:scaling>
          <c:orientation val="minMax"/>
        </c:scaling>
        <c:delete val="1"/>
        <c:axPos val="l"/>
        <c:numFmt formatCode="General" sourceLinked="1"/>
        <c:majorTickMark val="none"/>
        <c:minorTickMark val="none"/>
        <c:tickLblPos val="nextTo"/>
        <c:crossAx val="171628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Analysis.xlsx]KPI!PivotTable5</c:name>
    <c:fmtId val="1"/>
  </c:pivotSource>
  <c:chart>
    <c:autoTitleDeleted val="1"/>
    <c:pivotFmts>
      <c:pivotFmt>
        <c:idx val="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dk1">
                  <a:tint val="885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ACF-4483-9788-01F8C873B250}"/>
            </c:ext>
          </c:extLst>
        </c:ser>
        <c:dLbls>
          <c:showLegendKey val="0"/>
          <c:showVal val="0"/>
          <c:showCatName val="0"/>
          <c:showSerName val="0"/>
          <c:showPercent val="0"/>
          <c:showBubbleSize val="0"/>
        </c:dLbls>
        <c:smooth val="0"/>
        <c:axId val="2951136"/>
        <c:axId val="2952384"/>
      </c:lineChart>
      <c:catAx>
        <c:axId val="2951136"/>
        <c:scaling>
          <c:orientation val="minMax"/>
        </c:scaling>
        <c:delete val="1"/>
        <c:axPos val="b"/>
        <c:numFmt formatCode="General" sourceLinked="1"/>
        <c:majorTickMark val="none"/>
        <c:minorTickMark val="none"/>
        <c:tickLblPos val="nextTo"/>
        <c:crossAx val="2952384"/>
        <c:crosses val="autoZero"/>
        <c:auto val="1"/>
        <c:lblAlgn val="ctr"/>
        <c:lblOffset val="100"/>
        <c:noMultiLvlLbl val="0"/>
      </c:catAx>
      <c:valAx>
        <c:axId val="2952384"/>
        <c:scaling>
          <c:orientation val="minMax"/>
        </c:scaling>
        <c:delete val="1"/>
        <c:axPos val="l"/>
        <c:numFmt formatCode="General" sourceLinked="1"/>
        <c:majorTickMark val="none"/>
        <c:minorTickMark val="none"/>
        <c:tickLblPos val="nextTo"/>
        <c:crossAx val="29511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Analysis.xlsx]KPI!PivotTable6</c:name>
    <c:fmtId val="2"/>
  </c:pivotSource>
  <c:chart>
    <c:autoTitleDeleted val="1"/>
    <c:pivotFmts>
      <c:pivotFmt>
        <c:idx val="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dk1">
                  <a:tint val="885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AD7-4C61-849D-ED6F896729B6}"/>
            </c:ext>
          </c:extLst>
        </c:ser>
        <c:dLbls>
          <c:showLegendKey val="0"/>
          <c:showVal val="0"/>
          <c:showCatName val="0"/>
          <c:showSerName val="0"/>
          <c:showPercent val="0"/>
          <c:showBubbleSize val="0"/>
        </c:dLbls>
        <c:smooth val="0"/>
        <c:axId val="2963200"/>
        <c:axId val="2961120"/>
      </c:lineChart>
      <c:catAx>
        <c:axId val="2963200"/>
        <c:scaling>
          <c:orientation val="minMax"/>
        </c:scaling>
        <c:delete val="1"/>
        <c:axPos val="b"/>
        <c:numFmt formatCode="General" sourceLinked="1"/>
        <c:majorTickMark val="none"/>
        <c:minorTickMark val="none"/>
        <c:tickLblPos val="nextTo"/>
        <c:crossAx val="2961120"/>
        <c:crosses val="autoZero"/>
        <c:auto val="1"/>
        <c:lblAlgn val="ctr"/>
        <c:lblOffset val="100"/>
        <c:noMultiLvlLbl val="0"/>
      </c:catAx>
      <c:valAx>
        <c:axId val="2961120"/>
        <c:scaling>
          <c:orientation val="minMax"/>
        </c:scaling>
        <c:delete val="1"/>
        <c:axPos val="l"/>
        <c:numFmt formatCode="General" sourceLinked="1"/>
        <c:majorTickMark val="none"/>
        <c:minorTickMark val="none"/>
        <c:tickLblPos val="nextTo"/>
        <c:crossAx val="296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Analysis.xlsx]KPI!PivotTable7</c:name>
    <c:fmtId val="3"/>
  </c:pivotSource>
  <c:chart>
    <c:autoTitleDeleted val="1"/>
    <c:pivotFmts>
      <c:pivotFmt>
        <c:idx val="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dk1">
                  <a:tint val="885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ABD-44C0-A50B-64BEE6D8E092}"/>
            </c:ext>
          </c:extLst>
        </c:ser>
        <c:dLbls>
          <c:showLegendKey val="0"/>
          <c:showVal val="0"/>
          <c:showCatName val="0"/>
          <c:showSerName val="0"/>
          <c:showPercent val="0"/>
          <c:showBubbleSize val="0"/>
        </c:dLbls>
        <c:smooth val="0"/>
        <c:axId val="2955712"/>
        <c:axId val="2956128"/>
      </c:lineChart>
      <c:catAx>
        <c:axId val="2955712"/>
        <c:scaling>
          <c:orientation val="minMax"/>
        </c:scaling>
        <c:delete val="1"/>
        <c:axPos val="b"/>
        <c:numFmt formatCode="General" sourceLinked="1"/>
        <c:majorTickMark val="none"/>
        <c:minorTickMark val="none"/>
        <c:tickLblPos val="nextTo"/>
        <c:crossAx val="2956128"/>
        <c:crosses val="autoZero"/>
        <c:auto val="1"/>
        <c:lblAlgn val="ctr"/>
        <c:lblOffset val="100"/>
        <c:noMultiLvlLbl val="0"/>
      </c:catAx>
      <c:valAx>
        <c:axId val="2956128"/>
        <c:scaling>
          <c:orientation val="minMax"/>
        </c:scaling>
        <c:delete val="1"/>
        <c:axPos val="l"/>
        <c:numFmt formatCode="General" sourceLinked="1"/>
        <c:majorTickMark val="none"/>
        <c:minorTickMark val="none"/>
        <c:tickLblPos val="nextTo"/>
        <c:crossAx val="29557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Analysis.xlsx]KPI!PivotTable1</c:name>
    <c:fmtId val="4"/>
  </c:pivotSource>
  <c:chart>
    <c:autoTitleDeleted val="1"/>
    <c:pivotFmts>
      <c:pivotFmt>
        <c:idx val="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dk1">
                  <a:tint val="885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A91-40FC-8B7E-5213E3473A67}"/>
            </c:ext>
          </c:extLst>
        </c:ser>
        <c:dLbls>
          <c:showLegendKey val="0"/>
          <c:showVal val="0"/>
          <c:showCatName val="0"/>
          <c:showSerName val="0"/>
          <c:showPercent val="0"/>
          <c:showBubbleSize val="0"/>
        </c:dLbls>
        <c:smooth val="0"/>
        <c:axId val="495017936"/>
        <c:axId val="495014192"/>
      </c:lineChart>
      <c:catAx>
        <c:axId val="495017936"/>
        <c:scaling>
          <c:orientation val="minMax"/>
        </c:scaling>
        <c:delete val="1"/>
        <c:axPos val="b"/>
        <c:numFmt formatCode="General" sourceLinked="1"/>
        <c:majorTickMark val="none"/>
        <c:minorTickMark val="none"/>
        <c:tickLblPos val="nextTo"/>
        <c:crossAx val="495014192"/>
        <c:crosses val="autoZero"/>
        <c:auto val="1"/>
        <c:lblAlgn val="ctr"/>
        <c:lblOffset val="100"/>
        <c:noMultiLvlLbl val="0"/>
      </c:catAx>
      <c:valAx>
        <c:axId val="495014192"/>
        <c:scaling>
          <c:orientation val="minMax"/>
        </c:scaling>
        <c:delete val="1"/>
        <c:axPos val="l"/>
        <c:numFmt formatCode="General" sourceLinked="1"/>
        <c:majorTickMark val="none"/>
        <c:minorTickMark val="none"/>
        <c:tickLblPos val="nextTo"/>
        <c:crossAx val="4950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c:name>
    <c:fmtId val="5"/>
  </c:pivotSource>
  <c:chart>
    <c:autoTitleDeleted val="1"/>
    <c:pivotFmts>
      <c:pivotFmt>
        <c:idx val="0"/>
        <c:spPr>
          <a:solidFill>
            <a:srgbClr val="253917">
              <a:alpha val="84706"/>
            </a:srgb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rgbClr val="253917">
                <a:alpha val="84706"/>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7FA-48DF-A82E-E9CA59FC0F09}"/>
            </c:ext>
          </c:extLst>
        </c:ser>
        <c:dLbls>
          <c:dLblPos val="inEnd"/>
          <c:showLegendKey val="0"/>
          <c:showVal val="1"/>
          <c:showCatName val="0"/>
          <c:showSerName val="0"/>
          <c:showPercent val="0"/>
          <c:showBubbleSize val="0"/>
        </c:dLbls>
        <c:gapWidth val="65"/>
        <c:axId val="1420592912"/>
        <c:axId val="1420594992"/>
      </c:barChart>
      <c:catAx>
        <c:axId val="1420592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0594992"/>
        <c:crosses val="autoZero"/>
        <c:auto val="1"/>
        <c:lblAlgn val="ctr"/>
        <c:lblOffset val="100"/>
        <c:noMultiLvlLbl val="0"/>
      </c:catAx>
      <c:valAx>
        <c:axId val="14205949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2059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493B-4F72-9FF2-1696A0098470}"/>
            </c:ext>
          </c:extLst>
        </c:ser>
        <c:dLbls>
          <c:showLegendKey val="0"/>
          <c:showVal val="0"/>
          <c:showCatName val="0"/>
          <c:showSerName val="0"/>
          <c:showPercent val="0"/>
          <c:showBubbleSize val="0"/>
        </c:dLbls>
        <c:axId val="222428752"/>
        <c:axId val="22242584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93B-4F72-9FF2-1696A0098470}"/>
            </c:ext>
          </c:extLst>
        </c:ser>
        <c:dLbls>
          <c:showLegendKey val="0"/>
          <c:showVal val="0"/>
          <c:showCatName val="0"/>
          <c:showSerName val="0"/>
          <c:showPercent val="0"/>
          <c:showBubbleSize val="0"/>
        </c:dLbls>
        <c:gapWidth val="219"/>
        <c:overlap val="-27"/>
        <c:axId val="222421680"/>
        <c:axId val="222415024"/>
      </c:barChart>
      <c:catAx>
        <c:axId val="22242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15024"/>
        <c:crosses val="autoZero"/>
        <c:auto val="1"/>
        <c:lblAlgn val="ctr"/>
        <c:lblOffset val="100"/>
        <c:noMultiLvlLbl val="0"/>
      </c:catAx>
      <c:valAx>
        <c:axId val="22241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21680"/>
        <c:crosses val="autoZero"/>
        <c:crossBetween val="between"/>
      </c:valAx>
      <c:valAx>
        <c:axId val="222425840"/>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28752"/>
        <c:crosses val="max"/>
        <c:crossBetween val="between"/>
      </c:valAx>
      <c:catAx>
        <c:axId val="222428752"/>
        <c:scaling>
          <c:orientation val="minMax"/>
        </c:scaling>
        <c:delete val="1"/>
        <c:axPos val="b"/>
        <c:numFmt formatCode="General" sourceLinked="1"/>
        <c:majorTickMark val="out"/>
        <c:minorTickMark val="none"/>
        <c:tickLblPos val="nextTo"/>
        <c:crossAx val="22242584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Analysis.xlsx]KPI!PivotTable6</c:name>
    <c:fmtId val="4"/>
  </c:pivotSource>
  <c:chart>
    <c:autoTitleDeleted val="1"/>
    <c:pivotFmts>
      <c:pivotFmt>
        <c:idx val="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dk1">
                  <a:tint val="885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862-419F-B0CA-F801A92D6E64}"/>
            </c:ext>
          </c:extLst>
        </c:ser>
        <c:dLbls>
          <c:showLegendKey val="0"/>
          <c:showVal val="0"/>
          <c:showCatName val="0"/>
          <c:showSerName val="0"/>
          <c:showPercent val="0"/>
          <c:showBubbleSize val="0"/>
        </c:dLbls>
        <c:smooth val="0"/>
        <c:axId val="2963200"/>
        <c:axId val="2961120"/>
      </c:lineChart>
      <c:catAx>
        <c:axId val="2963200"/>
        <c:scaling>
          <c:orientation val="minMax"/>
        </c:scaling>
        <c:delete val="1"/>
        <c:axPos val="b"/>
        <c:numFmt formatCode="General" sourceLinked="1"/>
        <c:majorTickMark val="none"/>
        <c:minorTickMark val="none"/>
        <c:tickLblPos val="nextTo"/>
        <c:crossAx val="2961120"/>
        <c:crosses val="autoZero"/>
        <c:auto val="1"/>
        <c:lblAlgn val="ctr"/>
        <c:lblOffset val="100"/>
        <c:noMultiLvlLbl val="0"/>
      </c:catAx>
      <c:valAx>
        <c:axId val="2961120"/>
        <c:scaling>
          <c:orientation val="minMax"/>
        </c:scaling>
        <c:delete val="1"/>
        <c:axPos val="l"/>
        <c:numFmt formatCode="General" sourceLinked="1"/>
        <c:majorTickMark val="none"/>
        <c:minorTickMark val="none"/>
        <c:tickLblPos val="nextTo"/>
        <c:crossAx val="296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Analysis.xlsx]KPI!PivotTable1</c:name>
    <c:fmtId val="6"/>
  </c:pivotSource>
  <c:chart>
    <c:autoTitleDeleted val="1"/>
    <c:pivotFmts>
      <c:pivotFmt>
        <c:idx val="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dk1">
                  <a:tint val="885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B8D-4F64-AC61-466CC098C0DC}"/>
            </c:ext>
          </c:extLst>
        </c:ser>
        <c:dLbls>
          <c:showLegendKey val="0"/>
          <c:showVal val="0"/>
          <c:showCatName val="0"/>
          <c:showSerName val="0"/>
          <c:showPercent val="0"/>
          <c:showBubbleSize val="0"/>
        </c:dLbls>
        <c:smooth val="0"/>
        <c:axId val="495017936"/>
        <c:axId val="495014192"/>
      </c:lineChart>
      <c:catAx>
        <c:axId val="495017936"/>
        <c:scaling>
          <c:orientation val="minMax"/>
        </c:scaling>
        <c:delete val="1"/>
        <c:axPos val="b"/>
        <c:numFmt formatCode="General" sourceLinked="1"/>
        <c:majorTickMark val="none"/>
        <c:minorTickMark val="none"/>
        <c:tickLblPos val="nextTo"/>
        <c:crossAx val="495014192"/>
        <c:crosses val="autoZero"/>
        <c:auto val="1"/>
        <c:lblAlgn val="ctr"/>
        <c:lblOffset val="100"/>
        <c:noMultiLvlLbl val="0"/>
      </c:catAx>
      <c:valAx>
        <c:axId val="495014192"/>
        <c:scaling>
          <c:orientation val="minMax"/>
        </c:scaling>
        <c:delete val="1"/>
        <c:axPos val="l"/>
        <c:numFmt formatCode="General" sourceLinked="1"/>
        <c:majorTickMark val="none"/>
        <c:minorTickMark val="none"/>
        <c:tickLblPos val="nextTo"/>
        <c:crossAx val="4950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Analysis.xlsx]KPI!PivotTable7</c:name>
    <c:fmtId val="5"/>
  </c:pivotSource>
  <c:chart>
    <c:autoTitleDeleted val="1"/>
    <c:pivotFmts>
      <c:pivotFmt>
        <c:idx val="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dk1">
                  <a:tint val="885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513-425E-BF21-4FB1FCE11AA8}"/>
            </c:ext>
          </c:extLst>
        </c:ser>
        <c:dLbls>
          <c:showLegendKey val="0"/>
          <c:showVal val="0"/>
          <c:showCatName val="0"/>
          <c:showSerName val="0"/>
          <c:showPercent val="0"/>
          <c:showBubbleSize val="0"/>
        </c:dLbls>
        <c:smooth val="0"/>
        <c:axId val="2955712"/>
        <c:axId val="2956128"/>
      </c:lineChart>
      <c:catAx>
        <c:axId val="2955712"/>
        <c:scaling>
          <c:orientation val="minMax"/>
        </c:scaling>
        <c:delete val="1"/>
        <c:axPos val="b"/>
        <c:numFmt formatCode="General" sourceLinked="1"/>
        <c:majorTickMark val="none"/>
        <c:minorTickMark val="none"/>
        <c:tickLblPos val="nextTo"/>
        <c:crossAx val="2956128"/>
        <c:crosses val="autoZero"/>
        <c:auto val="1"/>
        <c:lblAlgn val="ctr"/>
        <c:lblOffset val="100"/>
        <c:noMultiLvlLbl val="0"/>
      </c:catAx>
      <c:valAx>
        <c:axId val="2956128"/>
        <c:scaling>
          <c:orientation val="minMax"/>
        </c:scaling>
        <c:delete val="1"/>
        <c:axPos val="l"/>
        <c:numFmt formatCode="General" sourceLinked="1"/>
        <c:majorTickMark val="none"/>
        <c:minorTickMark val="none"/>
        <c:tickLblPos val="nextTo"/>
        <c:crossAx val="29557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Analysis.xlsx]KPI!PivotTable4</c:name>
    <c:fmtId val="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dk1">
                  <a:tint val="885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F9F-4CE7-A4F5-B389A506BF29}"/>
            </c:ext>
          </c:extLst>
        </c:ser>
        <c:dLbls>
          <c:showLegendKey val="0"/>
          <c:showVal val="0"/>
          <c:showCatName val="0"/>
          <c:showSerName val="0"/>
          <c:showPercent val="0"/>
          <c:showBubbleSize val="0"/>
        </c:dLbls>
        <c:smooth val="0"/>
        <c:axId val="1716286496"/>
        <c:axId val="1716283584"/>
      </c:lineChart>
      <c:catAx>
        <c:axId val="1716286496"/>
        <c:scaling>
          <c:orientation val="minMax"/>
        </c:scaling>
        <c:delete val="1"/>
        <c:axPos val="b"/>
        <c:numFmt formatCode="General" sourceLinked="1"/>
        <c:majorTickMark val="none"/>
        <c:minorTickMark val="none"/>
        <c:tickLblPos val="nextTo"/>
        <c:crossAx val="1716283584"/>
        <c:crosses val="autoZero"/>
        <c:auto val="1"/>
        <c:lblAlgn val="ctr"/>
        <c:lblOffset val="100"/>
        <c:noMultiLvlLbl val="0"/>
      </c:catAx>
      <c:valAx>
        <c:axId val="1716283584"/>
        <c:scaling>
          <c:orientation val="minMax"/>
        </c:scaling>
        <c:delete val="1"/>
        <c:axPos val="l"/>
        <c:numFmt formatCode="General" sourceLinked="1"/>
        <c:majorTickMark val="none"/>
        <c:minorTickMark val="none"/>
        <c:tickLblPos val="nextTo"/>
        <c:crossAx val="171628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Analysis.xlsx]KPI!PivotTable5</c:name>
    <c:fmtId val="3"/>
  </c:pivotSource>
  <c:chart>
    <c:autoTitleDeleted val="1"/>
    <c:pivotFmts>
      <c:pivotFmt>
        <c:idx val="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dk1">
                  <a:tint val="885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F46-41EA-8F21-2340351AF53C}"/>
            </c:ext>
          </c:extLst>
        </c:ser>
        <c:dLbls>
          <c:showLegendKey val="0"/>
          <c:showVal val="0"/>
          <c:showCatName val="0"/>
          <c:showSerName val="0"/>
          <c:showPercent val="0"/>
          <c:showBubbleSize val="0"/>
        </c:dLbls>
        <c:smooth val="0"/>
        <c:axId val="2951136"/>
        <c:axId val="2952384"/>
      </c:lineChart>
      <c:catAx>
        <c:axId val="2951136"/>
        <c:scaling>
          <c:orientation val="minMax"/>
        </c:scaling>
        <c:delete val="1"/>
        <c:axPos val="b"/>
        <c:numFmt formatCode="General" sourceLinked="1"/>
        <c:majorTickMark val="none"/>
        <c:minorTickMark val="none"/>
        <c:tickLblPos val="nextTo"/>
        <c:crossAx val="2952384"/>
        <c:crosses val="autoZero"/>
        <c:auto val="1"/>
        <c:lblAlgn val="ctr"/>
        <c:lblOffset val="100"/>
        <c:noMultiLvlLbl val="0"/>
      </c:catAx>
      <c:valAx>
        <c:axId val="2952384"/>
        <c:scaling>
          <c:orientation val="minMax"/>
        </c:scaling>
        <c:delete val="1"/>
        <c:axPos val="l"/>
        <c:numFmt formatCode="General" sourceLinked="1"/>
        <c:majorTickMark val="none"/>
        <c:minorTickMark val="none"/>
        <c:tickLblPos val="nextTo"/>
        <c:crossAx val="29511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53-4BA0-B268-4B3FFFF166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53-4BA0-B268-4B3FFFF166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53-4BA0-B268-4B3FFFF166E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7A53-4BA0-B268-4B3FFFF166E6}"/>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022561470973899"/>
          <c:y val="4.6296368642803863E-2"/>
          <c:w val="0.79394685039370083"/>
          <c:h val="0.8416746864975212"/>
        </c:manualLayout>
      </c:layout>
      <c:barChart>
        <c:barDir val="bar"/>
        <c:grouping val="clustered"/>
        <c:varyColors val="0"/>
        <c:dLbls>
          <c:dLblPos val="inEnd"/>
          <c:showLegendKey val="0"/>
          <c:showVal val="1"/>
          <c:showCatName val="0"/>
          <c:showSerName val="0"/>
          <c:showPercent val="0"/>
          <c:showBubbleSize val="0"/>
        </c:dLbls>
        <c:gapWidth val="65"/>
        <c:axId val="555314512"/>
        <c:axId val="555317424"/>
        <c:extLst>
          <c:ext xmlns:c15="http://schemas.microsoft.com/office/drawing/2012/chart" uri="{02D57815-91ED-43cb-92C2-25804820EDAC}">
            <c15:filteredBarSeries>
              <c15:ser>
                <c:idx val="0"/>
                <c:order val="0"/>
                <c:spPr>
                  <a:solidFill>
                    <a:srgbClr val="19270F">
                      <a:alpha val="84706"/>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ullRef>
                          <c15:sqref>#REF!</c15:sqref>
                        </c15:fullRef>
                        <c15:formulaRef>
                          <c15:sqref/>
                        </c15:formulaRef>
                      </c:ext>
                    </c:extLst>
                    <c:numCache>
                      <c:formatCode>General</c:formatCode>
                      <c:ptCount val="0"/>
                    </c:numCache>
                  </c:numRef>
                </c:val>
                <c:extLst>
                  <c:ex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0-0BC9-492F-9D1C-0416A8FF6418}"/>
                  </c:ext>
                </c:extLst>
              </c15:ser>
            </c15:filteredBarSeries>
          </c:ext>
        </c:extLst>
      </c:barChart>
      <c:catAx>
        <c:axId val="5553145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555317424"/>
        <c:crosses val="autoZero"/>
        <c:auto val="1"/>
        <c:lblAlgn val="ctr"/>
        <c:lblOffset val="100"/>
        <c:noMultiLvlLbl val="0"/>
      </c:catAx>
      <c:valAx>
        <c:axId val="55531742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quot;K&quot;" sourceLinked="1"/>
        <c:majorTickMark val="none"/>
        <c:minorTickMark val="none"/>
        <c:tickLblPos val="nextTo"/>
        <c:crossAx val="55531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880B-4E3C-9558-940210A9574A}"/>
            </c:ext>
          </c:extLst>
        </c:ser>
        <c:dLbls>
          <c:showLegendKey val="0"/>
          <c:showVal val="0"/>
          <c:showCatName val="0"/>
          <c:showSerName val="0"/>
          <c:showPercent val="0"/>
          <c:showBubbleSize val="0"/>
        </c:dLbls>
        <c:axId val="222428752"/>
        <c:axId val="22242584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880B-4E3C-9558-940210A9574A}"/>
            </c:ext>
          </c:extLst>
        </c:ser>
        <c:dLbls>
          <c:showLegendKey val="0"/>
          <c:showVal val="0"/>
          <c:showCatName val="0"/>
          <c:showSerName val="0"/>
          <c:showPercent val="0"/>
          <c:showBubbleSize val="0"/>
        </c:dLbls>
        <c:gapWidth val="219"/>
        <c:overlap val="-27"/>
        <c:axId val="222421680"/>
        <c:axId val="222415024"/>
      </c:barChart>
      <c:catAx>
        <c:axId val="22242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15024"/>
        <c:crosses val="autoZero"/>
        <c:auto val="1"/>
        <c:lblAlgn val="ctr"/>
        <c:lblOffset val="100"/>
        <c:noMultiLvlLbl val="0"/>
      </c:catAx>
      <c:valAx>
        <c:axId val="222415024"/>
        <c:scaling>
          <c:orientation val="minMax"/>
        </c:scaling>
        <c:delete val="0"/>
        <c:axPos val="l"/>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2421680"/>
        <c:crosses val="autoZero"/>
        <c:crossBetween val="between"/>
      </c:valAx>
      <c:valAx>
        <c:axId val="222425840"/>
        <c:scaling>
          <c:orientation val="minMax"/>
        </c:scaling>
        <c:delete val="0"/>
        <c:axPos val="r"/>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2428752"/>
        <c:crosses val="max"/>
        <c:crossBetween val="between"/>
      </c:valAx>
      <c:catAx>
        <c:axId val="222428752"/>
        <c:scaling>
          <c:orientation val="minMax"/>
        </c:scaling>
        <c:delete val="1"/>
        <c:axPos val="b"/>
        <c:numFmt formatCode="General" sourceLinked="1"/>
        <c:majorTickMark val="out"/>
        <c:minorTickMark val="none"/>
        <c:tickLblPos val="nextTo"/>
        <c:crossAx val="2224258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c:name>
    <c:fmtId val="8"/>
  </c:pivotSource>
  <c:chart>
    <c:autoTitleDeleted val="1"/>
    <c:pivotFmts>
      <c:pivotFmt>
        <c:idx val="0"/>
        <c:spPr>
          <a:solidFill>
            <a:srgbClr val="253917">
              <a:alpha val="84706"/>
            </a:srgb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3917">
              <a:alpha val="84706"/>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53917">
              <a:alpha val="84706"/>
            </a:srgbClr>
          </a:solidFill>
          <a:ln w="9525" cap="flat" cmpd="sng" algn="ctr">
            <a:solidFill>
              <a:schemeClr val="lt1">
                <a:alpha val="50000"/>
              </a:schemeClr>
            </a:solidFill>
            <a:round/>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rgbClr val="253917">
                <a:alpha val="84706"/>
              </a:srgbClr>
            </a:solidFill>
            <a:ln w="9525" cap="flat" cmpd="sng" algn="ctr">
              <a:solidFill>
                <a:schemeClr val="lt1">
                  <a:alpha val="50000"/>
                </a:schemeClr>
              </a:solidFill>
              <a:round/>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EA0-42BD-9F75-027F8BBE9F64}"/>
            </c:ext>
          </c:extLst>
        </c:ser>
        <c:dLbls>
          <c:dLblPos val="inEnd"/>
          <c:showLegendKey val="0"/>
          <c:showVal val="1"/>
          <c:showCatName val="0"/>
          <c:showSerName val="0"/>
          <c:showPercent val="0"/>
          <c:showBubbleSize val="0"/>
        </c:dLbls>
        <c:gapWidth val="65"/>
        <c:axId val="1420592912"/>
        <c:axId val="1420594992"/>
      </c:barChart>
      <c:catAx>
        <c:axId val="1420592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420594992"/>
        <c:crosses val="autoZero"/>
        <c:auto val="1"/>
        <c:lblAlgn val="ctr"/>
        <c:lblOffset val="100"/>
        <c:noMultiLvlLbl val="0"/>
      </c:catAx>
      <c:valAx>
        <c:axId val="1420594992"/>
        <c:scaling>
          <c:orientation val="minMax"/>
        </c:scaling>
        <c:delete val="1"/>
        <c:axPos val="b"/>
        <c:numFmt formatCode="General" sourceLinked="1"/>
        <c:majorTickMark val="none"/>
        <c:minorTickMark val="none"/>
        <c:tickLblPos val="nextTo"/>
        <c:crossAx val="142059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AAFFA35-5E0A-46D9-AD75-8776B628FB64}">
          <cx:tx>
            <cx:txData>
              <cx:f>_xlchart.v1.1</cx:f>
              <cx:v>Sum of profit</cx:v>
            </cx:txData>
          </cx:tx>
          <cx:dataPt idx="3">
            <cx:spPr>
              <a:solidFill>
                <a:srgbClr val="FFFFFF">
                  <a:lumMod val="50000"/>
                </a:srgbClr>
              </a:solidFill>
            </cx:spPr>
          </cx:dataPt>
          <cx:dataLabels pos="outEnd">
            <cx:visibility seriesName="0" categoryName="0" value="1"/>
          </cx:dataLabels>
          <cx:dataId val="0"/>
          <cx:layoutPr>
            <cx:visibility connectorLines="1"/>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plotArea>
      <cx:plotAreaRegion>
        <cx:series layoutId="waterfall" uniqueId="{4AAFFA35-5E0A-46D9-AD75-8776B628FB64}">
          <cx:tx>
            <cx:txData>
              <cx:f>_xlchart.v1.11</cx:f>
              <cx:v>Sum of profit</cx:v>
            </cx:txData>
          </cx:tx>
          <cx:dataPt idx="3">
            <cx:spPr>
              <a:solidFill>
                <a:srgbClr val="FFFFFF">
                  <a:lumMod val="50000"/>
                </a:srgbClr>
              </a:solidFill>
            </cx:spPr>
          </cx:dataPt>
          <cx:dataLabels pos="outEnd">
            <cx:txPr>
              <a:bodyPr spcFirstLastPara="1" vertOverflow="ellipsis" horzOverflow="overflow" wrap="square" lIns="0" tIns="0" rIns="0" bIns="0" anchor="ctr" anchorCtr="1"/>
              <a:lstStyle/>
              <a:p>
                <a:pPr algn="ctr" rtl="0">
                  <a:defRPr sz="900" b="1"/>
                </a:pPr>
                <a:endParaRPr lang="en-US" sz="900" b="1" i="0" u="none" strike="noStrike" baseline="0">
                  <a:solidFill>
                    <a:srgbClr val="000000">
                      <a:lumMod val="65000"/>
                      <a:lumOff val="35000"/>
                    </a:srgbClr>
                  </a:solidFill>
                  <a:latin typeface="Calibri"/>
                  <a:ea typeface="Calibri"/>
                  <a:cs typeface="Calibri"/>
                </a:endParaRPr>
              </a:p>
            </cx:txPr>
            <cx:visibility seriesName="0" categoryName="0" value="1"/>
          </cx:dataLabels>
          <cx:dataId val="0"/>
          <cx:layoutPr>
            <cx:visibility connectorLines="0"/>
            <cx:subtotals/>
          </cx:layoutPr>
        </cx:series>
      </cx:plotAreaRegion>
      <cx:axis id="0">
        <cx:catScaling gapWidth="0.5"/>
        <cx:tickLabels/>
        <cx:txPr>
          <a:bodyPr spcFirstLastPara="1" vertOverflow="ellipsis" horzOverflow="overflow" wrap="square" lIns="0" tIns="0" rIns="0" bIns="0" anchor="ctr" anchorCtr="1"/>
          <a:lstStyle/>
          <a:p>
            <a:pPr algn="ctr" rtl="0">
              <a:defRPr sz="900" b="1"/>
            </a:pPr>
            <a:endParaRPr lang="en-US" sz="900" b="1" i="0" u="none" strike="noStrike" baseline="0">
              <a:solidFill>
                <a:srgbClr val="000000">
                  <a:lumMod val="65000"/>
                  <a:lumOff val="35000"/>
                </a:srgbClr>
              </a:solidFill>
              <a:latin typeface="Calibri"/>
              <a:ea typeface="Calibri"/>
              <a:cs typeface="Calibri"/>
            </a:endParaRPr>
          </a:p>
        </cx:txPr>
      </cx:axis>
      <cx:axis id="1" hidden="1">
        <cx:valScaling/>
        <cx:tickLabels/>
        <cx:numFmt formatCode="$ 0, &quot;K&quot;" sourceLinked="0"/>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legend pos="t" align="ctr" overlay="0">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BBB6E3DD-6B7E-4DA7-88D2-90E314E940EB}">
          <cx:dataId val="0"/>
          <cx:layoutPr>
            <cx:geography cultureLanguage="en-US" cultureRegion="BD" attribution="Powered by Bing">
              <cx:geoCache provider="{E9337A44-BEBE-4D9F-B70C-5C5E7DAFC167}">
                <cx:binary>1H1pb9vItu1fCfL50V0zWQe3L9CULE+xk9hJujtfCMd2c2Zxnn79W7TkxGIU2wfthwf5HLQQSyXu
qlV7WntX+X9u+v/cJHfX5Zs+TbLqPzf972+Dus7/89tv1U1wl15XB2l4U5rK/FMf3Jj0N/PPP+HN
3W+35XUXZv5vjFDx201wXdZ3/dv//R98m39n3pmb6zo02cfmrhwu76omqasn3tv51pvr2zTMlmFV
l+FNTX9/uzBZdndThzdN/fbNXVaH9fBpyO9+f7v1wbdvfpt/3U+PfpNAurq5xVhBD6QtqeRckvsf
+vZNYjJ/87ZlswObO8yhTD489OI6xcAXSnMvy/XtbXlXVZjR/ets8Jb4eO/T2zc3psnqaeV8LOLv
bz9nYX13++aqvq7vqrdvwsos1h9YmGkOn6/uJ/3b9tr/7//MfoFlmP3mETzzNXvurZ/QOQ+ravp/
nocPC/Xv0eFYfUYc25F687ONjqMPlFSMCMbW6KmHZ69BeqFQu0HaGjwD6RxLvocg/VGGo8muHxbp
FQASB0xzBv0Qa4DsbYAopQdKCakB04N6rVV3DdALBNoNzveBM2D++LqXwCyuk/AfU2bha2JjHzAp
lNJU7zRtlEJ7qM1sKugavId9sbFwL5JpNzyP5zNDaPHHXiL0ub4OHtbnFfRGH3DGbVuxjdthO/TG
dhhjambSnpNjNx7rUTMkPu+pp7muquuboKnu6hre8NUiAXYAZeA20WStDc42JDYsGZGEcwc27rEN
O3+pPLuhmQ2fYXS+n9ryR3L97Tp9TWOGSACOBAox8zCOOnAEUGGEfQ8RHqPzAkl24/J94AyRP97t
pf36dNdfv6K2cHogFHeEQ+lO56Jh4ACKtu0NLNCmx7A8K85uUDbDZpB8+msvIfmjjK+z6lVREQeO
1g7hdBMwz2yYZgeCayqldNaozZKal0i0G5gfI2fY/HG5l9ic3F4H5mHL/nt/L8QBdzSx2UOoNQOG
UoFMRnPbITNInhVkNx6bYTMwTpZ7CcbCJKa8vn1FPLhzAD2REpnjTvNFiTyQwna44g+b4CHtf16U
3Yj8mMQMlMX7vQTlgZl5Y/55g7k16bdXTV4AEAEAlItZGGYfEKqYhvNZ+3u8/9ix/Ldi7QZr97fM
gFsu9hK4kyQJMxO+YjAgyAGFZYO2bFgAvY0ZaBoqHMXldx5nG7OXSLQbpx8jZ9ic7GeUtrxLrrvr
8u5hff695+H6gIBBU4w/cGjb2NgSgZyjBKcbfZr5n5dItBubHyNn2CwP91Jv3scJYoJXTWrgZBwu
hNqQAIRuY6PtA0kcToht78xtXiLRbmx+jJxh8/5sL7E5D2+C0L/OXk9vELE5trA1XNBOOsCRKAwQ
DWA27894mpdItBubHyNn2Jyf7CU2K0RM4e0rcgHMOZBaSqo2K6/n7gZZjmNzwSbVmX5mMdwLBNqN
zPeBM2BW++lsju5M6b9q0MYOlECxTOjdpIDDD4QQ3BZkk37OgHmBQLuB+T5wBszRfrJnJ9lteP2q
ZRp9MJkp4Tzk/Vj4x1VOkGgo4cCWgUa7/5kFAS8QaDcw3wfOgDm52EtTdoZMo7mJh9dzMxwuntnM
UfIHT7aFjAQytm1zurFlM2ReItFuaH6MnGFz9vdeYnNiulf0MYIdEBuBmS3EWiNmGqM5QjNCFCWb
92fu/zlpdmOyHjXD42Q/jdjZa3ObDry6AJ1s22tE6LYN0w4oNkJBfm4SnVmZ5nl5dmPyMG6GytnV
XmrJO9OE1Ss7F3KgHTh89T0emwFDQUpT1DKdTWFtxti8SKTd2DwaOoPn3X4qzbnJ6lf1/AJ0GXqb
qEbQdf8zs2OUoAlASMrURLQ9JtJeIMpuUL4PnEFy/mkvNeb8OszuHpbm3/MxQh5wNGUI+chMPXb4
Sh8wZDYC3mcnv/msOL8AZT2LOSR7ysSUd755zVyfH2jugAXj6jvP8hgTysgBSmYoCoiZU3n/rCS7
4XgYN8Pj/X4Wy86vyyG5zm5fT0um+gziYujIti+x1YFNKFrO9EY7YM62jNYLJNmNyI85zDA5X+6n
2QrRLVuZ+jVjYgXTpSkqyJv0fR6BiQOqwbmgH3CGyktk+QUsP4bOcdmPFPLpLtH13l17la1P/pdt
zGD50ZqEbAX9S7vcPNoxEBqjmvmgNzNnP+sw/rVYu1GaDd+ayf60L5umDB827r939DBhXNkgXMSG
DJu1+E29GMjrbco2NOYss5/aj5+TaDcaP0bOVWY/K80Xd9/K6yp+TUuGrn/0vU4NmGt1mWOjD+Dt
bYai2fr9WXb/Eol2Y/Nj5Aybi/0MxS7u2uvX5PZhyLhUAuHx7i5MShUaZSSaMJ21E4IPehwAPC/P
r3BZz2OOype9dP4Xd92b4+s0r4LwNWvJgh8oRyLNf1CLWTKJFlk59TSjg/a7Wm2D80KxfoXR1vA5
VMd7C9XpXVndvSKpPPVjcIAg+W7XY6PZDGdqcHRrk+7MooFp+zwv069Behg7R+h0bxE6v+vDm9fs
PxMHgsH/ULFxQDNNokQdUJT+NXF+MnDdm+el+TU2D2Pn2JzvLTZ/mzJ+cAL/PmwD8Y/skompo/z+
Z4YM+mVw4IzACm4y0J9Cg+7NcxL9Gp31yDk2+1mQuTBlHbxZXJcG/WavGLxxdM1wtMp+DxFmJwJs
dJs5iBCU2ujWHKEXy/ULnGbj52gt9lKTPt1NfEF194pUJ4ByBMqaZBOqkVmUjaozF5xNZ9DWqjYz
dS8SaTdGj4bO4Pm0H7TBltQ4/LxWpuV1/LqMjo2GDMXhZPhu4pMQdAdOBzwfIoUHQ7vuhn6pVLtB
2h69NWNMeD9pt/dB+IphAgI5gdMaqN7szoYcnIoiMIVc/KB9Hgfcz0mzG5f1qBke7/czvP4As1YN
SXv9qkdrgYujcbJ2w4OSeeOmbR843HGmUvVar3Dc4zEuL5VqNz7bo2c4ffhjL93PZYCrDN6cVK9b
RsDtDoo5TMtNb7OeHbuZElYK7zSdUL//QbD3GKeXSrUbp+3RM5wuT/YSpyvT/L8J6lCCI2Cn2cN5
wlnY7Uwah75BXCiwRmoW1L1crt1YzcfP0Lraz6BuPatXjxqQvHLkP+B61ljMAnCQDgeME5SK1IxY
eKk8T2H0MJs5QvsZL3y5K1P0fDyYnVfIXwUa1yTD/2YahJtslGJKK7AK9z+zesMLJNkNy/eBM0S+
fNpLC/clRFP0q0YLU48nZY5GOWi98nMv5BxMoYTE+dD1+zMv9BKJfgHN97nMsdnPKOHPsLoxWRW+
Zu8HuFAohORqE6rp7Y4DnF2zcY5d4nDudz7ocYjwIpF2o/No6AyeP/czOPjzGgWHzK9ftTcHKSql
KG07v3A29705OHbwUGedkQgvk+kXAD2azxyhPVWgu6p+8xJ78t/dooZaN+7mAEZozbn/mUUEiN4U
2G7Q2ZuCxMzC/flSsX6B0/bwOVT7WcP7czC4/85/xcgAzLbWCkXtTSvojI5DwRtdbhS1V7IxhQ/P
XpM9LxDoF/A8zGQOzP8nXvvXt+B9vylweV1fH95fMfjoIryn372fO+4+nA3d5JM7W3zWfuTk9ve3
TCBS/n5x4fQVW3norL9mNu7uuqp/f2spdaBtznFmAY0+aNMiSJE6aMbvb0GwThEIiFhUbnElmIMA
JJtY7N/fIgPm6GpEZ9DmjsNqSvAwBA14nIF50hSNEhq3hH2/3PGDSQa0X35fjc2/32RN+sGEWV39
/pZDv/P1x6bZTU9ED6WGDWA26EQcEcP7N9eX2N/4NP0/CY3KjHaxvHOoVzf6kOUit5IFydtw/CJl
k8fXwipltcqKoRrEsma9DPqFZTzyzc9KkVkLw/rYPtWBHJplrK2sOO50mlTniUxza3BN3Mv8m4zr
qDdLrFUS8YVv24Le2b0Zmssk6O3k2nFk7t3wlBfqwldhkXM3pWEFUUQuy/R9QEndZUs/kWWcu6aT
afqO2kMBkf00pcMZS3kW/WNVrcGYR5DuWCTYyK01QsGWCY3mh4lZwnJhRzxeI5umYROowLnzOpNF
xXGdikQcJ6KtSvt4rPw67BZjmOMiuYR4IfNWTz+eQv23nz91I3FUvpAg4FyLnt5/hNEYcadSRIW3
EY15HC5qwyUPXK2ZVUSrsu/8sl6WQe2LwLWENebZh07woWILKkbV8dNaBVkVu8YUvKQXIGUKvPe0
kNjCj2W00cvOcZMAQmmU36ZtuS1jH4QWC0pu3SqrbAlb+qPt28UqcUTNiZuVtVJfY0m8GgHWd3V7
HpvpuULj8Amua2NocZw/N28GYxuLO7f+gD2n3JbkSfVXIDyW+W4XhU34PvNwrWrtBoHBpW7u049H
DDqbto2blnC0UguJgxT2tCyPoPFlG1qkD/itZSd2wReyI0peQ5Gs+sSMoZ1chBY19JzHxdBcxRUh
Y+AiVkuwKE9LgiRxWxLJEGuhGXq6dxM55gyAWoUkGuLMu/H0mMnyyBR56g2HlpdWejganLIHKk8/
8ufJo9lH4SwWzo9MFBHZnnxgB14SDaS8FaqDlq8GqkYar2TZNZU4DB1PqK9lg1Uv3EqhPeWrIUNb
6sM2NCTvntkIdGbJ7ClNQ9FqUlTcQIITR9vS+HqMpM5r6xtab+zUOu7rYFKItDcBrm1tukiMYhGm
1cByt9eMQyoZkqC5SnMVDYvMomV2pdMgLbNlIU3JLtM2zKpvT6/ZZE8f2VsbETPByTUc7MDlttCW
mS1pOs8pSTH23/qyLrEJSBMTLBbpOy4tty95a13lLC4mpak7M72Eud/8t4uFbi0couME6a3gAqZt
e7GcglX1UCnzLUukBRsewXqNndsOpB7kGfck7H7lN7gnK41kBota5mlJ5bFjRVYbu0UAaztZ/iHA
qCwck/ZM9HFu0mfMCp3vMbCKyM4ZumIYEFZq5p963mW5zkb+rfKYstLDqK7ypPlQjHWYZ4uuGAoI
Z9lpi/fMUKRmWDrxOFhXXZ57J5Uuk8hfpONIhrM0KLLaczNNlFcvGkms5FKl2h/TBeO6h0lkVjTQ
7JSMOsG3xqHXFcUzakqR9WxtAFRVUaHQiiB1wsVScmYxsDOzos3a/KstjYzkIifoBypcz2u0Lhd0
tC2Ydm9YW8+kEXivuTcnOfUcvNV3NVfFqun48wot5lYch40QjEhNKUOZ/qdtEfdxlXqByb/mJbSo
OORV7IhzRgM+nPGqGbAc2muT8Usa9MNgu01QdkWwgMHv1KVfjJ51XKYiGr+UVlOpCydUU4DQizZN
9FHcyAkeU3GNLTS0tmwv8zKKxy9jouIudkmSTE4rxOoDIJPpAL/kA67O/eKkfQ/suIwGvFQj8Wtn
mcuKVytlNxN2ce+HCDCK+8drx7eGznVMH+ErDIIHSB5a2RQb1LlM4+u+UlmRr3Rb0vZKcDPW78oy
9ko3SdKSpQvL99L+2Bdwrn9nTuaJLy1pKTaZ7fiIM9oiMwhRnrYNcxOO1bdxowjawYWt0CI22xrc
GzKf6jz5OtK0Kn23Z8TOK7czkUlOeFN0MBRPP3Fujdh0ipZR+G30O+mfnliVpAq6lHd/87GZNmPX
iMn8scqO4bxVW0j11Yv4iE3Ysaau/HMbhgX79Gkxpiu7t5SC4wpJZsNxofWNCUTJ2+Zo5G1TWFql
X1KRpTV3a9NI684UQQFrFMRVRg9Lzzbhh7ZyfFicPJDGP/SdmrXGxSntLmndmvnFWeI56qrnZeIM
btVR1V7WjkXCRSHH3pxhE5HAjYjwwtwVnqKTsgcE+9C0AaKLEy+K60nzW7TBvp+uvMwHl8cl79uj
p2c8t2sObisl0x2y7P4qM+QE2zOOlRdkXVHZn9smIwhiZVkyBLHtOO1bgSBLHAe067Ft+1hzvPj1
fWRrqXza0ryJOuZdeb2atjQrwjEtj8Oc8clEFmNF6KpI2rwKj0Y5xNA6r0unmJoOTgrttGkBNXp6
Smxm2RxEQA7cJqwaEES1aGaqC56lo4ky9tmpAw7dqnN/EqC2eDOp7r0eo99kgGxe0E8qDls5mZQy
L+BorIAijKe9nH5lihh954mObHEcdsm0DsXQGXXhFT0+FQZ8muLgp6paxZZd8lXulC2vFgP8Bab7
zNRmGQCmpnHfGcOJALDBAvHeNlp1H1M7aczwmfvtZKnqssDWGpMxNDc1cWKWuUNtivGLzbLJP6aW
oQCkV2niD4djqmjtrzS3mu4zotQSy9HZEcfu4+0Ia5KFlsYWE12ST9atgdk8DlnewazViEjwwLD2
CP6FHItiKVJfYCnq2g6seiGTJoJKBJpF+Nd6fSZTOLXtPxVpz3TUQbiA6Mpm0kHaSX4KdWk3CjWo
wvrUpraBdViHtyxw+jZeILMM/Ow5szBzR9MjBTqaGYFbQil4nniRyCCEzHv7U9VQ7JB6wL3D4RF8
P9ZHRLkw8tDrLNNXrkr4gAVPWi9DyAKjh1Xqyj6pP9iqcrxo5dXCgTGAQraXJY4YwgOkFhS/7jM4
qg1sftFlWMo+cTLoCrRogsOP+wkIKwopXvQQ6faSmNRAEhnH8E2xqqc89enVFppv20RMfnICMBK4
ghJR0DyzQThYWT7ph09BMKjEc+sm5vnC64gXXSg2inI4LIJS5Y6rGdNR4JZlERanJGl4L90c0Y51
VvqpJc69NLD5ouhM79+QMCHHndcItYztzCS3IkrG8jI1KsXflRhp0r0XLSX9uHSiTMt8USB+rJpV
10mnvSiLwOuNq1KS0neclFQvs6zUdBH1dVN6rumdYozcIGtL0S/8Pm6hDO1YdkPi9paMRLTSjDbi
SiX1IPwF6WnTNUe57gLqIX7z/PqkDmxEZgt7TLpxRFqLrZif9PHgNW5R5ZFatdr2+VKmVj9+6pRh
4ZdGJL635KJmdDEgPzWDq/y60ksdsi5e+DLxj3HDdL0sDOnGM09nhBzRjgZs5VuVE5DDPDap+DzI
1o+tz9qQvv/U1z2vz62qzqxLeAy7uZWlUuXn0W79zLi5MTSoPup+TOIjLwS7sRqNcFLj6thwFizs
cqwK5xtNIye7DVhu2n6JrTIUd7qpu44s4qSraHRce1khnSXyAJmoIy+1YnWhqW3F8VGrclYlwV3g
ZLzGKveUO6U4H7lpsaVHWlZ58BH1k1qRwywTeW6fNNoLg+RdJvu48A+j1q+79l0nPT8MV55Iu0Ze
ehnjxYmKROA7K+wVxWM3b0cCt55UTthp17eEKupl4JVjNJx0fmUF4VEXpvA2i1h3Aga2zcNG/mWs
RsnqBJujs7xFxxG20IsmR9Sl3XrgTq/eJ8y28VKvf2mFYYL30Dol8LjRVKL4NjaFZu1ppMrcZ8e0
tyzbXgyRjBv7qM8imiauFO3kF4m0QkzH5xJO5br3BpSOFpEMtPTfD13e5faHyLOiLlnZMbdYfhI3
g3ba9yriMtRuofXESdhlLYP4i+17njWeCZFUWClrKGCyz2G1i0CeWdwr7eQdDYuQJh+iqIsc77CL
YAj8QxOiZ69cwGRNIg2tlRB2SPxgCIslyeOodJZZTSyZ/cV8luF5aZRo/bnxnaJYlMiDsbLMaUJ4
kAVVwfQlkB8hi1sUeorpRVBh9os8oBlXqyjophXjSR3jxVRBbV1lqT2ZfNHWvmMvdFcbbIAxQ7xx
VOsyxefy9VSDWo5YviLCRTY2fEnl4WlJQJFkZjSc4KG5CJj8kyb9tM6Z0BG4JKuxSkBhZbETiLui
QEJTrMowRKS16Bw62MUidALZWEBQNEXzpY6yJsywXlYwmqOgGQXtz53InkQOgXQ+XinsLDyB463i
m2f10wZTpTUhLwcLv0t0Oi1N21J8FC7WKTrI0KLoiDlu5lOWnBffQLgF+J3sc6OuYik8zRei0yCA
3NwOKNZis3u8sdL4Sjuypsl59XC/GA12TbnYxLhajnL6F69kfM5JWFpXm6W21h9/WOT158AUsPjc
ZnkKAWhmBe23OFR5WB6FGR8w6YKN+HM+rs+4H5IrJOC+0a5cA2XGtsZWQ+bdlP5JRvXgSZfGQTuo
9zptDFapZWmCj7AcHFu5AM3htdqNyTAFvX6Kq4qgo7ZPim96vYImhwbBrq3nFLAQOdoiN5nq6PHQ
OFN2TtbQrreH8uIE66NEiBGH0k6myfdqCLBPfVpOjwlEoPDLwRTEDj6PViia+hQz5dPyrjfS2AwN
pMQkp2+hYVlhHCqFHLurqoNJ9PWCWmM34h8m4UbYhxaRWRydjKhX9fmRT8BokcMubAx0Wkf+xHxU
HfANW5sV36jyM2yfSiJixeTLFsHu+wpc9vSFrJ1eROs7eEkyMqlDOspJ/qxRftB9bhI/8cNV5jv4
3qDg1OfHcTXYtD7j670SRpWu7aPNkuuoLSFOH/IYXwIPYPDwKA9j+PmWFqMinxG5RU67zAurzsIF
qXwPD5dRgD8fsqyTHNxmAsIAlA1gCpoT2/iTOjfwr/hdPDQqclYxgsV+OOW6SnpzXAtD0nSRaJGk
retVPmhDqmmDzwd1UeEFQaNMLtKiwX+HtAOJJklHQRUV4PKTizauPZACXRnh6TTwTftFZV6PLMAb
xmnvdxqmPFr1vGCwME4ZJI1zmKRwselhb2Werk6khqvq/yaqj2Bv/MSYOD7e0MlRnQRltGqCBPnu
zSAqHM84zqMAy3HE73WmME6CBau8LvbGLzxwTFd/LngXdOq4Xk+9136FJeJ5P8aYUex3lTxUI6Gw
cnUppuWjfT7tGvBV0xZf86dOFXdYAdqwab51GDK8lNjg+HwRggq13DAZwSujeS3OtAvKYlDpOc9p
iU+ogU45bCubCvtqTbKMVCalt2qyovTYie8VI75jXFNvHtJysIaFFDH4Uo/GSH3TFLlTtqgTEBPy
LI3VpE+16EKQ8H7s1DCVXHkDfF41wNJEK2S20+I1IZ+oAtY4Mbj4KMl8DMdNDZjl3x3CM8867byq
LMMLzaOJpDQN3N25HXtc1R8FaKzBO+y9yBqClepymVRLUBdo6nJtkEDqq/A5RUoOZ6gB/miJEbNS
WTq5jVR603YrWUmx+dYrGdUGTDQPScjb026UqWd/jMems65KBNNgFca80Oor7C32l9XlI1YgEmSa
g5dnFow/0suJpUpCxKuIrHVquvyr0kNQ0G+iT1RyoVSRD95KMFPV1j9dSKPeO4RH44l0qwT8t7Vw
EmqXX8BIdnH9ifhF5PsLTw486C87G7FNcavbsC3Y35XngJo4KuOmTfXCYmMVfxlFw4RxG3iHHsk+
pQYxpW1L3dAGuzyNNFu0+KVlt67doTLVLzczWWNZ5BEI4gVOsA7TtO7NTZK0k/3Tgz9ZE0T/k/KG
VTp9Irtn772ITb+TlFj4xOAP0wc9DnYiPUTmPtU2wsTLoco+okXvYqwHmh9GUNRJK3U6vbPZsogp
YYk0evfw1poPn8yp5S/Kfii57VJWEudDE9h+Z9yOZGDPxTB6mp10RTZpuW+NEx1YoU6EF4GwrD4p
RoL9LQjqDxfgLSfJ4xCVxq+bB8lSw6UV2CrW1Tpjy8JotGM3yvJGfIzXBiteE40Fzl5jN1hJMZGQ
ValKIZapnxbGc4NCNdZVE8occ647VPHa05D5UxgXiB7PsNtkEqu5VzjLxPAjriebSclzNpUZl1nX
T3vS9kYWh64MqixND4MogTau1gsCHngyejEuhMH3iopa0VnAeGI7zxBfs4QeXA7sA3Ywg3FT9Cda
OahRQwBfza4CYxSktn2/hzZ0Bma2sMSkQUkL4iVw27CYZH8mu9vO7abH46Yh3C68vi11Tr+XTW+s
rrJBVa1NYwQOGFIgD4AmPf2oGYEObSI4goBngbLCf9WU1j+qUHVOXDgeQsmHPULi3phFkXtCvMcl
u9Pu1iqYQG3CCAgbUQpAtjGOT8uyTSGgewH7x8Gf9HMUyuHY52xbFq/lDPRt5F/hUiyYsVDSKR6v
KtwZezgahM7PrfPPD0TbC4gD5WgGclHPeMU4KAlNUuJdFn0GR+HH8Pgn9hDDzG00++kJ0om2+1He
mWY4nfiQuDvCYbiBcE5k9kkk/KxO1OXGYnTBOJH2g+KDlKteVE67inJvLD82HR+iZdpkkz3nJUyD
VY0C/ugZibZ3OiRCKjXd8sZtLdFBMi+LDZpYnT3w4jJZK1WHuA463jexB7seOm0ICALRDNBMzeEc
EFpYwSRIlPOiGRdtgcx+JVNuJHF7mJZhAVNf4OPQD49ehANHPrno1vWsfG1mn57EHEYAh78kRHAz
FyhZijvTt/cN/G5Rs95qL4IqnizTeB8I5ZXMmo+D5TQC1wC/nOqSKIDg3AH+yMF9X+F0WnH7eXaP
aASX5jUXG7fX+0ERucTAshq3rHDf9X/3PFD+02EHKAZaGcV9c/ZjHeWdBya6DaOLtVtCkDyhYccJ
9CKrislhPP3Aqbz3aJtiQ6D8NF1ygn4UAUZzxmd2w9iH5SjjYzuzylgu7DS1+VdVQmGeU8GfHwXo
HFTwcOIQSebc1KUeS4fGV/7xOhRpJdgR7CNWpHh5elaz2hq+HR0auEuXTQ2h+MOG8wJKRurAi/pc
35AINPVGrZiKp1Cx5OmUTnZOm6ULkoqS2a5dJqh0uAlC0WpR86y3P0cdgRF8Rq51i8ijBQeHiSW4
v8UXlyw7uNFse0cRgnqRHQbVUTkyElSHTPZTl0SDP4PSmH+qMUOhfWEqH5yvdlNvRBbr1tKvaXqG
KAKtQf7CxDkYqXdMgBMhH1JP+r45HhCzSHPh9WFM+2HhMZTC/q6KIkV6VkZMZMVhmjQjqxfEEFWl
S6eUoADf8Z4arj7odZ0xVkiS+HsvS2nRn8d+0Gq08jStCim4mggtJMdIgOwwXSZWlGOLbAIn28Kw
wI3X4Q4yBwdOTN2b13UKFN+vZhekDC4FKesUnnQtsxBoG+Ygf8lYg+VG6Kca+4JXyRRkWuuYK0fR
FriR3KFj6MZVndLRzapSZ+FS5XYSNe4DFVPAnQfuJsC6j+xQ8euwvmPhTMGFXbRgvJDzxIod5o7B
I9MY2U57SlBFCf1F0qf4C6pHqDMkUfKZIxzX/EINtRb5SaSINZEUVVuC/x3W+aHuhooXyyBuUtDB
YIZsVD/cKKgd4y2sxvgdSd0CJ9Ek+6ALndvdoV/A6BSf5KDb0XxCHWSqtCE2JUxdmLpCceNTmIMF
95fY52hzWAVlQWm0SCmC4X8GpMSVcypV37GvVPZD7VyAzvPyj5nWUcwOo6yyCDJ0XAfa1wu0mKHG
f5iZAdguu56N5eASC4xJu0DISKWzGMTgde9iXdXV6KJM3oXI8rVTol4bBqQ6EiSpu2+KpPEQLD2B
RCBzUztLy78yMEJW4zrrUuDGRhao0/vqnZPCn0SrLEgUaxDd38d/IOSn+HXI6skZrrdGch+lZnYS
I5UsNTp1crctiUopLKxvbIjB4pi5XWy1+hOci3Gu8kxbySoNpS/dwPe7KzmEMloOYecdhaLlxyHh
40la9u0xGBZzaZeKLXotgws7rBMCLrstP3nY1MfCl6ZyoX3Bt6jMk798Epplr6mHHDnh9RGScFBd
LJNnTk6+mhjqmHW5eqe6MF/aIgiALrHKVWT34jAyYfN+jJKaHCJbqA+dgfAEO1alN0HeXDEq8rNS
WP5Z2lb1oaxAjaNBxj9uTaOXge6cj3YeFOg3yMPbsCq8ZRLkvjuILFtKTxenzsjS1eBlqE5nuRT4
amfIFiLK7FWHrzxxkCd+K3vTHKEfw7stdJwcxT1NRnfQkVwFETFXuUDNwE1AHVWuxY3/uetH5zqx
MgmKoUk/dQ4LDwmryakgOghdY1n8nQB9uCrrCufTI9v7CFIzRB9VzfUtRQkKeRbN6WXLoiBc5UNm
HdIqrS+rVoAIgSlYVkPfnPKqHGJXpp2z8GztBc5fYcv0cILOiOamYiKih6bJa6RfYRoMbou/VXPn
1NJOl5ZnlaepRpvEUtA6+ti3PEb+lpozWdW0WHhOYK5JVOXvetyxelYpOu1QT061Xb/tTnuE2efE
jtsTsPLWaRjzgC0dWL9b2nU8c8fRoQHS+dz6u8uL7q6wrH7BQjpeV1VkGDodcrQ1jmOFnRskeeKi
k6tslvnYxf2pavzCdwnNw4uB2jDESPUWbccTfoqO+CQ//b/snUmP5Di2pf9Ko/cCNA9Ao4EnySZ3
83kI99gQ4eERkkiRoiiSIvXr37HMfFUZlV31UOhNLxrITWSEuZvJRPLec75zpdys9rE08XU2cldD
gX7NVv89NITcphGWj12MbiF5hkPdOW6LNvNTsksLLW5ln6p3Lx1qxRC2e7fUhoHNYE0xdJmsA5Ok
3+CYT3USj+IwQcCo45DrBxcJ9rD0XrOGad29zL2f35STPK5nZ1xDIiVpTfH+4ASX0AKx8Fy/Nakr
1/sqXvqxEZul3yiXWw3zib/icUVzLaWNHiqYGycZq7IxKiRX6SDSb0uZuzOFD2Fhh6QGv5Tomphg
RqdsunNeBtNQjxGrvqkAxVZbom6kdUaX+T5fc7bHRp/nTTVsxVFHU38PfgjMydqrl3gS8mCNiw5U
2vybSsjLiv79ZZv5Vh5mmfqazrz74XFBDr0ujNmhPPVPWlUZqVU6w0lmna7D3tpTXjF5mFEfR3VX
LNVLJXT1kTiZPFNFpg+72e2HwQ3e2mKKb1IAD4cQJ0U7u1k/oe4N6mwV9hyohX3dwkkckjEiIMYg
c9/2PkxxljnsSCEdSuhUGcuPBQyjRi6CHlhm1AuYswTv38ZXUSiSPc2T5R164XxfiV4dIz9WT5yr
7bpb6LxzBbZctOd8uBVpqK+USdd7sRD1rMoy/Z4wi80hnr29TT3H4oHWdhcl2lw7VaynYXXJBD2p
FAeS87RF2w7yE3JMddoCRc6E9Ophi8v+pYSk8z5vpX7Ggd8dsdiKmy0KNNiqfNiPFcnOcN6jpNG8
Gtty8yLB/a7EfuuC6Z7BGrjv3CTnBsRKuFcrnd+lNmmHpn/bzqpKzTUAKgbVgk/PXbJVHHs2d7uk
YOUxghfZWLmld6XtEjgGKvgMSAw27uyzdBuqxnOHGrwtDKT28syyxBZ6F2LizKjrsZLkvAayu4f6
M94GqRevo1bf8JoOAvQQvS4cFQw1Bb11FQUWmslouKomGX81ATFrM/ZreAMEybwMsbXzoY/HJG2q
PiquUzKpcl+FXFRXvC9lC3853WoLH74tq40XNd10ZWueEHE7BeAQrn0wF7jWebhqdZ4rCwMqcipa
TyKd+V3i0uChENUgm9ypftr1lVSPtBss38GK9v01H9g0tIESGUhNQqLgUNhl2R59KZTpD5fSI2yr
2eFpfAxXbVo7dsWgFaixiQpULk3GDbE3UHHo0iQm6p7XYpt8M4VjfgZGSKJ2jVAiXmsIBPo1G9CV
KuwjSuosR+HUCeBOR6vz4iqLXSjo85Z4EtvauzmszFWMzS48lSmcisM8eqHa3i6ZeaqCjlGQQd1Y
qVoFpBtZE6SVexoS0Dx13Kfjw+SjYDusaIBpExZzHJ7XijrRxAr+wk0xYjttAe5t7QTF7YrGemgw
l4Rd6cC7hd6NPsirLcHlF6HjLfQjzi70mIwzfqd1Skvd+pzmYwzhf5mwHkrYro2JfMx3aWTG/sx6
uMY1F5Cfm027WdQJ9zCkCkPZUQxpNu26NVtv2AD5tqVucMekw0PV2rwM+wJSHVXRiXVKwiY1WeHr
eIUrn+tY3wZZ5YqGU5IudZGyBBIhtMTXSAbq01YoTRIlfXyYJhIlu872sYkblHB9MDVgBoDIrXXR
548+SKcChZkp/TA22Ek1/sEUBgNmX2ETmst818tR1lk3R67aMV5ERb+TsZuy7CYKbG5eYDJzcqRz
mX7rrP26bX330vXya1fJjNZoE/jTCuZkR0qiDiEOjxCbRK5gyxXb9ejj8VYlg9nbXlWNnOUm6wL4
qKw5z/iTEmPeKpX72pRDiv3Vav5dd2TbF9MIe7Fz5AbOZxk2kVvWud1w2KT31dInTwXAJtUOFhoU
7gfcMDU4vfUzmiR7kLNYyt1SFN15mcT0ZOZFdzvjOktOULO7og64q058onMbi3ncs5lkT4KF0a7S
/XTNSBbcxMyl17GEmTp1C0z1Cm1RG8cEgydMYQ6bi+OxRjB35G1Y2XnZySifbsE1rvok1UrqallD
18yso02aL1bWVcQJ2FaAmua05PhwOw/x/WkjeJgSgR8/Hyh8v1ZhUa715pm6xSmPw3/I2dgOFPUF
3gJ5xKkz7E1R5Y0Rsn+lQxd9hSLo9oCJqsMUVnxfyILeBzRUjeV5/xYK/jJSEGodGrd9ERP6Pq2x
nuosmab3JCTqysQJcTVRjpbNANH2isgYH7oLobwPzjZowpM7irbkyq7R8J31SfGVkS56Y1Gyni0c
5TaT83RKIGW/whSI2WVPc7JOaDjf5IQkqFuxOV5uwvR7yi5Nuhf8cmq7ePmYbBkMuzEfYNBC5J7y
k8jEMDWLGpyGB7ZNEDGLlUZNMmIfqfNgoNnNKJf4o+97zep4xHuo6Vj0ZcPwcxvIcrgnei+zE89N
XLRo4e2oUGux7orLSX+R6Nr6hskkCb/i4F1VXQXlao+BZnmrJQ2Ow5zFLxeeYR9tlpl68IG8yzJH
P4wtJY4HdJ77yRBQWhPJkjMsRXUtPWCXWnUoac5uMfKDxdoNzQL509aDHd13rT3WChYl+jQjoa5+
WrhptoZTaHeC2uQK4nkHlGtwG4p54Kw/MKHZkj0ven2devRvdYByRLcjmYNsF8wcLHK42exVL+P4
XkjrGrYkSzuGwRzemrWInuD6lRVoJdRwda7XfjysKKqusPuJdefmvqco5SqUnqBLguk26dcoaAy5
EIKeh5ncKWmRfAApg5uoSXve05TZfWdzWDycNZShSFO7SxtrG+LnIUZNnQiyvYnFCHYXT9G6tOgq
CMOWVuXTJhsVmW70hyCMqUjvcpOQsmbRPCTfRuCsgWhsUDpK9jDymAtvWD/lU9Wg23aprM3W88U0
BQ7czLc9fLVyrA0o89S3wnrC2bUvCSSdZjFowOT9aKFaJbUDfl6ZvTJyHt66jqVT165YKrB3kBJK
hKqtm6dc7zvUauJkehPwn8u8OJvtenBZXOyyGR7gEwljeEIHCYBLi1b5NAjpPTWS4XtIA2BchoKw
hjdhgd/j4//gQVWEuI4LFb6tZO+yt0xlcf/0u4gcyIsRosfqItnGEXHyGum+C1IAjuHiz2AdbsVn
l5LQ5Qfw3hvW2xwt1fBu5NoHfS1KCHABOltC1xxHBLZj/Wp6CArlWaOgdLchrUKfNqZbzMwOG1w3
fFs48uhEP5LSCMvbbNTGi+vE4ONt9TCB/lgawDgJJ0+JzuSQ73IAtENyFRoz+wl81KBR46B36Oa9
lCXFfhzoqWWgo25iQGYo3WWFHdNXA4qoMj0MuuDeS6jDFgrv0AD1MuOa7jrh0mHcyRUkUAXtQEzl
eUPpV+5IMOYE7pwllTR1lM5Vuiv8lqQH+JH8VZZmfAlA/eg6nhCKq1ODtbMDBcM/Q8FQZYHK7xXb
TflS9a1V4GdcvcUzTNEtN/43+v+qGjp7DxHXHqFPD+cpJEnD4tzc0Mh7vpMJB0RmKxjUMhifaOXW
4jSjhCvqREif1k6sTByUDkFXulKuAqEhyz7lFhKGrTXlpM5xjppWJ5t/XIZgdSgQgnGHChQdIqEy
yw4qTzVvCS/dR7AR52UddescPZZsYFm7Ynj6d4WHFKp6oRatgdgCi25E0ajfoZxQy9H0GbOfXeAu
igsq6lg0G+u7PfJjlgR7bqIS0FA8V6IhYTpNu9SHyzFapuJ9tGMKwbIgcTc1EBSHDB1q4ZdbXuah
aeMwM/oNSAZwjlpJ0H8NWJPZokCKYvBOELduO3TevE5n1OE3Dkagq9eEFbuC5eNV0C0TEHuTIfQB
5k9yICWxN0tbiqyCVRbo/oA8Bb6YwnVBnYD5O85ynGljIJh9bAApcG+Q6sEE4YTPucl9Hkl37/Fl
t2lFympHwXz8CABVQTyksjsH2IaXr2gu1/6hoFxdqq4kHo6oYPIrlRbZ8IEtMvGHxKb0cVoTcgN8
s/vsVIQrX66bA0ZHDJSRbRtcLYdwfSldZu5XNfb4CIjXwbUu+ITdtOAIUbCseowgHxZtRaf1FEG0
GNoVzM6XNUmRb8zYkh5FSimwSZU9zaSb9joW4VuulqiuCvCRvRo3JAeWzdfIZflbZD3joY3NYhE2
GwXA/WqwlT11uQI1t4gNmGpHVoe3W40XZAPdcCNF4eM9nCv4v3h4/LC0nU0stt4AOYyh1rIA9ph0
y4yiQPjlJjHSnLs4smUbZp0s9gA05PPqCg0aWgt8SlAKxddU9WVXcxTgd3NwqXiXMi1FjZraD3XO
SAVMhs1D3+JApyDCIJfcbxwKQL3lUuY7ZgH+tUnIh902O7ymy4D5AWfhsrWJ/LkuvdjFZHHNqjP/
XmC3sNdOCyXbcbbl45IpbfDrsmxGQzBABeLxdJOMJL4u+5EVwJeI57WKSHUdBH384ceBXblALvdg
CGkDNi3+hrSOEfA/iso3Q7ZQ1RRrOvjWrJ4u9ahKTXamH8oR+69KxmsaxT7b63zNXgPSS3cL5Yol
EAMm7utR8uh9qEBi1ByAyO0E8iXcFWvm0RRUMdIWMwkzvuMR7Z9Z5tTa4NxEVYf6vO0TNZeX65bf
rckKGTqJJ3Jbjjx5m0F/dLU143uy8OlN6WmqMYoB2iNITwBcncUtP6r3LljDDrWVC5oAlceNMogd
LdBdvorOBCdFsahbNbDiThs9XelsRgZFFewMXaA4BiQsX6EYDwVugy7/kPGW7FwaLo9W+fjE8LiJ
uKG2XC/VWsiB9AhIPMWylMcl6UXeblWAwokPlTuILLbjI1K8Q6sgbrUKt3razElmdihfomvhpx7M
4hq99cS7t4roqJaLCRHpzNiOlyP5Cdw5bNMs1S8lyv1DlJLoYwIZ/xbiJVkdOFw4RBHekAUqbxzg
g4O0GquuNN8ATut7aUJP6lJPYYR1sN1XXcBQ0UQpP+A8UAJtxpK0ZQFoBq8+r3OsvlCIHW3p0KjM
yDpvteuj6TUox/SJ9knKmxSq/klKEcGiAwHKkuS7N1D/1Y5J6EHqAwcU47aFN4901Rs62onLR5Uu
U5rdadrP2OUXTI4DM6Vm5LIBLzhP+QyvAUbodJd6ID7+sMbIkMRtMoVO96fQ9JxuJwDmXr+Qwa3Z
90ykEzvSqeQ6bUiqQh20pc3SVWHzYqBs4LWB26BVNORhCyAw2lA2lqEfGsVyFbqT8Q4qZp3HLtun
qVjLr7kQGpvKLNnoRuxjWR9mLeo88BNt4POuA2iTgv0CJo0yHrSXR0YbiwZ4fZoBUe3l9COcA18s
LYxWAIS7Ra6e9XBSh46BYpIducDtuAdn2CAd7bZwfrBJqdHCDInLlXqdypVY2sIgLtH3Ico0OHpL
6bSYqV1WPMIn2oUyMcv8YdhmI1/jp8jBN+uUoiSrN9ljZzgSxDdp1UCxvnySNO/Cajz0nbPF/MUE
3RZn9UBKhr8Do1/k7jrQCxrma+oXMuaNC6uysPt/bc/96pDDNQQBcnmo0yXJCwP2Evj/s/sKqazU
IdILP/gkL9km+zvjkmRCwShfij41QNJs6AIEMAYKi+6/eQO/2tuXNwBQAOFdzLqBSwhT6Nc3MGQe
2ahuKD7Z72+A/06ecFaNuOOCCb7Y707pH/MT7n93Hn+fA/B9kkjWdL3+hz/+bzya9TI+Yvlfl1f9
7V/9Nizh7396njj++5f/BE9FVtMy/dT/+K9++bn47X+8u8sMhV/+8JdxDv9kYMPjj8WM+p/85S/T
HH4ZZ/FfszIu8w6i8PLI4b+hAH8Z5/Af47ePb39/kPjfX/LHJIcSz54GUYOwHDCECGsFJMLvkxyC
Ek9BBPaByeFlDIEKfv7fRjlg3C6eFJ4VGCV1ecIYqJr/+T9g2V6mOSQYyIZgP8YcATPAg2Kq6N+Z
5vCPXjt+yoU/iRCiQ2DmLzcSjWScLkkaHKsgSGk9UL8dTZUuz3+6Jn/cPH8eGvHr/ZpdEtZlgYrk
MrEsROr9H+7XLYKlA9E8OAJYiZ6RnECpYMLyjq9I4f43nv4F7fiTcX75XUijIuSPCC7ggcvstD8v
TnwXoHRtQo4+mqq7MFf2BsY/TJYtdPcy58N/h0Yk0V8/Hubh5FEWIueF2TiXEaJ//pWOLdkMUJEc
B68I5Ox50mcYPx1kdUjZGQ71tXoNQdPE+9CgXEMrhhj8IYdWIw5z1pkmszZda+MEDj46qGM1uWCA
GafCDwHwAhLxUh1QU1aHdVPDgec+bkDtiisUE/xhZAjLjoHSL5HOxRUiqnKPGP9wS7webtMOgew2
6UR/8DOO+qFbEATSC3+IwYH+gJG6vfYsVa+F7G5C44fdWoyiMRDpj1ucsJs0BavR9DQxD/Fi+M8t
2aa7LVnpSxwOtBYhGffZ3AsUYdw2ZhLrMZwIkrXbHB9KG4KAQRRvF/VQjUadLNdFpKdbtApAY3Hs
fgvHLjiO+UUGVMF6nD3Omzp1Fcmx7cfT96XE6I584w6W0tabOpxX1KqqTPfhEqv3gQXVylrXq2JB
s+FX0MLveCRZ5pdzLyTdF6JAT7QS3OdN2GOSAApnLj6MKuQ7RcriC61Y/FjhZOmbNVyqT1oiNlQD
Ly5gD8Z+YiAMBrdXtkRFBqCr/2D9WGYNHK3xLhwhGTVw4adzgWjStYcy8Fr6DaFQMigIixeDj26w
5FJIW3cAfR97N4QNcdQ/9qBod0sUqndE5Ox+cqHelzYPstohX/WpOO8Pvei/e0Vl2wFRvO6qEr53
tGU93y24OL0g48088u0LRh0EDwmi9edwAw5bLy5iUEVtGLRsoCSsgwncZz5kJ4LgHMAWsewSP7Bz
SDvz2S25/mCRp+Nu67Zc7AI9VFe4BAtSPfn3WY/NCintVowhZI9i/AwTt6LCTa9JoF3NWPdSLajb
ZiLHQyBLVArQYlGwrgLwfRo2iBnldSH1NQ1UCrVGd8DCwpJ+A4FG8I+LrwkxSQspyMPRyudHso7x
Oe+X+8yta1SXZZHi1sbqcahHMR8jBcIQ2R+OF8E+U4G+Qahy+9AYEdPgm80+JPzPOxTwwM42rR9n
RIAa8ASPQIyHncm2t8Co5Dbe+ngX+225DYpt261Vvj4JUZmmiyq79zx9ECv/UiRkio8DNGCb1hq6
vP8u8gGwAbEG5UxuAIeMtS9lTOsNDXzLOs6ArMfGs8aPc76dy3X07jRWIeaOND3skbAmAQqYV7as
iCUAcDLL2uFCTHNrvF3oc4rwQKfHGmB0adfnwut+V0VL0cH4hebRBAR4WZ3NYV5XuhTisFowN28u
SBHTArMYQyEt1yVshzHw5X6hyzCnCIVoMPts3bpHy7JLoEsOtrvNZxhH9QTEZL3voLCWSS3zeemv
KxJYmLLA9bP3WMJ3A9cmSNDvkJas4lcKKDzbQ2HMis/CQVyE3Y/E0RXzGEKhnhgHI4SCv1rYe5BJ
9lRZPhxUKLANT7zIjjbU42tBfHChpGPi69XkyRVgpyms182ups6CvjpkOoF6GpP5HDmXHWMehAWa
co/ujm9V9Bz3U0frZb7874Lk5Ml7s37PYwHlUURC7uG1JKdpBKlSmxQyHTNjepJLKK5QhFc7zc0m
Gj4TKDoQi6frOU3hChW2iPZRvkztqAbog7LSjVjC0tUgKNBvEVJ9hUPHm1kH4mlbELWsMxEYNL12
5Q8uSeWPFIXcGW9k6PYMQDp05IpvLTInY79TiCif4K5Xd2M25N9GjhYbyS2LwPNS8IdgZQWceeRZ
RIMcN/4uCzT/CddzfE1C7e5HRnMELzc+PXW8B8dweRBZhM2D5Qbrdmx/O8f/rSrw/6bA+6Vu/Gfl
5P+LVWCKLuFPJc9fysDTn55Y/lsN+PsL/igCKzzEB5Q+qgM81A/Fwx8FYIXnX+HojBDpv6R14aT+
rQDE45kyPJEcW1qCqBxeh8LtjwIQA8sTVITYFTGK6zL2If+3CsDkV9w7A+2LqWFJHiM/iWAshjL9
Wrx4rrUVxVBehTNH9wQ6pl1ZzB5dkrFPLux2WhGFLhokvzroEZ6w2yTh6p3SfJE1KZbgHlA2DsZe
enufItPwyraYpNfz4Nz3Xg+0OwE5mElDhEmCZob3sTfQcXbEjcWrz/T6YJRMllohj0euelqOn9b6
7GzhpLz2bqKq3iDecCT8INgg2OI42Mv11FfpcLKZHXdo6GdT54gfD7XgSf6JUnz8IcLi1I3jdgtF
137R2PweGQkM1p6V5Ce0Wn7XBb+Z4D3S+Eg5vG+wRb6lpLNfXAc5JfZL/zNIEuATVZfBMFGuQAlp
K946nyz3NOvczVbAt68rlfqfkO6DBwz8WgE6Wd7d2iCGL5nKIq+7pYwGDOZI0nPcUwZnGxRMhdks
pv+2yU6g/iHLLrOkf4980rkmKXl5WPDklKKueD4++ajv7xCVOGUTYMHLiIPu0G0VAL84tYdwApzS
bpznT7zvNgxxAE9X1N73saunKDZb3TMRdS20hurTR6GTDSY8FWHTj9ZcI6OC2QqEzVeGMLqjC+Yy
QXCf8mbEzn6tYJIBwvG5QA5XlsBIpgrhYMAQj7bg87Hz/XRkQbh89AEpNfgcPk4NBHj5NI+rvoqK
8rehb7g41QgaI5BivIsKUoQ1hnPQuyH3Ew7crLBvI4SeOjepLq+jfir6ut+8g3/ZFdUVspGwxjq+
0t24CHUncBg1cLxnjNyAWdWmq+unOhwWfaUphx6T9667L7X8ueCnmGOotxnQRJlMP8FDjGkNeH1c
ETfd9Hehkjw4ElKOr8Q4erIJQFikY2hykiK33xA2K4EgKdtOUmT7KkggOdNkTvboMhKc3kO03m2Y
d0Jf55ARZx+2oBymcRdtgdaHIrLD4+qL/p4DZYvGT3y78Zo2PVcDrq1LRR8sqNuUn4bbMC84geA+
Vy2PgJVFqbbva7bmp9JH8UtX4neQZW6Rw39KF9ftVoGepUHCyYojERGK/4nwWmCFNraKiyuvU7Zf
OONY3hfiYFKNRAVQFyJSNYalTTsMLricYRFBepj5Oih0vBtcZWB3JmB4WXQdI05+A/kNp+6UIt5e
HUf4c+dNglvCRC/kIEPhj7mbcd0NcHheW+CirSgV7kBQxSHQh8nn7bKYpEkUqfZIFemrmCu+Q9tZ
nBJXrWeTbFDVZ87QFhmjUSJs83W+zCBKqOGPmLWUClhXeXbIqdCPQbU8bD0WJpvoT+QmXi6YXD6W
7LNUU9rSHKzKhNTmc2AgA45QvZtFQBkfXBY9qZRh1yq5GOHop8CWcwqvhsWY97J2ZWPjVEOmZfdJ
Kl6rFOQMsqIWRXRypLp7zHPR7/gE3JbMQjR0CKFZuWUsj2rLeeNYfrna0/ocJknfhtZXiHem2y4e
c3soYxo/5hIOCbYntvOpyk5FlvJdjvlPru4wP+Emq1i4mx11Z8+z7UsypulbwUGI9Ay5TCf7/qow
unhGos1cyzUfHTapBXtKMWHvqIeMBN9DzLCRWPnddnfxPGsMcaT3m8XeyDpZHqcNQ2NMUNEzPOEK
ntXSuT2JN9NoaMINQpcdIEs233Jjh0OheHnNVPwNmUtwHaCR9o7wrYbFo3d8sSGGzOCiPKxjz3Zk
S8TYoMbB1Y4TioVaBlX1fRg8DpEyQUYKX4J2TU8CcYYdtdzRpVw/LQDunRVsO3Adh7uwlKKlaQFX
dyn5G5Kj5T2mFkrfdPj63xCCghNigtuMOXEXWTO0HsDqc1zF40/MntTvRdSlTwVs2Id57rsdZqGE
+1Gm5sZuujxhrg9Qt5EFbIdZfSM23X4wTwOGO12VMFe/JQtuaeTH1zPSB+KmjORyxFCK6G5B9rtx
ejZYVat/6iKelzUPouEWNqI+hxh5BWZgJMewz2hj6cJawJDYMsfuDqUwPQ4kGO4DzCuAL24RDO+w
57cJ1TE6Ct1vmMkhIakzym+HeCQvPYaMYDAdxld99UMMlALm4HCOYfscF9TEMGEi98Ex76PZErk9
JzaJG0kozMRxHHRXF/PyMndrfN56ENzbOqHfQKqb4n6b+0dwtdFT3NkY8yjQZvp11mjN0G18AdcD
f2XL3T0m4kHZwMaEYZYDdd96No/PSZ8WIE3zyO3Ax7ImjNOtobgrr+DmPGjjgWN1Kom0fgtn0C0x
Yk0r+PU3H3SjOE6uUMOXNIuJ0BhRmRucRAwd4d029RZ0FijjnYnyufWJdbBpMWPks9Q23xEGmhlh
WGzBUPIjW6sLloOBCuawhiCTnZsPA1tBBnUDOeGrHFsjxPiQSK/bTBRXpgtkO+dqaP5/ffzb6Nz/
48MM/j67NsIwy39VHv8HJq5Nf39w3G8V8m8v+aNAjkI81DpFnAmaenIZW4wi9I8iOYqgoEI+/T0i
V4V5/LciGcP4EX4KMUQqKZBPyi9Dwv5LJcUsXMRB4JcniA8izPbv1MgYfvOrpgiPIMP7qjCtKsT7
+UtIj88wxrCjr5hXIRH5yOHIaj6KuszyKbyepC0xAI7Ohd7MgWEgAw+/ILgAg4MJyZfnmKd6UwCo
Ewz+GBXyAytFa4lxcuXTkMP4zTFdkIohMo1cUQvsUwwx5KAnKn+kwboG8OMR9+T2BJwCOy3WO4xO
LW/E6KlAqzlA7qmwV54zpJmuIDra8ERRVd34lJBnlCkSSY38LVgme8DiLy5zdDDrJqPyTDn8G04d
usYsY/Fznw9oNocebT0KzxUuG8ZkVTtMWZhXNMEbRM18zN3jBhrmWyhRNGLs5GJvMBgTlFDca3Ts
CjvxhpRAF44H4ex4cBbz1dqsmoZTzru5uK0qbWmz+BCCURDAAc2xNA9aMWvq4DJKsecpO0qi1j3d
VLGBIRD4wfDXiWu4JfYuzoh416uPHlfMqrWHSVPMn1kW7Gw4H0DXLZ3f6oVx1dJstm8aBfor2aYi
b1Q3S3dyE/K8oDcyfFCQNyZ+w2zSGZNvovGwxLkCC8rsLu/kHNVLpM4rxvdckhwI5oQID8kaO0x2
QtVevFbUu3Os/5O9M9tu3Niy7a/UD6AG+gAeiwBbiVSfmcoXDCkb9G0E2q+vCdm+lSn7pMv3tc6L
xznDFgmSgUDstdeae/TlPs2ga+wS2ZGsGVjqISyzWb9r3XxrIhGUe0sVUeDWzoRBOFOC8HiWaei/
+Pk3oFO7OtR7WnBUGeWBFHUSYm7svZ05juN2VFkdEEob4t1M8GI9nTWNExiyGL+LKNVfFvKxu9zh
btyt4uOWSPj8UkKGNndQXpx9T5nwYFRdcgVXqPhUk9TaRPpgjEGjxQoYVhLrodmJGzgGXdibSbTF
fgy8hV6cwaIxJmPYxjzUd/OAyzERnX8zOS1e+ajrg56W4inxo0lsaqvMQTZZZA+cpEcszLT6SJDX
PKqSoAbg6+gzdwMxAHA9/mtUDlRHs1RDvo9Vaz5GRdofx64UO/x/VAF+FckHLANf9NHRwmH2lhAs
KoYA7oD0WAssPCQIpsEPYtczrimY7FOeON7zKrrvB5m40caRi2GEzmDi+EY/skIZtY+EY7pL6+nL
a6HKKARSMn/o06Y8RAvCVaBpup9tGo3m+dBo8maup+rSOvB9NqrOsnRjDmkUODL3QiOJ6ic3btVm
1PzqiHs7/qgQZrFvqKi4z+3GDORCrgAr7F7VpPc6EdnIWxxD75yk7YOZtJ6/qyvbHNlZIiO6ejNd
9Y5qbrqSEzNMZ6paI5+P9APqYFozpsM0+5sqUl8yPbVDeCpj4GC5PawIITyZ5ss0zh+BWDhBlcf+
FPqDKbo8pHvP7wgXsSVw5N6OEi82bwvDop+7/4/e4f9F1QgCIDngf907DKlEu/SL+o/6+39AtOnL
15QY8P88VX/7+98fkQIk/IqqwXbDkkXo+B8diRF1BiU0HsM1nWu89Rh/Z8IzzcH3mW4L94f+ImoR
EtMfj0jvP3k+Qm/1PW63lSz5T56RBo/hn9tuDNIlvm4gNzCABWvtOxmJIJGRzJN+gBbAHvWdns7N
NEfHzINuNVaHMtVPyKNbP+o/GTlZcVysP3x5f9FkXCfA/ekSaIvT++Mzm+tD/6c2XE3HtPG8WD/U
3axfIvvT7DfXcsi3VYngbdL24cSOPzOuNnaB/7yJs73AOL0dzWcMi8GShBX74FnHapnW3k75+PeF
cWnX3cN2ho3RZKE2xOQfmi/2RI1VU+tWINTzz5k0t+v/nG2bPs/8JKFagY7eSG07O6QHa7UasnL3
utWHat4sOsBS4hTSskI959a3qg+zl28g41lAICkm0BTocF7F/cgzIlvubIXa5hXehsjQ2XEyb2PR
StvK/NrW+rsiqfrthI3X1Hx15/rPhqVtZSxeFskVlBkONBfklUv0oKXSTZJtXxchp+qg65H6NA4J
2Na2wHy3g2o+976p73GL38ZS4JKqXhd6lCrLg9Ydi727cBmjojNhYVoscRXtsfLPm1kfv1SkUWO3
l9eVHJ1NoWNYcyVvtuxI093Eq5/530fu/82RmylGnFL/9eYSvDA9AP/0z1vKb3/1x6mbo7VhgSrl
6Gw6jufwgn+cuk0Gw3FDrwzNN9YvLe3ftxSmaqPyeERZ7PXg8GZb+GNLYTaFxQsKT//tTP6PvAnv
wvlvUAX4qRiBhIUNgn3l5/tZQS1s2r6fLtVowYAfsehxsIARF+RiHO7oks6nbEIt2Op6rp5VbQ9P
OYIYwBu/aj/+8O39xe5i/Gz6ebsam0kKq/dGhxjgvmvy0zNqcj/phwtSgHGJ86WKNr2oSRpMgwLZ
Nox2/yw4JaQbhBLVBlBgOD1DlBM2DgBRffWV0m94jQTHbVEYT5AzPGM/u070zQBoN+1+fcUmPYIf
98M3KAVIUEgmNN+wXbzbku2UzARSjbqAbIzj0AU8+TTQuLB2Ssy1A7t9MrIwFbTIFuHi2Zxz3dqX
GAQNsiq1+ppMUhpBqjVOSEauxqZdJnR/RefksNzqLLnNeyJvOK9lKAAsfJBJewWk0pm2qdTcc9ol
Q7n/9af6889AT0QX/BAuawO+7M+LQiAdkOMr5AUyu/+hjnlSbmxEu2bTVP10O06d/9BERvHp12+7
rrUfXCU6+SgcOtg8TNYi/1gv6wcoDimc2G5kXF0qbzEuIPj6C2QBoIZR8uHX7/TuKfb2TnRi8Jfh
gPOF926dNRzZl5ZT94Ucuf0Cg7Ur9pHyZnOTN8lWb6HDBZY+e3VAQngs/27RrIvi5w/KQjF5ilsY
j9gd3r29EFaKsw3viGhzB5Z/77zkxXoNcCHlFmdyzT7PT78fi3YkJZzX4hvRBpCe/mxfT67V6QHW
EGKHmSCdZHWNSVPfm+dvjTY0oa6RhwyoBO3uwDli6f/G/fPei8PXB+2FbYOTEOxhTHo//1C62zuV
g/Z5NvqofElx9MYbQ8tVhdw/g0s/jUmav0IBJAS+tNDScBumgWkM4rvCAFAHcxILvKHZ8C3tLPF1
cJpEnH79EwPRef8tgylmEbnkPKDLIi78fJVu56V6Ry7+TLnYRL4XKj9Z9itA1t8pLAUQvlr9bihn
p2cMSSJI1FRUpV2zL9Y6Ii/a8r5hXM60EcUYfxyzsj5SPqlNQzX2RIDXC5GlI8w4a5FCjIOCJcpk
dRnXKqZd65kYg0O2IYpAmWMOSXkg6Fncm1l8GxPcnTZFL9qLokRSb8WSu9ZNRjqb7A12vywbffSy
62KtsSie7VOy1l3LWwk26gn2WhZdetTeirRxrdeMtXJbsulLIwlJ9/DHsLSXStDpbvsj41fMxzZh
sNA+EgipmyXJo1f/rURMq1b73K91Y9NIvMskvY9G6xdf06Fxue/XWjN9KzuHtQLt1lp0XqtSg1Pi
DUHGaYuZtt0Zb+VrAYuJJDESf4vGT4VbSotat/Fv0KIpf+HEqQOPGnMMoEQi9ShRfJpKPbkyO795
cIjK7Hs/00zKsXJ58dy620p9ypbdkHvxTsPt+0Lmb/wOm4XiHJIKhXr1VrRPa/1urZX8/FbUd2t9
jyOqPFT8pxzR1vKfwh8pIHuTBUTE6U+8iQX2qhtYbxJCh5gQ26usMK4KQ/omNmRvwoP1JkJMlpiu
XZINRQQ1qlVluSEmSgr3axIlprk8y1Gb1lSD37GV11/MucyU1RGy6vtGv6hcATshNdMue7guKgKQ
keItyMyiftAZN3HMZsta630fyjSeMp9kR0LoOqyiiOchpq6x3TKgIdaDrqCpdJPgUQF5kM9iTMJ5
KtDIXaksVtQY1YYcg55n4c7Vkiy6Gbh13DhovQaTl2FxJN1VRdr5G9zAZEG2E7FJjBe+4WNUjlA4
oOBEIDETn1Epu7EQBcaoiFPBzqnicgm8xWHHrMwc3ECZdBq6jJxjeUtMB5hcHafed60fRKqHem0q
qCBe710cyuHoVFlCCQT8apLtMh8kuk9HijZOBDxAOSwtqoqs0t1cuOV80KUsm8AxSSYEYnLmYt9B
A9YCflbzo9aUixFSv+WoH3mpazfkNjXEc1VVH7Oy9Muj1fmq2OaQ5u6XHrvLDs3ENK6SMZH40ESC
traPuqGpHngYWycs12a+6xuuYFurIl62njEtOKWzuRnPpQfYY6txq3QgY4z+1DFOrAjjyIr7UICO
Qr8SkvNJxbCo5Rs2PN8l2KkIvcJFT9qjgZxwwGKcuwFUldYK0zqNwoX+MHb9sWt8wMljZgcWtLuF
1kS2aFcYAe2d0USgDUTii2ZrMO2lPib0RuNt7tsJegP/Hc46bFksnxgK2DSmpNEIUmqfO4IEM6UX
95F5MRacbOnGG2zNepyL0ewvbuPPdVjRbjo7fcUjieok5w980n3WDoq1UT0T0aySU4uTYNpRgSzp
FSB99WhnpvPi0K4iREB/3YLoCYBnK90FoZLkVEaT02KCQIBnfZtCcX4u8JyZmyzOhgf85ONr0yUW
kc0xjrZe7ui0J7yI13GKGo531Q3GhVCsZd9J5RiPhiL6uBldUOG0ZWcxbQezzNJDR7aYjL8gTHWT
asL/UOntujizrJV7UUjMbhNtKy/Q21V5TcaKC6uBQRhXPMH8D7j+Wd0lu2QXeoY/oalJPzJvM6q4
/N70Kt8+TnY29mc1qfXwSUV+6+SaO23rseSt63pZsO+ZpVogVoj1w6+XPrI/cV0kXi62U/Ep+hbk
J43DOl8CPx+4dZoiztO7Csg1ae6eU0HMv2NPNVWV3LSGPRPCsJpE5+fGGNafSy0h0JTqfUt+GeCg
tZ2H1lw3DW6mgE/EBkJ6cz0nq6r8QJ7TP4GWS70NnOicdUEs/oXGNpcxdTglLTXp8irmmJshuAM8
e/B4WuxlpVOg+3H7bINFalcWcWqeai/2+yvm0hCmmTvRkrqGaLdvTL7WlSkwf8mL3LmdeknerGXG
VP5xRJiWB3Lc5Xc4uOsekrZFElIHeNY2NedE7jAP+x81PSp35djEWE1ttrm5G5P7FBzTFWHZzAkd
szMBdBaOLTbE9/0PXYZksC3Mittk0SLLP9pVbbTfSjbk+eQZLKktCA7WSOaQ/NyRBR22PGTG9sro
etMNIr9QA09aa9A5erfZ586Hb6TNHNNPi6864yu8nVky/c4QAzgPk5eaSmOltIxg1I4NP8sYaCRJ
6O8NgzpPsyDlOGCW9YQ82CVpi8MyrvQlgvJy2TdFXtfnyp3sa02RJNwmbVUOV/E8NkngObJMHjmJ
yK86YC0QTCKVwyZP5EgPYhy8lqfA3D4UcWukn4x6sbyB9qSWz0+NAvLAi0EmQTomwHPSomZ8RXPW
BiDV0s2PKRi6uwkxctl3hPvTbbqsrYTUVJl1O+XF4lxKt1kJAs2gu2fbSEAjzZxu5HYEeAArzKvS
NeosSvYOKfFfTNbUhUOBZ26/MGuAS7WnWIRzRDoyiOi9tB/JdBmPWYLGyu2Q+h9Y66W8rXyk1l1v
Nj6Y3jJxx83UP8NhHz0Du+sgnhwQA2M4Al2zYcAU3nCPLcMnKh2zordNavFrUjjQG0gtlWMP7prE
ugWXUbhHhiL4fK5pQm/KO60Zw1KSO95wGuvVuShwbyMG5fFOJl6ewOPS9ePc2tz3M3mBlI5FIs5v
p9J/m/v+tnlpepy//7WUcl33qUxf3vcv3/7qdymFLAeWMrRU/HqorM7apfzD5ccU91URcdBMGJpJ
Pfr/pBTL+k8d7CeyrocHkDKdqvJ3KcXkBQET0sCkG0kG5Z/FPKx3UgAMzDUPYeNCZCqsoLr7ud4g
lzD2hFe7o1NFwgtpORn3etIuZ7bcZle3QFEg3gj9VWoieuTh3R3nsopOWpdGJ9mZA/Y/YZCcdqs9
qeuBisEoSjzZufbo0eIMRdI46bbWlR8YSTbdGJhgv2WdaVxPSVx8IOWutnB5oGAnZYSPiMhsWJkC
KEaLI8mI9W7cK5Lvh7rFw9ZTyv8N1Rah+8e6lm/ABlhGxHCNhZjW6rX8sYDPcLsN9dAwGKQzplva
dv4+nns/MJVaPxfX/cMSuf2tYv5F5OXt/ShPyMvh0xR/mm1kanjs4jxvjqPW4XaPi9fVPhSQVfvd
dIBXlhG0f/FO7xSR9Z0A4yLJGSh45InefbIF/wXEMbfAp9nK0MyyeePPjrYntpg+DGZh72fO1ff/
+OOtATjdcFlMHtr/u69TN+VYVrI49m4CrQ0rPe5r/KVO2E8O5MB//m4OmFPCO+uUm/d5NzIP5OOZ
isGpdAR7XnXlsiNjiOWuL/zHX7/XeyLv+n36ZK/IE1i6T3LrXRthyjFml7meHttkKvCqJRH+EQCZ
NShMkrzJnEw3fdcb16PMh8NSCNUgd7nyH39mR9eZjwGN2eef4t3PWmD0n8veyo5tn5e0geVMFpMJ
JI++2+CN//WH/vMaIrxE78b0cFOQ53knFXZUcpbq3OzYGMtyV3udDJXGHdwkTZ6gLKzQRIBUufc3
7/tOVuO7dnTkGuCIrktaS3+3L4HQGdOYvOyR0WaAdAZ+zdHqx3VCJJCNX3/Gd++FzMLro7cgRLIL
/im1aYNlMBjalh5To41DQuqAXBu9m9eDjfX06/d6t9++vZcDbcy2PchtznuubEbGQusYI3dc5mU0
wjoS5amApW+Ev36fd8aU397HQuIFSL4uV/Pn27B3C5jr9ZQeiaKTtZ1G1PENcLM1mGI5D0malorz
syLAsUDyi7Z6GSe/nRv+t/vPeg1YY9joDBcTO8rlz9cwgEyBp6O4hkHGYWNwzN/EC+eaiEryhEKL
egzM62/287ev8Aehcn1bhhHywS3Y6KbuvVs6Q+wO9RKJ9JhQiH3sMrc8kV6eL01G0K2zmkpugGJN
1WacOe8xBotQzXF0q+kr3vC2+9Jg4z7lMDIPnD/LU5RG/GPJtLtf/0J/dZ2Y7DkaiLUTq79HQ8Oh
i0ZmdGoHHT3wlViKTWC4LXx+IjJv7qECkItTO2OGEfX6mJ/1AQmB1loUHfu8tq985UfHCdTYxddc
KXbukNRZWFNg/92MwT+vWvKm2C6wTHEicd9fKud5VaNcpcfS18kt5TEOGeIuIEh//Z38+U6kecRP
JgRMbG6Qdzssg5/5UjSJcWOslztojvRMqrx2rgppOw+/fq/32znrxIMpBFwdfj998D/hzD3pSHvK
2M5BAYaxFw0h7so+KLhVMLs2cdBgkbgy+kk8a2UV72Gkqf3fXYSz3ok/L1ePpriA38+hgMt595mL
roEJ3JrRgZBgNx9XkJa3Uf5kNce4b5Y7jalcr04SpUGa9mUHry6hVwo2q4MjAafpSgI5O/l9P9/i
MTV7sk5Z0wUtUB/k67xczkUiSU+krcmYQSv6Pkx9QQ6xWM6EJ4jq+W3nrlbYHM81OcIBiBBxoXI0
750+dx8g+uswNRFxEzoQfag3qfaoiXG5mxGNevgkyXBTAid4KaicXgn3RWepwcTa+FMVfS890l0n
ol4YgplVGx0WadgS2m1CqswSK9GVCQ82w4lb037BJGR8YQi99TSSrmBiZTSUGlnByP5eDMqmGEIJ
T7bSy5JzbHFn2w5bi9EN6WufsHnDvXa+x7XmkYItOTaShdW9OBhTP+53euLa+9GGWxsCA5JfPdHD
Ncad98yAqM67x7PNeuPuj/NdXvu8fdN02p1noiZtdNmL58WOnJApmvFZrH8rnZrLmHEvbtt0lPjm
CdQ9+rU1n3nOFB9a0q03b19v5I5qa1aJftdYbZKf6kUUyTEyYiJtpl4mkLIZ27RtlyRrtuJtt+oZ
TtmphR0K+U77XAHthtytT4Ye0CMkjZ02fHcznh4ZdLqePNKusD9CVC20wIz16tbKTbGapHkdWhvJ
2WWKZihbkb6CEwJVFHXdHO99NI0FEwMPhSy2rCePgXvmRjP5bku4Oa9UvObOwDT/glsOjZSbBqZa
lJbLHQY5+NAq76ZbfWinm3S2hwQjnJF+LlzE4QnN7YMx63axtdZ1COUtOnk9Jnp6KZ5KgfsZHGCM
EhNAxciPfiOQn84xI/4i2K+pnDcYCJe70tF0PVhKzjmgrfB4Z3wAZI1sXKJAssC2zJ5tXhJkZazD
HqvXoZS/7RgNukKDqBhcp9YeXQIM/I6xPZ9jrchOuVds/UUjINzZ0w3DT9udyoRxiMel3qJFOMGs
1d1drJL0qENuuyI/vI79LoCGm1I/G1a1nHoE7APZrugxVmIL6i5/ad0qP8+8WxBFDo65ReyZ7cj4
Q3LZe3LR1rPncds1IEr0GlQWbm+8HowgDExqvsBwq26HggeHBFhiHvCtmh/g/9ykYHtOmOJ2SUK6
hHxQfSLChYufVOEKTmcqXcnHKnKPOSo5AMF5UP3GlFAWlWM/E9i1znGZ3nST8jbEZafVLmczMcpE
rWzTJxfK63aWjXlVOEWg98D8G1WN+9wv4QIuxhq50V1sMsC1Uj+5hw786jfmS9NrcptppYUCQQjD
XAbzqOnep9aVEUAsqymCefJ4qvUwU0vLPqH8GJvBTC9YSscwt93HYYiugHTEnxQ4mm1iz9MpKUo2
YHs9I5G0vripZZ0VPM47Iy3kSQP+Hy6Le52j2XlQmstMSB/HaWvG8htBm2ZN+cN1r0BgwbOLrexk
1HZtEK2NxTUjsLiguqChTLPbXJ6cxbZ201hE/VbBlL4iMtPScHBsFBaX/SIXevEEgDN+6k19fKBJ
zvmhlmsngnmH8zkXNM6i0hXESZX3NSvT7jjhhj0moPJ4U07R5y7W7z1nHO/FOM9bawE0vD5/1kR3
MyRB2rTlraTVGAjutOJoAxs0N2YOBb6bOYvkZEurvHJBs+kiZSuqGGVmRzwRROwLJmlR+vSsv7Dk
mLfzF93e94SSYe41Zsm0M/VBFEtLty0F9wusNwtWyn4WKqLa2c7JTGIpjcx3VYYAqjMIewfWNP6o
sngEDTeFCgTvCQVZh7gGd+qzlU0S72RlyhSQbKdhbOySE5kIZDZz9ORhGUoWZsbZgRKh0O4KBNct
9tFPQN6cHZDp4ZnArfddMe6daFdlmI9m6YiP07j4iNAOHRKiukS86p7zWDW1Bzj+/mXSWveOaQtz
AMqyCTTVigMVtH/wJzTnTWP03bcGCzjgsGw+tbRSAerqZx/LcBHYvnFtgzTiCFOJfS8K/w6iIuyw
yIosiv8ssZEpOuNRS8kdG/SvT/yo/gMAsCXkIUxGjam89peJWUl3MNxQDSCPhl7dwgN3WQKkjxq6
T6CkRwFg3iWWgPSY2k/5LOvbWEkLrriRMR66Nc98g2logUZoh8jYD47DwvarM+O1oQDA0LqN28I5
OEztuIZFSg6yWZyHCKRESHy73hc6PLRikd5Lr/hIbDQ0LuWYWgE8pI5BB5Hj7ZOhglpajQbIMBnF
NBYm69LrXn0DDIBjv2/V7qaRWlZt51yrbTxl+LKLvBLP4KcRceo2viLb4tVhFNnFcdb8+ZuiHL9W
1tjfKRvsHPq+P0iU5Ipnuu2PXVDVg3OhYm/2EGYFBYBRnwpjVtxduNPpShe3jeuoG09OIHJJk/vM
avcOJcimI0qtthmYTnZVt9BgM+ba7KGwl6951QqAYo3ffgS6z1BxN8u/+06J0bYRTX3UsL5vm6wA
WCGbzyUvve3a2i4CJjOaRSCjZXjRG7ogbAJSO8bNmsH3DF0FMCogw2dLfwWNm3l8dbblF0/B45pf
MO02ISMF8LPDVpPbKo7ns/D7+lUwaeW0TBlUJp9nYJtYy352yLbZXq5uDX2QTATI2bPbgqcGmwC2
HxUM9mqgeKL5Wwn5hRagZzM9oJqS74kG50ulQFO5sVVFmcT4sxYT+3lyGvOSjk7/BF15eLW71HuO
e5/OClEArQgnffFWRzXdLVFCnyirg+ba88k0Mz/elu7wcVZkkPQcCJXmDYUB8jyrN+mYg1elv3GZ
zRleatGiaphtRJS0mEB022o62IwIOdtjWhD2G3lm1CZkxKDoe3DrbE5QN4ysnQ5GtMY5u7KBdcjg
NrazeYkfPCsz5wAsA+lUn1Z5YKAOsS6Zxh3EctEeU7AHOz+v+d14KOzBBKtTs6T9l4baiAojKcJK
K/kW8EV8hrrKUkZR0s+JaECwCrObDq5uRR9mx7ReGNOqfTfdfryOvDl+dOhgBkbNy04wQ56MKh02
Zu90n6PGTjlOMvCVRsITB+NoqyKXOYl5e+9aH+J4IfW7sL1GRcSiKj8wbFLf6J52LwaSAdhXFnpF
3s5eNBdkJZkonNolTYDV7SRAYWGkJx1BjU1Uya4Df0pf88KEg6JRJ2/6BFQmqK0Dc4jMXe+O3zC0
+XtqedhpnenvcpwsQV66J1OWmPjTwdiUTr+jdRVj4TY1xp6xnPVsAhfulPt+MUgK88IJrPa9ObcM
DS9pMtsqnR5al/nBZu/F56wavmuNbm3apQSnO4CQTxF2twABp1PazcXB15EHzGkgNdt0jFJOlP6a
K4KD1Pg8dTgIney+hmOFAYBOlyKXqqbsmnEx+5xBmRuLA1dAUQ1Ld5xuRhckG10Y9+AwCDfQy8Gj
NIHqxyxRHhB1dDsZkvlvRdbsPCW/qU6rt41WL3vDTesNdtTPHUNedt3cuFeqQTtYYsIro7wjLP6S
uvYOk8TMOcW/VKU8lVr7PJbLDcOoTkTGnpouOrPlIhgRdLtyu+V71sYfMC7eM6F733CaprtavPh6
Ou6XHJFSQPJHlJLB0tEJ9zXDeaqxFwCKN1/pR3Kw0mI2+cQ8Fi6cM4ywu6xvrqZEwOeJ3S/l4Dcb
s0TVhsVARRCPff8RIs4XfAmMSO7NXSuKdAxmf44/6ljGIGp2Xn6yuwY6+jxjGk6tvbFshzb9BPYO
rqdKrp32SfeG/pHpM3TIZPogrDg5iNHPg64d+k+a2XnbaRzUYaCGue77TqOZDOVaY3TIybFS8cmV
doXluGV6i6QFe2RcMPLomK3lhPCTaV8T8twyrza36ccBJFGDwzySpJzuHdP1v+LQmLUT1joEnU3u
S0/fm4M5WlfKKxlvsWmTAd4EjT9ez2zz7IVwPD2xOTMYJBoT1/R3YsybboOqaWegS7MCdIaMiWTn
nIcOwuqFdoFVKNIQEHG2oo4RTV05UnLmPjC73oyevTiHFhi53IC8Ky0Gh0h2x1GEQoohyDVlUcyy
78Oa7QWdae1pEB6PnuH4aNBkW2qM2nSugBpNl5Zn3AevjeazZjtUyanQtkAWXf2SMZhk2Cp/puzo
GRPQjDKzgspYqxMDHO+3bDHHm8ydjWvdyJedEXf5KcnH6Jn56IjcMUyte0M6igQllgz0rkF/revR
dc4qGdaS11dwaBKnkR/bauDoUGhMrWkMqztytuelNbfStklNgQ7NJYaLbgjqq9FVn92iNMOU0bJi
YyfNrdMtQU6ym/Y8wPGFR/7RZCpdkEorOlmJgyggKfK9HvjhW6fm7f2GxsZ5XrvdMXItejZ5ASRA
2OWnt//E90rzXncp+2uR+XvhOMsB0lPzIktFDQbVGJXAY0zEuHDs0Sg26fUslfvg53yZ2DoB1Caq
3b0JxSTiaKMQpwr7HN24KNOGGZcp0BaNcW9MRBjzk7uoau+WjvxYp4oPkGa8IvvIcicRXm6dtDA+
lb3Orw6snWvGxnnsnGq6zSfOu4uWgKLK+wXy7DwroH58Lqi70WPjUPa1K64QlnLW7jmqUdv3fSHo
+ebrMIl0QRVBvGQzAGZL2qnzQ4zCTnvMIybpsv6x+1/7ddy8IP6luCIyFEVvucIbJcne41VCkmlJ
5WLiWmC65uNoXxet0i8OlrarOlvokC0O4lW05Ke3daeBm9wNGb+AtUC3KeC+3iVKEsAemFXO9SXw
J7RqzZ9plFl3Rb9+J0VPl83g//JbTRfw/nxtiJSBbTTL2QRis69XKQ7o9nIWTGK6AV7ghXVN2Mu1
WQHKhv+/8Yf1BYvMfYhNX9v6CeDXpqjR80XjhVMl9E+lvubDKrs7YgTi39aKb8twV3ASdLP5PPBC
23lhMErYjpr+KTEcOwtzlfv7VLLuE43jtSHQWcM34ckAc/F9MWxEpYzVZC28aDZp9QtSIvh4HufD
kzIn49o3xug0kJN6iRJgbHOUcOtoCbewbfX0JgGXg6c36pdcSHVkfIVmEQobVuJUV0TGPcUBn7Ay
sSpAhIhzTsDRWO2xIZjX1C3dRwXGLt2UepGfwJAt50HW5j2zYzNOWly4KfPka7mUzUvr4R3kUS6H
UwG0/aiQXEsgopp8WWZC7zqKnGr5Ox/CKsY/77V35BAkBuOMGtV8qXTPB3MRgegYuuikK34dpSJu
9oleacQQeRSLyifROCic0iQxLSTwc0N08bnDboAv0F2MqwIw703FROCTU1hcuaLyccKK7XCvWw7i
B21RcpPrKhiZanbtNLCwSIzZQ5B7ippw9HtWiVj011jPGpL5HnMg6MVyT9edEzGJpHB3PSOEnn2b
bwo7iPa4UBAQF8QtsWKjWIMdBphAOE10SmNzdUhZUAA10TNLBYNIGnhuMnzzXOrkgAJj+iTrdPo8
DR5dKMmBnHHaPGS2CccKnoxNBqJJDtUlGVX/mOIS/doMdvQ9rSf/NDhJAedz5MlkpyMpQkfMsFXA
UBwHv42eM9dxQA938CFCUSNwh0WT1vNv8vO/jQ5/a3RwcHP/a5/Df3X5SyVf5I8ZNFyU/M0fLgcf
YBFdNGzL9NLXyPWPLgdARnRjMF2/RUnoLfyRQXNXlhGG/RUwhHlzJSD9ERjBAGEgzK/5NGCXqyr+
B63z98b3bwzSv26Ecwj+WWQ3DF5Nt9aouOE4XOm7nlCL+I09urePCD+MnXIYAMrBfdgvPGpOOJLw
OXHyYMzNOM5fmecmrpEQGY3gGcZ4X9c9I21lo73gIWUoAVjLCyEP69HFQw37oHGrMJa2uIDMkfdz
NqSPJZCHPWMP6ZjErvG5biJGpWciO5Ef4aQB2haOWwYzwqNOTzOeahsGRyxf9CbXsALEDJuLptx8
YEJofoLAXF1Fwir2PTAkCzj2uXbMNMBkC7Q3K5OTQdl/rNISt2upueysiFwnJr0zaSwq0DYbr8C8
5fnXM80CjrruZN5NGidnkeYImXOqn2eGWQ+bobbaHVSqYg9fJv60+jEvWLRujQkofmQaj9Daax4J
oMSrlmEYIBcb6zv++dWyPYNl5DxiBl3ZqVtoNja1IWZKy3YAlnckd/cOwa+v48ibWJ2Vb9oUs2bV
1/lTa2eY9KbCzvZNOWUHH896ONojo1bEbOCVNPuPtZdGMK2T8Y625fLFn8f5E3MErDu0MXAcc9Zd
XFSpO/qD1PAg1HcMeflv9s6sN24k29a/iAUOwQm4T2QyR2VKKUuy5BdCki2SwXkefv39qHLd9nWf
U40GzssB+qWAsiWnRDKCsfde61v9ieyE+i1fW1jEWdjbauDEY2spv0YEQEikRbYfik/Hgui/czLx
ksakueRWJ72I0J8rU9AnGVHS5HVtWjM852mVI2BXDuDHGRzVJYjFoal3dT0wfIACD6m/S0hIEuPO
Avlx0PM4v9MWe8FtrUjOiyCI1yOAhM8iZvkUzYn7Yte0X/HmV7zpQA1Ww1g/uKFIzjRd1TO0PlIl
4BImX4FutTeyV7MvohTVDjC27npjXap7E26W9NLMMK7LbCfnKBLLdrZtZHGAF+17VHkwMYqudtCG
G8MaQajeuQ3PShl1VujLRWTvK6PnElpWtidzzzgxNch2eWUROeHYyXNdxdqliCrzCr572U/oSC+o
9IyTPpprPnkZ3XaibB8kJa1PFGZ2yJUeUlK4xuMUpoNJqtJfCsb+5zoS6Pq0rNpLmREhkBMXsx1F
bN5m1XjS41HwONbNXlE74OxR9xr3DgyoeUq1QK9C+7U2xh9mPeWHaKaEyqHhwBMLxdZGIb6Z7UJ/
MkT6zgyfykSJhP5iO8VDORjLU8sUgeCBQr2WMbweCOChcjQJ4EL5jpT2Eg+aqfkjcfWvaBLlnR1B
NfEE/tJ3Xu3xrhj4Jmha2SN2jdwfDIU6cQCjJCNuIqMrKr6eoCNHZDkVW9sRteEOjdel2kNXFgdE
tdaxhHdekNnMG9+mIk8ymV4NTcvuzTDbWzP9FCtcigOocbDYVZ9yCnENzGwIFWxEuFuCV+oN5yE6
pMUk76tWFT8Wgkx8I5UxnlWGHbIy02eb2cKjjYH1SiO49Lmhtuo1cUoqHWEKd0ozIY636lPdDDSF
XXdrAsnahS2xZkDMM2K6rkMYDs9KOBLxYRnaVaqRsS80h2IZ1tNwKdSheTe6mZ9EqBsykOwd2S9o
mzOtp5axDecZY1mNI0NdMmBnmMyCguPU7dKW6Y4hEnrumVe+3wyTtSK9Sa2PwhnfLC5Vbyl7Thyu
OzxGywyLOEtpyGWwGtjm2gRGU9WoJ2gM1Xlm2hdomvIs9XU6SiMHhW7mQqayajijTQG2TEm+AutU
D5kKtB/OQe3pMi3fMiteTiGz86tJ9MWhbU1svMTTddekY0Rk24VvwuN4taQ97aRqOncqLo/Or4g1
uqwnHk6c+ZJRj2ZWQNCf++Ty1rgs5Ht+BUib3OTL8M1dOmvPG3HxiR0YLm0kEh6lUd600ir8jtbq
TY4K4K6TYX2W6lg/KWGSkTCVVwFuiGirUY5sFjxtgdnWxtcU6fbeonsUNKFTbuNJ6j8WO+rPo+lW
r8Ko15cL0YLPMUMrTtrakHnASd2tQVuQvhE4pnKOkABrYXynaVAkSSXC/hfV0xe159IXsblsKKyq
oJ105+QwU0dLkpXxrWHLkQcNQIRLCc2kVO1pfkZGvyuSqTuk7lI9Zj1ZqlijA9iAy1060BSphgHK
7typtOZ6BesVoLytVZfDRRsi/ehqUfoNRn+6GXW8zkgJ1XPCEj+1zOP3OLwmegZ1476klpVs8mJU
n7MQvDI7E9PUTt/MwBTvll4q75Ww1WPVOeSfkNR4qyVFdjCFElISRS2ziNF5jEYn3GpqrX6Jh4QI
mcEmrGsmJW5rALC4NHP9VpDJASyrZ/vvGcaSFTEJhAAGYymmWGRltsqJ5qBOIkvRJBhMSSMxc4wM
RU8YZ54m6nWlWfDulzJ66Bmz1Z7sCb7zCxoB15oG/76MWdJwu+wUfFPbMJnFeFl/uKTEHYYsxsU4
jcpNQggdIX753YCDZd+Z/QtJQljByzXQA+1xT6vOeiGP71UN+w9GPS9OOd0XGtkQyjLS7DLq/NCQ
EUJPPHnQ66g64l+zH4Yq1Z9SORbvGD2mr03INw4FBoVXK5nhrhwBwiHWP1Z1Ww/djpkWoY5njlqE
R3gYTVQTEXzZCSKCkhgclmmTqjH1zl3d1bP13FrhR0+uuwNDZOTGQUfVwdANKEXDUt31M6eeXU6Z
fmb+pZQvFRsoZy932GhTmG7rdI7yo6Mgb25HqW845KUnDR/asW8SJhS4ub6pdgi8LJzi7GTHptY8
kBMThzv4aRnAmqllnMvsozPldwffqvJo1uFkAp0emE6WCnmJB2biBn1mdd41bllsB6v9Ckx39BrU
mRsVFg1kX/GVbu24t+iZ+qAx+wtfOW3dzOY4mcU0UMUN5njmgaqCgzaNeMuQFaXsOYs8FkucBTGq
pSNvEOVLrCQRQbOZ5keFNl9gq9SXhrt5XDroIXEyvorUnY+Naylei4l/pxXTTOTOetwyFkpcpCTN
KUloVGxT25o3Qxl2e8KGhZ9Sv+5a8PD+HIprvtCRlrUSHRYRdQfyYsNjk+vJsVOjG0vLaCLbWnUD
xpnkw8iuv/WGlfmk3cy7pB4SEmFaN8D6BuwlycpgDEUFNBLMnNehj/dNbvO+B/VDE1fPd6Yaqh+i
DzlGV2kFfhHykKF9t5zCcr62f447+j+HH2FNBldH9+RzMPJZmvyniPsXRZxNnfR3RZxfFsWP9y55
77tf67g/v+1nHWdrf6zArFWvR9vhT0n6T7W6bfxhs3hRnNuIbQH2ozj8xfhvcsqEQvRXsfZXHQeT
lhLOMh1MZIQJOP+eWl2I34VoaBkxWYOLw/6CCvZ3SaGpz5SaZTLsyyLSNnpMdli8FK5vQpKbrfTN
USlvqnLpAoTirg8EufWmaU6x09DwVzvnwRnouStZl56RQd0Mzhq3qVgcSxFjZ6rC5itpqiDGA8/D
+QPiVq5u2C0NL6YFv61chcLLQh+ObP9ahQPuwJiNRDLzC7SajLFI4zNZNIMvwUv7Ku+XjUzb51XC
2ptMNuqq1IlXk28W4xi6onx5qrEfgt9qDtXQPGtOXPmLORjEw0I9zEP7SRnVe2lob0PDx1tm9ZyV
QB6iDgF5aeMqtPSrFsP60gt+H6uayLdt6mdLk67XrbD6T615gbuMM3lBVoxiHxg+HCLCYDAscmkG
DJRRlxvewkxVT5XJsywu5WcfV635R7OBSyCAufMrcBlU55AnbbvBdwhqCEECGgDamjGplnQx9XIv
mWtsy4wN1Kot/jYV19HpaajznVJAFkhchLyLvh6kZy5Bhc44MDttuUZldnXnbIDlykfiXzRPpqgN
ZtgGKJWaTrJRWelGXaJH2t2cOdeGFLvxx1zUmLaMhmDUcOYIkc74SN0seg8zReM6uA8YKroA/mTl
tyqBXGvizhZXneOVaCv9RrrtA6mmKakKVENEvi1botyW/ejwcBjYkPD02AdHUx4+HxL4stQZAnlI
ZfMcYB+8MuRiXqEiVqYSZj7Kf5DoXYeEHyqSqThQKbhbTQL4LEkwPtouPNWhWp+ijq9FoHxJWg0K
Uwk2xh5i6aPKwUSLdcuD8Fb5uWleeJ4/Jpc8KlTbjkcv9Y0kD+79wv/JEEzooCnFZuwcgt0GJBKY
SCdIZRRFuk3HGP2b6zdt8/x5v/OINK+BY7Hfjfy+UcwjQ3QNtx4wJghHJzuqWvTBIuepZi9nrsnT
6dg8KuW6FqK6mx/RxRue5ZAoqK3cx8nlMFWlyaXnctnCfpjxrQZjzTqxbTq9I9xyRrisDtdun21S
dX3L5g47PQ+Tw2r8vBhFxaIYFb60SvO3nEyMIFTt+pjprRmIkIc2S2nhzxST9yR9Vb6O4oMQKHqW
RldV2yXX9aBJS3WTN4JLqtJxHaO4PTmtMtHxxIICfDrBZrjoQUpet0+peJOMkql6T18coW2CCxUx
l6OzUIkwI3Z84E3OmSQLVNYJCQ/JdYjNy+fyMuSy7FUNXeAkgNr1YOQIxqUboObcbhG76TGiF7qb
OMMEZJeyDFNgDZ/3Vsn59ZWwuLEGQlkjjUegqGoXTzjX5vMpX2ymTWXVuDvKBsiweeZuLYP5+Kjw
OH8+AOsTzhK/wi0mWHxmG3MH1rdATrP/vM1dT7x7x5AeCq3eBQMTutcqMZX9p7yUYQrHxF6Dduwa
7F5m8sbBjVugpR/UvwalMatHVVjNuYEthskDDe6mL27wSE8XczJ3zijflChZOcFjcQMyNw04ICW4
uFVlH5ms0xIS3Q24Y2aCFg8ZTO7iRmGg7C8F25ctcxqRbA6YfL1kEjs3zuh1KxP/mIZJRrSG5dud
amzwp7derbfIRayWfvQ6r5iSXCVgxDQCJYvYFCONzW3k1ik2ffOw16+x4Tq7RSvmXYXJPKjEMPiA
Tis/HPgRxh6RDEuk3MNg5j82wWefe5PuTnrwuWixmA/0EpQH/u2YCRyPRGOKqz6vqS2h4ngm9Tmv
nZGHqZ4qSABEdaclGWc43QsoGGK69DaqFUEAGj5PPnm91paLnC3N+Sd75kpbUWDkF1PHhM0x2QLX
AgsFVXinc5zfkMWZ7Zyw/qht/jjvwXKHiD+ihP1EKFmCWrN5d1RiYgsFoEFZ20850rcgVeI7Zewv
NkRECNdOdJyTiWwEJWszjaSKWQ30dKR3X0wKIQFLtnwj0DMfgLui5AlcR2sVb1ka+abLctpQ2Lkk
naj6gwkzewOkt5Jn/PP9MRlVbqGh4pRnGqOJPpAqQLqYCd9dHAlr5cVqGa24pp2APc5pBySaSJs2
oFyuNN+qa+VYhf0rmaLldzJ73kWiQsWKjCn9cGpDWYAvKATO+Wz/456swHKLx3Zi/t4oSFgq9KGb
XIpB2US8ijYowMOzi6Jc2WZGMbYXqDCOjV5NtPm+m5dOeZ4jJicxETzZTRi7RsdoPtMsv57TOrmY
g6XPQURSg3Jf9BwfYtt6+OUo9l9YtVaR968icM41YvUrYNFkFOMav9k1MlfRF1E2/d5OZqqQJf5I
Ul4uRuE89E1p8Fix6kTCk/73n7t6hf7pcxFrqZTTKj6R3ywakFn02e2qfs8Abt3sWINGkn4vRgX2
eJV+/P2n/S7v//wtcfUwC9Bc2Km/fdoyRiQ4LkW/z2YekPUkwNhYCSIab3/+Xv8pAv5FEWCs45Rf
bso/5VF8ncscmPevFcDP7/lZAuB/+gPeLhQl1VqhtjaP4l/sL03jrygzOIP/DKz4qwIglkxjhkMF
YAta2gbP989JzloBYHHBXEWjA1UULtd/Y5Lz2/lfxS1LlpbB7EmnOHCN9Qn7hbYU9qMGv7weL31O
MFG2ibO3X67Gf7EQf/O7/dMH/GauayaDU9bEBzgQXmKH0a/7imA2cTksfv/7j/rd+YGbxmH7xpgJ
3Zih1O+Lb9ZaDaW10M7SzGamtIDCdUO1cGk6elqb31o5Rc57XJKcoO4os1tlAZ5jzklxZNZVR/n3
si4dO7qNehFzdAQCEqk7mkT9jwR7TZLf9IRSKuKkWtVyyFpXhs2DI9X5ZJFWHT7MAGklkb/HtpPa
naxLiEAzrUeg24zmGX4ZjYnYd7CUsfXGgYYV+WQ59oUvtQsVvCHbqhhs4rzWhEoPqjBn/6LXj41W
JY/AXHqUD3Vv+8sApmObD0lm5CebRszGnKzlQklmjt8UrMNeqiBMB6ijN3QkCCW5FQon1ZMEfqR8
GVEvwGI0hih0lQq/geymEChGk7R/unH+s2v8i11D18RqPv/vB8BnQqZ/kPz6+uu+8fO7/jECFmwM
zHhZlhp0wF9GwPYfbA0MhcmMNkwsZHzWXxuH+we+eMO0BQJNl/7CLxuH8QemTMQMwFIZBK/T4X9j
49A0nU/59V2nuhpmex1lgs4PqOrab28fA/EEQaqFeipo0a1YXeDiymbSMPolnTZVQUpGDRAzAzX7
FoWJZgQWx8QfE1M13CZLUngohlsoGUSPUsZz3v8KOU8IVIWZQW3YauDD9Ogxn3joca+aXwchunOt
Rt0dAnV6z0lJMgwdNMXG5cJf+oPFqWWnyDjdN50sTracOKtP5jVrOuNNGUU4n9S2RmLN3L27GaQr
ikcjDXv7pl3qRaX3aI098dvMN7/LBUIvenzCKqCPey7CymVux82StsQqNqrhx2jtXkZpjjHlJM6q
c2ok5uLV8JQrWomm+SUKaUggAsZuFFRZmDzCbq0h6I9oXhuk4dZBkAz/3W7K+oslev3Q2mR465P8
ntXuHCR2klBb16T/ITDVd2wvD3NqpHfMTUK550uM82xL5tb4uBKObpiLvQb3UdBpyuuEbcdzVJmP
h6a1FWoC1wjYa1zCk5142CyxXZscEpX2HnuVeR7IxAi0rre1Q++6dXnqFjd8WnLH/lKtlpymm3Xn
0ITgRTbEF5nZ6iNcw7uaUD7Tjo4DhRehT8y1zTVghlj3JCdabpkhOCUjASPaCMkZHwvT33keT4gU
CQAhYjwO7MRa7uuCEY66C6O82aealVJczaOnd+N+xpxUIJMhMdcXIUG6zhyG0F5z/blasL/S6VeW
B9rHpM100Wgne4FnJntKGrpOJLlAm1SZfwk0wtC9wei1O72XkEkOcWQWDEsluWDaKyLqBrA3vWQg
7ZkLskz4TFjFZTHDMZjUsAgsVDSHZFjuHfq8yL7Qw6dpCWc+MVEpC7AKfmy5nHj7rqWbsCgGmW6m
PgbZEg7g5nDXFIr9kE7mJjd1PInN2ZwdWjcj8PWkXL0kNYqKdAf4NjzaabGlemkfyeK+TrQDPDrb
0TZaps7Lh/kFnz6SRjsJSQmav6iZbA8wDeNgsWp5UxPedqjgXm/ByzENUoqOnGsNmC0AMC/H4IYA
OSu3o1MmJyWbl4MKgJ8blOmP7qx/I8QPCTWhU56MyfQTnSQ5sbA7YicM/PJtMr41EAuPTSKiU23Z
FDlLrgb4enalgjBLVD2ibgq2VKk3Sa4UdDcUuu4VSd7wKeIf5lI/27AxPTckPoWhIiZH0aRgmYQz
btx+jm4KE2dQm8ygz+XypUtAea3p8N6gmyGOLl60/PTyJE2C7ciF7iDWgUz7UWXVjLjY4OKw2PZQ
bPAc0f5CWtiBvqjxwZtfagNcuJPcLFq4c5te9aW+PCRWtyvV1j0ysbinkj4UND42TMqDSHL1I7hr
sLIe27reOfN0lroyMUDop21TZfQAwJAyaxVPFgE73oiSGj9e9iMTKtraYrTIEor7L4lCyEmtab7b
0QaqO5NNMHHOokJpJnNUFKjeNGafuriSY10E+dQUNEhJuvOBPWm0R2Nrh5odjwg0tj0pde9wlxIK
eNU9WmyXjHMMeE6hIS+x28l9T5bmhlWhXaO4vpKTEmDpJM6uLC4TIuLXbN3N0j60QR9LZnBVpYv7
RK+Zqldd7HPDmm01VauqIn4GpzZ4mT59xF2Ovc9ue79l9EAR6sw+QDf3SLYpzC+29WtnjKto13IP
qbTvQ6u5oq1Wt2wT2FGIXCAnKLW6r+wrsFoZGA5eZXSkV+toNGv4eDuVG7VVy7q/mJEZ3xvT5J6b
Sb0nwbTDYpK/tBEmP+n2t/MEwG5tsk2rzxs97T1CUHYXDARhr8qtNNAxmlhyXmORXFIj5u1AWBry
B+SWsnvIitTa6vkSfhnT8VwpdeNPWicfbUU+mhEjxUwZXtvFfbYi/YDxAZuP1lfbPCMQKNbHbTs2
h9KSO1eXSPtkLS66FtU7mp3vBYO1AH1xSzSW/oDWIuUBThHy5kicTmY9IpHQjPseViZssicr1UkF
yxa08mKGUFgFluJ+wwjU0pgy/XTdSyvFuXNaY9cSEnM/cetyr2LQTLL44nxLaRM8Z6ZjbRrDZqkp
eBZhwKBmHZDDp0ds093WxCV9AkXheBAhkprOCTaTdM6cXTb1yyGGzthV8gh3P911mUprkuMi0DgF
4Xea+UuIEMAZhZt72DTFu1C4X8D6FecyY5a7EixBe8Nu6nPWr9azccCOIM34raJr4496fzMlNe+E
MXvUxLAvwvLsDgsvVum6gd50X4a5vdSJnb8PU7F3nflZ2mkWEFLgI1oHeypMOzkNs3HAJqNtRRxi
Uo4QWF8msgYGj7Km2jCT105mYpLjoBgzmrDIeMH/Vt0bqM0LT2m6ogIzx8400Dm7I6WOnKKyiS2/
471WJfDU8SbKDXyNalv0VX+jR9A+E53xubuOpENDeYwV+qQDoMtNabmEWtK/VG39SUFmdqtG1TBt
xJyJiGIAhdJ9IRXq9DZdjtNgPIpJrd6UZlCifZgXPSxFezRoGmTaSGKYKOdhz3uWnnbnvufKcKfF
jAYwbnf3rVncjYVCzl+qXPM57m/TKfm6Sjq3/WSVR8bKX51WZA8TkjcoOV2g8eshEs4Y8QpH7Edt
Dl8Jx2uC0QwbYsEUcl7LId4RO0Lx4FSpn6eEjiXt8LLa5QK0uMo5Gsb0iXROfO5D63xYvRlteuxU
xE8Y2Svl0/zFRujjpb3zYqQm3XInt59sm7gxBVMQntxYPhQRBqBpVNudC0XSM4yp3ExiXUTcMJpp
k8GoGikQ65ofL2qgpefye9WkbzM403vXLYavRjvgtuvjS6amJt5cXtm2rLTcd5gdo9epGkFLpMlO
LbDZvex73BhtEZ01Pdt3aUiqqwk4se/d8h6RPtpE3Yn7K/0uZw+kuf6qLO6+RIPzAGwD2KKb0NF0
lzS5YcbzvU6dd3bnbMtkw930Tdg/JlI7WagQdpXbzBu83EmA8IwXRALwsdPpSsamruJZKqV+KZA0
4e4w6xsJCM7Luna+yQWmy7HUJhhP9Ts+cc3vpyzR7qpqIDbK6dspMHoDJLzVjTF+JOZPW0F8Cy+v
VileaoLBT5E1m1vMZsmTOjYGAkxI9mSoitkgr5CBV5GZ1ptIAOjXSxe5WAOwh2gEpC4911yHme0t
kGs4AA+kni1AInt1Uxj6bUihwkB8RCAI/MDNNjknDz9G3h3FPhbMfIxPDQz9bZoP0Rdi++DlnTlo
+SRbPjXucrD08XuJDm5XV/ayybsKGSDCzEOIjcRbJhPuKHx77trRlATC4dBGlVSWksy+/tvQCYro
pUImWYVrrHcJHBEKEx7Jch+LT49ohWLc0bK90enCixs5HAt1DEKih2UsjcdEWM0uqyznlMR5SS1M
mGyKFXVe4m021M09DG2xU7U35AccmGRYBjIPHzGk5F6GHTVUhLEB3lChWWzAZUpm/9ZcBHad7ZeC
5y5vUGXCCNf8UqERnYgBMwoSFqyjpieQdXsoPnB3pPG3ceWycsDfqg6XOHerx6ksygCoBabDJD+N
aEU2UnPyDaUKCq1OEZkX2RXvxKyELSnu3TEXOysy3rOifyyr2bxVLJT0OXWK3pkz3mt4rU3VbRBE
YpKpzOaMMG3YNouiP2VjA7Mly/NHeuJAiXXJq25WhCe1RvGMMvNlbNKxpC9d3kAaeMzratqWLWe6
pAyT72mjISexl+uS8JSjfIdUjeDQmpzwEa3rTR334tIIInz7uvjg8MtENm7p+EN9jhXSySYx3E5x
G28XwjoeGyGTTSb6aFuLwg0EPn0O3Q7UWUVmkBzYXOYxzbeuatYXywnf1LaJNm46Wbt4TKdrPRNM
7baW5s+ZzalHq9xbtZIXVB79RVdJySjr0UcKlOKfU+cLJs6jQg8XoWBpMNIbIK279njjQKEuqTcy
TXnRneU1qiyErW1/Q5k7r7I2dH3LIXRIK1oUZZfFH4pDGirzaRUlvqz2ddrc1YlxwnzK9hjXSFkQ
Qm2rivJ20BtjZyCR1ktT8wwpTw4eEM4J6lFNnUfTjhmJJsvrZPfvYR/hcUp5fkrj2ndnuwwfy2Hp
mAQW0TcFvonfYx3ukmXxI8O+IZ302anKTeO65S7l5ejpkYPoNNSZRhQqFm1RXeXI6Uxppep3/dLi
ZnYi9ZKGOPpgCN31Vj0QkYdhmFeCJB1a501QMyoiHm92nPbQ8AR/m5v4h5GS4wRqZyYSjnmRNwqo
mV5s5i8QWvMySBItv/DKgmowlUbGAa9sbKQFTXEdOx1fnTLVmC2tdCcTJSIgU2/U2C/TrnrR6UbS
NB9Mipyqfhx7JzsMQzwcOFWnB9eOi51wC7EFhhKdRrW3tk3RP8xkZXl16d4S2C7vikTRPsyk7U9L
nFhHbLDNXs9QLPRlOG/NUTQPAvwtiDH9lRpenvHnUOBH6u2yRIOPkSW6MSbb8HtNN88auQ1QRKZp
Z0DC2GBzK7eDLRQiS2xn06BWD4nm2A34UjfRpFBU1UyAiKOBz9RDzC0M9TYSveOD3jICPc7CW0tD
tGhn85uT966X6/arHWVcMQ6156InrQ8I6wGvG3bGERlfjkKxbAGT56n7jXl7sqkZC2xQqRORWZkF
x6BmYTbPP9+68J1ZO5E1cdyj6t8KndSybtL9cprkNi7V7MC58YA8VgI9yYct25UZsJvP3HqzCLI0
2cm4uqWYcu5R/YkdpTAdF2OSL0PqupykhYrSQ8RrMAnVwmVu3VPRFkwfUik2emibHhQ1HwVz6BGH
W5/suVU94imTfZsKzW+AY3lp16qnLq27Y1saH/XSn2cX7+FaW+hLctHY3QPCi/MVt3taiNiGepAy
McwytJUj2gMkK90GbZZyGoW8Q8oHs7/Mz5FlP5UO4WCcrwHbrhnxmNa3habuopF+R9aZ1DJmPG/7
FOeo4vQ6/rnux1JWV6vsznM1Sw84xGaJDCbiNXWWbgACgFZEDAsmrBCMhGW0voo01MsQaO3jMmsC
wqZMDi3zcWSl+j02Z0/tO/ZI1HMbDoBvgy3fEts8OKK+m7pyOsBi0TeUkCe26CdULyTR9VNAqcWT
DMbY7wZ83awGFK9ar+/gm9BGWXjpis44NJWGK0I5OLIPlsEiLKbW0OwoKHe+1kKhbTKOI0lmmfbA
3nmvz9HMb8S0nmA9Ki9n9KOGcrBTVMaPFU4MjSI1TMZjzLQB01PxBp7KvcpI4UY65q4e65hQC2N5
JD/wzgaFu5kqTd8YrbrtWhP3ZAMVjLRbuPNWZs8eBY58yMP4h6PVl3bRT6ljvdK431bZa6fhsO6c
j2aYyQlykjlAU0lCXe5ualn4miT6Z6mHjwqtJOri9FtcK3FQC6C5OEb8VCcXIVsceiULottNQZif
F2sLxxYZfpOlvGvguA5+2zfW5BPsADCmx5qtcKbHhxZhZR0HivKhnhu+iDd5hc7cc9WqDop2KppN
3Nmo/61TlWunRjV9wmpzDmJp1m/p4kRHXlnoERfNJhdYm+v+Bot1sxOtniH0ACx/SLI6vHPY1UjV
Jc/OxFob17HjrULP7kERVt5uczQT87ZRUtgOhhbTagMvwCrMa71HJwhWA382sOvZDBnCRr0yqzc9
Y+O3Np3stGN67wLA/Znp8D/dr/9flCdvWyul879vxDPfKZvX7+Wvffg/v+f/je9I4RF029GA/kmV
/cf4bs3SxPpkmaArf/ba/2rDM9hjDmW6FsBFWvf6L04si/mdppMFRvvXYI7n/jtteLE22X8ZOAN1
cxx4d7xt+DgSpNdB+C8DPFBXlRoqIOHJvqslUiiXSrl/bgYa281RqrmNQjrFERYTwdUy9TZvDKDb
YxDlaCZsYLTlLKroCPDfSY1z8XNiprATrRM0LOFMhfo/R0S0yswkuTFptdNlWfjTsN+H9cJnPUJF
HGvew1Gf91N8ow25OS9sRI6tMPZT2GwHxE750SB0Bvy1MWaoWmpsEOqLXtBR9kuro2/4RdYLiN3A
EfRwr+iL+9i9ZYumZ+tCfvYQkrApAaU3CnIzOMzOHmZ6irnILAky8D6fhf/p9XBO3puyLT+6/7P+
y++ctnnxx93ndOUf//e/aNXojJT+FtR896MoWiSDr7+lXv38xr/Ur+IPxucoS0FmfnoOMTj+HH07
6h8mS0NzsRAjxmHv/8cIS/+DP0I+wfxbA7i1hmX95WJ0/7Bhp1oYEzTU8zQp/p21o1u/LR6QoUTM
rmsQL6W2Qm///8WT5UaLR1md96ZdpPOmXxvL1JajcdFXbHhAJ08zkPslTb4dO4tANw68eKhXOsKW
7CCa/jEa15V70mXmJoakicI8BXfRuGAvuxBohzWf8llTNyLpJ81jlsLpP1daCF/aLDYLrXac2UYL
McJeZkpYglI0ZHaSlBpF08unpp2bI477+AKxVw1sdDqPob4OFURmx0HDm0uCN8jrLxHguGKv1i52
NG1SiaSTBjaYVCtpqZRslKOnVi48q34ifzMu9glNmR+KpkXv46IkZ/JU7GdzhvIFrcMVN5hcQukh
QCRWhbymNvPo9ehBqYzmnetE2YkJtrwlmq87D8Ra7rRQLn6oAjXyym6YAhIeUriEBDv45HZG/jQR
LKs0NLypPFFQuhVjoCEzjUdwv4avoSrjI/RYPRZW1AcFL9O9TmMm0F2uvEiEdoRkld91EBy3nbXk
V9xP5Z3snYZEGUfo6GbT4mjaeuVLB5RdOsbEmro6QKLGyc8FcTRqMNvWGHtNWnHoKEz1K3FU3Q0U
lmcy2LsvWstZduc0AMZwQ8kIDQECpd3qinyaslQHUWI42PciEuwH7N1nUaZkoRsqvbLVB2+aOFZt
Cw5YYFmheTQQGn+Q0FUEItfu7eEudzNMj6OoQTCpd6Lvk5ICSTdwhbb9izZX0WOTG9MtdlbTd3Mr
INmi882cIEebdvvO+L/sncly3Ei2bX/l2psjDY3DAQzuJPoIBhlksOcEJlEi+s7R4+vfgrIxiVKJ
t2pcg6KVZSaJAAJwHD9n77XzIT1QLPtHD/7qja2DxE+E+Rj1Qq7QZiaQcNqRPnjg346tTTqMZmc7
wrqBMBkNk5g4PvttpZ+AzDkrfxD9PpBsGmPLXdOA6hFt6ZCpJlQvNPgKfxd7vg1UJ0Nj1/evBpKB
TSGEXyzCJjXO3OSEvA5DtSfzlSFcyoARGzIUOgLFVjK3bwrutiX694tCBwuWuZVcaWH9NGU0RaaB
jXtI8sOCCRifsg7tZdCicjNaIzoQkqs9CcchWCENq7OdljjSgI3Rva6pvbQQ640xEGggVHhldRX3
Dbct4QEIJ7YlqSwLciKjVayjbV2WNCrJbbGHM0bA2ZIV4ZjYSpGNgXHvYuqNNjXUBPB/tjEJ5Hpx
Hwahe+4l7Y0SciGby1vTRGFxa5MOa+O0qpLQeDB4ecZr3Y6jC6l056ZhKhg+DmJCwdEacWptcg9T
DCHwVLpomKMr3s/mo2fNaOmUfgsjQd8K5xDkQrOfBs/K431fzDFraTGB1hpiHTTdVhU0iW+J7RD9
bZNEdFyx42mxxRwDif5zkjSK+ejUwRmDnG0jTAfz402rrjYHVrY2CoLnzIiCubVjzJRArci4PfsC
leIwTga4IXAsnL7bj06wSuMc4luFLjUJdiNjwGcwD33zivDTSLBFGZPXMgNqm+IQMXRGI537SUOY
VS79ZB8jGkX5H7IJ8u/ypJVghSqLhA2zUabPg0WO/X/f1P+XcEqEIbPq718XuBek3Lavyfh9gfvX
L/0tNDH+gJhMMwMsOO99KtW/39HeH7YDzB8FHOXlrDP55x1teX8YguBXHfsKJIK5iP3nHS2RmaC4
RFImDJBU/Na/IzN5J1DDBYN7xpz1Krzw0aC8F5kgyVas5cEBgB2DSIsJ+E1vgPEhuJ0MKXreB4BA
DBKHfVkJnv6YBsCZAIJmp5ys21qVUW31JgK2891l/IWwzX6fVc9H4+RsFG7UMIIa4l3pPdQM9RJM
PHuns8vi5HmJfnIn2fIZNN9OWMSK28gQmlhHCmRoYDEbKsH6ZYPX+l/cPDdg8thupdbl6GTO41Rq
gOPCqm+WIqyN5ywkoQqrY1cC5kE05q5SqJL6CRYCu8eVkI3m7vrEn1b0ZHLaE0baiwSinHASdR8S
HA69VYPqCq8vrc4udP1xhbHBykCk5oQAqdZYg5+DzYfQvXLbULVrr3eta6hV7b1XQDvoVYVg2UvN
NFiAuML3P2b6WfgWffkORwqqB7pK44KkpsHYdD4drkNDAznZRIjUUryZlrjJZ+AnsNcNhf7D4Aca
eV2TOtApM7YtCIZXIu3VycvsYSXjGjticSgLWd85WF+vCV8a2bm0zYUPxeYwaKiQKVyYHAK9k1eV
sMZjHoQbLYoT2K3UcGdAn8+6FeOviOqiQK6T0lfyfYbCemv3lxo84xt2L6hgHMgBawCewzFwJiy6
QXpSY4t5dPJyZ1H3kpR3poPiMxMoRApliPuJOci0bC09kmfdTcpzB3qHAYibXdvd5ISYJZSRXGKK
qa37OFCMow0torlYrcXoAy3z0v5u1HWWytDK94Ms7S2tuHxTIvxJloaSNDpQLa4n6pXdYPnwiyc0
E9akVwhQwDIKbI1LyPryhqteXbgyUZRZqX4IKJqx/Er3ECLnCVZ+rqdPZWPUd4VTxG9VjweMIb9W
3lZ1NF1ZuTkcLbxGXwInlBvhN9UaxgVxONhvl+nYqbVJ3hLB9QxGKHd7ZhkYEcNPCbf9wjLVsGy4
05iqIZTQna6/IiiSaXZft+tURN5WVJg7Gg3rgQlEkxNqrDM1DPNJfYIopqKQWxqpFGFyHZKq5VQJ
+WTzR5bakGoL3/Xate31xiczQC+SxURbUg76l1UWipU7DGoncBz0yyaO5XNtjpNa+k5o7FFYxmpV
9NbIGLBxcCd0BTOOhWPXKHLMKnNwNHlMUrB/euMKTxXsOERJ2p091DMMDDvb3huUceGVdmGvB67j
vnMmhiYZo7JjkMgcTl3P1cOeSfpTh2Wg7hgjjaaNB8P1xWsGa0PCIOjVHW7h/OiREs/lm6qEGjH2
Nzja/aWJppSnCyOcWASp8LttJ1OLyrPx+hsn1yObTmYh97zc772wnz473TRgwajF3pMzb1KOHlmN
hlZcsRL2z11I+ApDMDnqiwzqorFKoNB5y6DPadcXtXJeSKXx2pVdKRqYBcSY7srKSrLMjAlGQOa5
DhV/x2jsOBZOY5Jv0nX7ggqRaAEWkWwZQ4k72QW8s0UHxOhUp6K/karD6TEBLh8WI1klJ8x75bZn
oIp/qOgKDWeCgQKnVJO8kiwHFxk9Z/BciOMe/CavzlGLVJBJkmldokaujmgJcAw5FoVq5MbFHW4i
sJxGGwnCA/n3knvUo/wbw0M3MdvqzTCkD9wn97Tt8jvXbjADj222yso+WbM8s/iyCUle44Bkx0XE
BBQkmKXkNdKiVHsqLZC3y6GqvLNpwZdlFJcFfCmlkmoj9Mz7qiarOoyZ0T8HbpguYfd1Z6Ppqh20
4RXgStRHQVuEO92MiQ8jhFxchF4Xb5y+U2RZUsstfEOGN3M2yGPRZdHZQbBi7GpVB9dos8ty0Y0N
ugoG5PULZRmiNIHh0d6qMU4B4ULCDtnbUStT9F42btYBdTB6myh0y2XnlIxNeIL9AF2BTQiHS4Om
e2N9986eFvYbWK/1CzoSDhF4+nQUrM2bmEivvUrMYV31bBZYG4Y9Mgv/qUs6gx/cdKzzPOSJBV6G
PNqcLdoUkrWoZ2aOp6lyjkZgewFtGDOcqe5GdcBEEvn7rqlakIZSfvvadpobXmS60vDAWZxkZzhr
sIavsaWT7OWCVU6qwXqIDARccek4154VQke0slcTex03ok2q+aCVR/TULDl2egxG138d6oK5EIJN
aWvDMjAy2LE6ko4SLO3VaBfOVhQaqMRpGsxTzoMuFn3k9lc22Gnmnq2JAmc0YRHwA4239hL3SXWj
TGu4wCSEtK8uw/yZTUf32llpfZEgvV2prGAeRF3ymf508cpdahP5DiCGpSN2OnfN3iM81gWjKxpg
WMstlyy+hQ0FgW1uPTlizWyI3X+fKc/ajHhQkT9Mrf4g46bJ15Wsks+iAZKyHr05ITYQAWUzuixC
AJq0yRB1QsnE2QUyZosvsNMYNOrqOarD5IEWJV9X+EkTcXfSdJGcR13eJoNvb+M4C7K1JRRQbFiw
1iUKPtkwwDSY7zMHA/kQFi8j7vdN02oEIjY635evx2PBwxLnL5ZdZfzNqPtiGnMauPSZnTnkuaFm
q41jzXLGU1SPjCWhlhNjjZ2JjQy9SW4Qx0w+kcP8XGuGBMVIkNayj73yELu+5ix46hhAW+Pgh4hw
oc2R0UH2bh/qzRXZuuONkEZ0O4CZZQpfGxbZc6mpbdq6Pgdez8ua2PXLkACBFbESpgnfQRr2yhvq
ul72IqJfaGciWHspcyAs9c5rHw/VZ9erkKnSR2RXKep+LjBtUyE2ofszGlMjGMKpiUkLqaoLCCTy
2IAxRFgSpcyOBm2aLWNx3B0rY2JL1rOOxEuV0zOGAx+rRzOmPXkDqYNpfctLH0NrMdGH4R7w1+hi
5aGLFW8CEUV5tUug7Qxky/ihz6tVUH8VqeXeDgPhs9jOkD6KeJQXrkpYaEP2kFu3kGl8qcIxGYhm
cLIr9m3DA9Db6mxYvfNS+W68LWSgEH5GifYqDMA8buFU+baqFYMNjAI6Vmxj4pVRkSEB2LQ0rk36
m2AiysjDC+GUb16ui2iZ6gFyUjdO9ZlHTafLaqW+GlpAzRBh2dYW8s8i+78N2A8MBC4gh++2Iz+5
jlZf00/9J/X1+13dn7/zd+vVZmrhCZT+dDYBqs90gb+2dY4Nk4Ctniv/GU38NbVgV4djDtOAh4rQ
0b81Zf/uvLp/EDsErlcSQ+Zapm79W7s6j27y92MLAHVkGc0NS4OgGJwM77Z1SYwVmx5CtRvlGD41
MTK8lSwtGoTDBFNpcFTWbMpqvE4LkxczD+0SM5Q3x4+UG4BwOXppazKefCJc4IWi3IR3rvdfhwYL
AqbiGHwQLyxegde5q2mIsdMXoSkcgMR8bPKAGTFNu2CtBg9/EBcxQn6HXD9u8NkOAJSu0thG4+ZS
qu4cwivE0o8zdZAGHTaUBEiq4OQCF1HVgo2ruhgqFS9kZkEGG+x42/PhqJGVLPc0Wf093ZvmnHuB
OECge4mdSnuK0gzba5XLhaiGfNtiASLxuLSo3+ryNA14E7Ohvunc4AtaHE7S50yN0LzBYphs2G0S
8GxbGsm5bIT1IHkrgZmxtMDDXeU6xAa7hD5qVk25qSaOHnbmjbQGiLFOc9kU+I9bE2+z4d75XXtJ
Y4+GzZDfMsUhShDvKVyoHMC3288/smMxZkfhlk8+AOLlZDTDAdv2C77+/YwbWsyMtGRMXioby7lT
FLdg3KfnJMWVXVphuEpctODtzL9kpVtyC96xtVkzJ0Yp6Mv5I1S8w/nTHmXA1pkc/WQlGjoLZLK3
Qe2lDwUMiQdjgLH7DTjARsDaoDhmH9U0xNHq2Vs9ldfoNaadL7QDkp3qUyHA1yBWRJ8S+SYw9jIl
PcAsr9Pe3vnu5C6oFKsTpgL1JBL3TtZRsS0GFW0NoquP9LKc9UTzZOdV0l2r1L1P2aVXC2H194Gg
KyGyonZwRtfZjen57aumV7NSu9Ktm8ZMrassImod+FKI4wSPzLROw/zWmvtflsoVioLCOtdp421q
189XloXw1OfJWcRRF2HGI661y4bK2xLeCL0oKA0DXzJv45jGwaJxO1kgMh7aC3qBTbvplWbfO8Dl
L0QmdQTDTbeqR7C6WYRxhLKQuNmNQXdbzWoF/aIfK7vZF7Fu43aImxFUrj2RZ6iKwn8bkURdgqG2
wkWQ45BPgfooML2kiGSxcfvf/t3/qX9n6LM3+V/37zbMp6MvP/jEjD9/5+/2nf4Hf0In/wiz6Gz4
+m7I5vwh6ara87yZFt3s+PrbJ2YxoNYNb7aWYW00cUv/08AzxR94xyQDO13COWE69+8s9XMT7Lv5
NLFxjKUtYTDr5v8yFP9xxBb0c5RCWbRMcloIRbDmYGoKM/SOomWmxJ5c5cdEtlG++kZQ/u5a/apJ
9+PRbQZ7YHQIg2VOTm/zfYuuqoIJTfnQbPvW7NbEPMq1EZkk+ThRtvsPDuW5uE4ZKnLp3nUDlRV3
hpERaMaSE21T0+ghnACWI4ahWv37h+JSetY8CJXipxxSY0jKESccOv0hAp5GCo1qmmTZoB3c//5Q
lAnff33fLqDFOQmdutdC+Pvj1zd0TZukNhcQBLPHBtUkmLyVb0MnV+jg46VT8AZijM+AhfzqD1qs
73q/fx0c1MZ8F8PHfecdbqBI+lbZNFs8GxL06RCiFRLV8fenyEPw7hSRXRv4TYAuYKt8H/9ZBy5K
8spvt8pDIcy9mdeoIobK6dZxmeXZByf1zhDNSdkmPuV5uE0mn/xGZPpOsGFXncnOtmkJxWXrBfvr
q2OZb25QZKyt2QWROX+pGP5lbOTPl5H9DmNOkFK05H+qtfwQfIZrFe2MWQQszWiTL8sr1r+/jPOX
8d2D/u28TGYCtIgIcyXe7Mc7hUYYO8IqabcWnd+FpWlHMASnkZb+ctAz+09lxr88p19dxe+P9u7W
wC4bVIGdtlu364mDInUz6Ji4lXMPuPBm912SfP79CZospD+dIXIbaWPLR7fwfikbw0S6fc9jZ4RS
nGDFpg8BwO+9LCawbUVAYVgx4h1dRNqi/iIb3T2UtrVrA1Vsu9br1u1gAsHrnfJ1GCxtT7wXigLa
rrcTQb5M84OlkVTTBwuT8Yvv30LnNicI49X96Y5za9A8RcNjFPWtILRU6xMInoPdrTXNohykZbMs
3aLHeZOUaxMi4wv70wF0ChpiBxrmMigD72S4VvDBs2D/8qPNOmeecJv/zf/+u4ch9lKZ0MtptkMT
rk0/tIljIPOkciX4/Sqo74fIipd6LxnHF9AHD0Meq2PtZx0yhoGyrtNzYubn0IwRR4lllD5dbxfk
ihkQN9ua6sqUk7af4LCswC2CQAa/jrFMeQ9tH2kPTef6S8/C/aSwyG8sEvpIWCMCpC2GA0l8+PS1
tF02vu0BU7YvQpHct70L8gRHBY23KdkothRAg5oTGPVph2FpWowC0s2ADPSoh6P+qKmq28Y5JGrf
Ht+S0To3LlYpjwbPrpFhc+Iv55vf360/PyCubVMY8NTzDqa38uOVHchtZNYxf+l1eKUlLQFCrr5n
xHvXTowU2pYUtf/giDaLtQ3TYl5vfjyih7vAxR/TbBV5qkYt1inCEtTaR2VhRUg8+fT74/28brsz
O8NBRuShBXo/GawDr8v5bpptPKbg8LtZyUDPf43yclz9/lA/36akNTPl0+Gx65Yl392mQcumBvsa
b0G3I4hCqwwCVVvngwv4y6MI6VKmWLSZ3n9lGTq+rOm5gBpKAkU3xtN2bRW4178/GePndYyzAbTu
Ui0aDq+jH7+oJNKY75XsgOkrFSs4uPFGDllAVy0vFsKvHUoKbnzwNsFBuY/KDLaFSKKPliWLw/z4
wpinujThUF1YBirJHz9GRZLYFHVOjc85dYCZeenG7+Nmg7ctcvE5TmIPp5Mmv158TYveOZMu0W8D
W+8us2myDjZJfh98A7PI7efP5MBPhsniUbO+e60EQtM0P7TqbR60+V5X9trTmecyuaqu/Jos29Bp
y+fU5lFOK208tWU0LiVNzpXn5gXULJy+dOevyBbECt2/IKE3l1XUlLdjzmCtbCLi5/AjH/IxvYLD
/VFx8esTQFeHqo0eDi2cHy+qbygvG92eixqO50BBIWh7EdyHrGLLsnLilV8T7JM5suGNpbLDGE6f
3Mi5qxUOXTLZsMO6qiNiAv03marFnSumr3jf84PlwhjrS6TkeA003hVNulFRVX7wSvhGjfjptvju
DN7dnXjz+cDFSH8G+RU50V5+aLCAo/fRiUxULPLISRZxrO8tzJH05zEe/f4BsX55F0BTokfFjB+Z
2Y8XEcaA6Ee7rbdojBr08alrf6asuqZDjOrU078U5MY8OqYRvtYKN00XLGMUO2ieQtB/mPJMvcaM
A9uHYYPRZwvHbEuscrq+pTcUL0UcGF/H3DBYKp1bB3qdrcfFitnMI91VtTM6Wz9qNla2qSg+gUK8
lSMHCoTRLsveq+0PrvnPpZsr2Q3S4EMAorNb+vF8afgx8YHViMM+fcxBwXRxutIm4O3Q5awP6sRf
LNuSGpidpyCU+qdI6jpleKpYdLZlkL95kevz1qZlJBi5f3CkeW/y7k7iSCizPSHAgL0v7Cs/aEvH
t7mTVHCXMDF4jEEwoCEe2U3YY4I8QUdVcfClEX5wC/3i7SsJ3pbQVXkxUXj/eEWbgHwMP8be2jrj
s9+414NTndGhvaVO85ktr1z9/pb9Vnv+dK5IVDBosOGmR/vjAb1OqwfirOst2/D83FrUPSM+yZGR
7NLqpq+6n90VUTqsgrGkuBEwBLG1KsIgpg9O/Zc3E6p43ixouX8iykZt09kh1u0tWIZmpZcO/U3G
YWgxCtL2wvjt92f+i5cmYC1MKx6yQlhG71Zs6cVJgKCVL3lUQChLw19OBOJ9sEf85fU16GRwJ3F5
Z+Hxj4VqjSgFqV+9ZY+slm43hIRfxB40UWIr+tri6exEuyJwkgYj+JIl3YB0PXTaBaG6H62RP2/K
XWmwK2RTLhBmvX9ee3SdgKgTPgwohXUYOMGmVtPl2M2BSpmhLUsikbbhPL8vklb/4LEyfvUEUw1x
sanbXUBDP16Lhnh0XFG62o6GwM3v0HRc9CpoTnVkYHbpZUGUJaMylBTaCNJ00UliV1fYCZCNZAyZ
EiikY3/ZhRZST7NpWmMJ26H+8vs74xcfE4iqRHuuO9Q5xrs7I9TwFtm5rLa44ZCciKlbi5rQP2r5
6INL8otDAXkWjqejJXfd970fnN91WSmHVLTJz95QJDk3iCFgeWhS/w9OixrUxlQyt9R+WtVKKK5N
6aIfJrFG3aDCk5tidPyLWM20qX8ajdd/rh7/A3Lnuojypv7f//eLRYwj0RahRHRoar27501Ud3HR
cqSISckKmUZ5mwWVuebtNi30IRPAbsLxg+Xjl5eS/TXTXEmQmffuWwsIWgdSZlfb0ZxZv3MKVxTD
X1G6WX9wKGwG3KnvVk0qDR33DAJHlIPv7mQ3EUUbTAgEsW3p5N+OAPoRtImebOLMz9OlVLW5ktTk
6bKyul7bsHPEp4du2coIbLF5uCKUI97exy3xYBKFE65UnsAyKdMZooAnJ/xEgsEMhnLtGhpwij20
zudoiJxTwn2MVhzacmf3xqa3dGu8sEG6bCOynad1gbKZRDV0xneyNScDk/Rgo0E3skGuCdQJzSfk
UVH2VcY0S4jOZgcTokyC/YI3NVHhfZ0WxrhPc7pr2xBjrlhremkcMhyt2rZuk66+ssFOgJ5p2tG/
YbCewhsing2+XK8wmy1a4SX5Kk86EVy6Tj7HEaBmiTdoy9PbjmRJbPC5VuwMleQ+weDKVCiaooes
lpYg+E0U8R6STgDjuMXTvBmTaCRCtxxzdYw7tpPwt72yT7d1TQjnaujsEQljN/r6BTYJX6fvkJXm
qszsubiKiLb65JAhg+/Hb4bl5EL5vC3JtiYipanj8RpXanebR0I161GrPOesF5kbILjognZPETsA
lhi8CCZsgCEQ9TYealI3PTT+vKLWqT+3/3TNJPy8QlNwH4dVuhzSDKd4LcixWcRlaQO0bW/o825a
pJ+PfmmmT6nm6ucmx2ThZ/Gw02bRjlV5pzad1fj1hlzT/Iz4atGJMFgnUx5tTZEgxPZwtgdtd7C6
sV+aRKLEiURd3qL4aOPB2mSW9UXgI1h3+QihFfHGVpIls/ZEJLFDT9ghe7zWMdPFC4hLw2enqfqV
aLGy5k73aaqkveusAR0PoQfkPz7oiAslUTzXtpeptaHn0TV+LDSNemRcuFkaXlo93we7BcBVEYrN
ybK3tmbcEDWJwhKFxt73RLIc4qSlqGD+lfKWWNU1QIAkHfYVrAbSIEebH8npmxMX1/UhGQZzNekJ
KsZGoQwNoWGR9wTsAC8q4y73Gg/HOdNCEGS9CxpgIo9zZKy18k0E/ROl69kP0vIFsLF+zEP812OD
m2DQG/UmtQqyRgMywqVhTSZfYe9V6uESzf1hj1jT3Nejwwhv6A4MzDaRXRqbxB6JaGyrpzzyd44t
bqN2fLIHGF+97tGoa/2nTGJR5wnM3H3XOkRZaBXuYFu7w1JHGqVvRSsZFO5aj4HdpMxOUWiguke5
W54jBa+lCpR7rtuB96JVH0lAdIg8meN5NACBVV/uXKuJdlGdZbs8c7s3UTftYox6lPyrpIuaaVy2
RZVPFltzU1eBvy4ir7mDHRSCCOLmecwY1oMMIdQcYEPDIhEHbf/M7De5qnrusngEE+4mxh5564io
pikYm07Ql4ABrwceiLVvm/ZYH90RjW79PIbKqavFaPqiT1ZTbapnzbA2ehwQxqGZfOato5nFK/yH
pNxZBDG3q8xVDqG7heG4R02T8JATx4WGhojU1g60Z/WaJm0V7RSOewBtZIStJhRsdyFd/Wszjc07
6DdJtO9jFM82echXBvLBDckECNDIYBoOYVTrn6XuU0/S351FsXp6UfKSfQWzFkjgz0GxjHs7spjf
1/JWkEr65tHcbwkakrhZvmULTKM73Iedm70ppH3EUme18ZIjN1ixRbNPHsmKz5GX9yT71uO2oWK5
c8lIeu7QunAzpsO6aMzqMBXsp6MBxZQprPqRLtw8iK/DiXl1y50AF7t6CgO3eq1K6GvJoME5q8xo
F2N1TEHtNAikgc894lqEXecQk7fCLpQ1AItqHg6UTSh10W6tAomUKKbg2rcVTGuHFvKaXamnNgn7
pmyXEQuZorMKuofK74Np7YKxcxdeMPOHC13APM8YDZIYFgLa6VlHDiSqhbcYR1EXOYoY5ZrLqT1A
b+YUnTLxwosAF/4OQkP30JlD218Gvh+gw8RXVpDXeVlA+D+KUPBXrTLaCqTQt11jAj6kEqnIUg3D
U9wTGU/rzlzTOLNPCJAquc6LOWMWL/WmLwaRbYHyBac0LTtnduXbJx6iioeKb5cmfHVIMk+cyP8u
P6suUDdiUsZdHXG9kXoTNzYi7CU+OtppSowXUDGqm9JW5Wd73mEucznNzLcqjgCJ29HOHgh9khoZ
uIYS1QGimXecurr83IyleupCruvkONVrAfClwtwaclmrHAJfQDcCdUZTf4G/ZZ/EVGk9QWpecBqw
w6L5ksQkf8FrJ9AilGZv4X8jz8gfjwav5XLVe3GAN9+twD7mITwGt219oG+FbtyVBuCWyAbvUcow
uJJ2W7zIgFyEZs7cWZja5AMKIxfsi93CVw8aFw2q0v1VoLXdhSJ6Zic8Z7h3tZh1MfCj3bcoh1LX
glOLZgErkGtTgUNuYmJhVSlaT5/gUfTFSbyKiFk+hFnDfwCv3cVQ1KfNKp5K2ODIvUvaWHn9SJDY
+OY6HZDKAPiY748pxK1mvsuJ122ZuZj2bQSO4kEUDaDOvuBDwkZIzm6jyk8WqLpbzZvgw5V5H55G
meXGgght9ZQC1rh2Zd0+6OWQnKP56zZJ3jragPTPleg4UIJN3oPdiBseyOhJ1Fw1Nw7Haz3Qxjd9
KiLyzgRZpjTt/bMJpXxf6SHcf6vnLxZTcqZkH+49nYnM1HcIQyYczYAq0X2+OSVtPkJkCcpd0G+p
oZHB5s2XUivI+BDxlBEeqUn/LEK2XIuyratxn3WdDDl37qQJRhxLrxTcaaxZ4SlN4sJYZsZUXKOX
pImLCYLvWq9dICbSKtx8SRDjW4EkCQ+ansXLKuurN5BQxoMIyn6FkdL4SlBI2y559KobVosJDW9c
Agc285GQ8thuv8KCmmy+M1RLWllyWSRv8nqr94mhFsi+iJU0U+3sNTqrmSO7r0PpVjeNjzC2rczy
qoG98DygpL0xGjc4+bKKto1HmkBUu9aedcxT69Hl+c61oHmsUOzoN0pza9b4Ak7IvhgLLh64nEv2
xP6mbH0YSWgJHPqmDcHelW+5LxPGxSsfq+S2S9NuB/aAr4bX5tEiPaJd2E4QXUtRl5uSjJV7VXYQ
neC0N0HBP6pLOEt+V1qf0RbbG6SQ07IUYFtQ5iIf6iy5NbheCyaagsBkxXPYWNl4NoAwXVOEEFMv
Yv8B24oAIlHc4h6/hC4IXWYmqPiNUqu+9eKriv4PhMXuEGdAaktYhCe9z4yr0MlYN0A4ki4RaZcD
0TKnHBjDrfRNFMdD1AYsutlEMBnDxgrh3N6OmkM3kjIe8Wxe6gHp8cRj5mRU5OOCUp8S0GP8Rwv1
kwcQYp84+XBOiE/80qXiUEW6wZLm8sOqQVFIg1CJRlzAbRGP1Ns64uuh+Oz185ypaDYhneV95RcO
07KQgrSLi/ERTEhw1nPE3s5Q7mSRVisPDlmwiAhycfvpE/2/7DnJkFfxzuEimZoIWOjZ4SydcYSa
FidJvU803Vp0vqafkkyQudC2DL5AHa6oUPtrtP36Fn5RfdtWcN6s3gvObc1BWtt3rlsdHRmN6XHB
plR8gpomHyTu6F0UOQ94GYF/AAyjDqSUW2SzlKmI+vAycmncwIvZ+wjnPoe63286V9O3ZOxNKxd3
wKoHr0u3N2wWfUKrMBgRwlJciMdY2FsgocWGx4kFuIjZnQZ4tbez5eKtS1rzcSiFceVl3oRqIRN3
JfSW5UANu8FPZV9kGKMeDNtxbsaObwnx/FBtHOrChWpUsCbUtPw6MWoyl2XQRGTdcxuQfgfPjxwN
NLolXlN4aXENcQaQFgOEBcGE5rLFabw0RRB/isnYPGDCgDtXpfHCFhpyOoJVJ918hGiabXgUNxH5
pRRqNgheEniuMmH792lSUGaIDiKtoxPE5DbR2dXh/SSZ5V7UkMsxXIfr0E4TtPLKPmUYVmBs9dBD
pxxY1TgW3aW0NV47GalvPHAyJ4FuiE9pbIVAl+MJWI1SOdvSVIt5jJihdZee38RPmSnkFhd/zitn
KHhjTTOeFJbjcO35VnUcaWbPyTVdRJSmIobVI/70DJr6oGJn2PmYiDq3Ti4hPRQXdT5rtEWRMhzt
Cffr6wZIRDziu4l3xqB5Tx4zU/Y5n1SRt8uMoMRlVRIOEjs57JSua4ynYYSuUpjOZ2OSX32IyS9U
rOlLWmcFixZJdE5qaxura4N1gyfgZpRULOmIHWuBFA5NOtpyeIT6sOtM6OkHzSp6seocvXZ2TgIB
m0VDFietD5JgkY9OcaJ9MwPV3DgoGAOkLEKFYccvWYb12qzc7AZXL9aLaGQBjcnh/pLWpk7IYRx+
qXwd8q2p8QcrVAAHW8XFLfEQbv+kqHj43iI2OVkoAR91ZAzv09LljeIN5TNvS3pnU2rAvAloSO5h
rpl31MfsTBO8T4cgGeovWVI0X+q2polQ43R5S0ROV6GeGv9Fr2Pjc4IsHwaTGIdrgNf+CxGebMKF
H8ErKCe//qLZpZaRctR5iBwTO79Nq4GFoQ6HvoCa23TFRng9HQ2AHtweodlS4GAAKW5DzCg2NWbh
v2Ab5Xe8ckjVyoHSZK8ggnMb5RZmFtzHfMp1jKzYnSGCnNUMYM6QN4q8vogmu2HfqOedES77so+C
DcUrf3nSCKbci5724yoU3qhttXEuARompLi6h8w7xqEu8pXEK98u0294bm3iVbcEXeq/dKqDYxi0
0ZxmFdjZm9liZ1i0lTUixhSW9/LnxbTBbrYLi/EkeTn1/2fvTJYjR84t/S69bsgwD4vexDwxggxO
SW5gzCSJ0QHH6ACe/n5gldSpLFlVl/VWC13J7GZmDAg43M9/znd0nGmeMVGJyXmi3JJwjZZW5TZE
+79EAcuwi3sH/1ixzZMUuQdnQcIBE+DaThJJDS5mNacgW2dyjmPdlveOwlHBJWTeulRhxeeDCY4e
Uks9S48NLoZ+K2DWxZBPyer0LtoorlxHxjeuZsQP2dib1DkXxbMgOHEHrRBerZS+/kCNUTPuBmT4
8ALCecBf1+v8PNiV866TIuTiueNQEJBQpZMvuSbcu2j/8bhCl+Fb7LWWPz+BN39POL0kC97s3Gfd
Nx9J2qT5NujqigFGgHd0q2eJOeD/5/5ZgDvHE12g/x1U0sCQ4nfIjs6JbZnudbdGRKmZrRBPqyBi
c6vbHLh5CPP8WopODzMCch22KnMC9n6Je0tfVvMWMqdguIUBacaPRqqba/J5+oGZdL1TorPuKFwa
6JLJkqdpitWjImr42xjsv2GDvwgbGCb+vp+k4T+kDSDX1FGCekyWPGnH/fv/+V+//53/60GdrfwB
JiNKDNgYMu/6Z4jc+Qf9JUgTHh6f2a/I/+ufcQO033/GC/R/YHiw8ZpiUcIR8Lc6Tfw5ff6zrsuR
h8AD/5iOhIx67c4i80+2osAsyWBCPt1ZfvSisnhYtA3rEEPCb4Xm3tfUiBaz7uML4xtbGmPTeeOG
7qRDO2tE7OrNvUX9+r6ZFaSCjN0+mFWletTlypuVprYP6s8xxAVZzjpUOStS2qxNMVLWr9qXXjUr
V1aOrib9JNmEWgHvNPKuhBf8WwUNN/NbcSwUHDo0g/nIWFXrRjPp3J3VMkStZdWLy9iYDr4BFLUU
aQ2K/3TnNKGzKj3Q2caougczCcAfzapcPOtzNkKdmhU7GITP8C2ShTmred6s67WzwpfOWp8+q36G
2yC2zEogW/m1jTTYIRF2s1Y4zqqhQD4sgVjgiOrVqp61xWRWGbNZb7Rm5VHmFVuEWY2sZ11SzQol
PMhhTRzgvZ3VSyoNQg6aKJpsat5MdpCzTHfgSSE2mOMVx000qqktiGYhjkJsKa4CubRFNkVluYSz
jtpp1bCTFprc4JXGNZj11nZWXvHlbARZWfII4prhejkluQ8WLWWinXGwy29qEllqbfo9q0xRZd86
Tox3DOppDmy0lrhXwTZYRmQ0K0sL7wn6O0c7G3mmacKpdxHUH1YdmZzrMlffwoDlEqNq8DQIC350
WXYINyWqV9wHYt0oGgkr/AJ3nlKsc7RYoIGZvbNrLV++eEnKE4qEYP5UZAUtjDlKvw6m72wXX098
wIfZJtJlfUIs8lcysQy+vMDsQNx16AeNKQsCJCFYnqnUi0OlTexSK7/wKqLGM5fTgNtC219ZHkcG
HhtTeemrZ7K/WJG7L9bMjMKn1OQR7luhWA8iKe+NrDTOljuUR3t+ArDdTV+lDHkiUADCIyuBdbcR
qTasW4TG29GBYdKBBSkWXWQP6yZpuH4kGXdWq5iuO9g/V3Xl22+VbuVPIzLX97rzrL1mWV26jJqW
b7Uu+TOkhW/5ArUlwnQC+B+LwgNaESa/ln8Sz8TYrfQiGm/NiJ+m09FBuXOang9fQTS8knjnPQK8
5RTlduwwSwcUokUiei39nH+QjEpcrQGYFeuxF+NqaIV8ibn/tonLYA0LJCfecEgad0br5E/SKJLz
WCEUJDDNtkZnyQ9n4DwZdqW8fL2zFHeuv+k7g38+N03vLpqzsDzmHDo+wti/s4dZGtNa8ZnPG7XC
gU/apLYCbzYyFU3mD/51UGWG2z56g+APQlky907PIrLCpjuu9aDBLgjY8vXrl0YOiVebsLuBmiVg
fkwGFQBIC8qLkjOvmc0ZGicCyxPbNfMZJjiP4FbY3h2F1va+zMLharCnW9U1pxKTQJ+9kz0Xtevs
4kAfJFfNDJXc5Eq0760XJxTQl+7FN2BXVdCoriRAIeFUmljH/CJp1Q6c8DUw0cmUI2LkpZCaD633
eUVvLLJNHlEzVEJx3E7E1O9p5Q62JSmX9dfVEkoAxojGxof9H1KORIzaX5Yp39xIr83JqBpw9RRl
ktR0I/75TjHY9nIS68R4oav6/ouP5Lc0q5JylHQ6N0V87gmLwTR66Cv26r1TvhYJipYAPRP4N2bb
ca6PbmMIUYu8jXcirT8dFRwDWBWLlh1xYXrXobE4PcRb2FJPUd0QUtUH/+Qi8CMeO+us0RamHMul
T5vLteU51i3M2VdtJIZ7Zffz2BipcXZ71vDM8KOV60nyvh7ux0SM52QIVmpIV01YHqzCC2+NVhsu
xmDSZVJGTGuU78JeLzMqO4PeXo+0dC485sq7vqeRsvUzKJxabbwXEeypyvyoir48VnEij+nUQWc3
hbHHZvujNtpd4Tt3PCapJuk7i31pFL5okfmt0fwfY4fVnHYEAfU6p0RkLDACCwvedDNxjDRr6MLS
dct70B0U6sTp9C56h+0a87fZd7CR7XBfpJ08BF6GEACVBeg+Fzhxjc1QdeEiVWNGpsN4hENgLti0
7rNhFHsdhOFOsQivdL+TUBUyMKkBTejRRIN5Wb5UOoz2oSj105jp3oGyrHl6QcTU6cMX3RDVklrP
RWeMn9YorzLxvY/ERAOzVaW/eoh2KyPLHuBdpG+0zltr7vVmkVhgmCnLZgCB0D1zDu1q0U8UDQxW
n++idLLYvPq6vZxQl4LwvhLNezy24Vov/PHMMFUR4ogYxSyL1gR1UkxgUkg3F6fScM85a/4dP6t6
TRjauLWm0V7TbVAAne60dJcVmVzRGQb72zDlR+PQ4EmdyH4UZQaVW75Rv2KuKr8JgIn23/SQilZK
H8Cfc5bACNr9IJrxQsB2q49V+KgMibfeymg3QN9cljaTZdp+HkPcz0uX25CTVRF981Oew0VjrVrs
CidqgqM1mwT/3fac/upxxnrMSH6xhyAJykTRBVzbhgpF0gx9UvR9+ph6HYfmxhYfDRm9D/QyqGOg
OuhPaULGsxqShGurDdiOg4qEtab1UT9TSVTeWTbjKFpG2FlZszNE1v5Z9lK9FvqYvyrTsM5uS1bE
YYe1qN1kWkF9wMAv2gT1OC4cmiiYtwULd0ijU8+oxDg0ZmiQeG7ARxBt7jZ+VAk41n701LqDBlK5
9mFKIphyEUt9SW+btu6ztDvhtbL5xRTkz8vKkebCnkiWO0NXnkvAhQebOf86rBxBa3MVPgV4Na/o
S0m6npqqKBDKC+1MR5GzZ6eQbQ29rNbJkIdLAoSlvY7r4bMQpnkxRNQ+qjpROxl71bMLvgJD/1is
OBZytvUU1aO2TJb4rfaZYBeGiqwd9JIFTEJJ3pX41JaSyipmPWPI3MvweVs5Ngg7/+410JabOlSX
zNX0mzosaoo3y3pbmdi7OhBAS/YMNwNTeQys28iMOAf700ta17Ap0qJngK1oM5kMakeSuMk3woaJ
V9aZvZ3K6WZIYjoyGWktzI5QpZM3/e2UscfL+rLhydX7l1Ex7a/SRjGvzLQXqw3OsCmaDypl2IC4
Y7sJpBttCO7PNEPKFOo6SehFmLjFMdXPMwygTE55KbyBkUHQ0cWhK+fJksN2UEO0aqzpfnQt7zwk
Jt3SPrF1HJJblyPmMqcDouzL6KMCBWS1PPL6qqQJJIF/POjDcEh6o1l2aRPu6UQ+JVEFochxVh7h
9/04ucMxTHGvMtrQ4sxYI+teg4zV1Th6He27c84nzg25zYRKozvLTSsSm12jIkZ6yu7pvNa0iEdC
VOmcdgM9GhEKVD4O+4H973Ry2KpkyzQSmbMem7Rf0fEEbsbpsiHNoeh1XbkSboL7qYlAtPyIM0K1
9sK1wtLc8TR85ix9p+lBvxFFMEs+nboPvWlaG+PUnKPUKYk8O/YNwsK3arKS9STdawJWbplOLcFe
pparPHDSS+VJ53szlCNFRsX03WiM9kYJGHuJ0X/U0cgwzjH7G7/vrRUZcftgD5x+OLo3twg95gnB
pbpGbFXWZojkOmreK1G3cFFRivum2mhkGlLblCiF4UFoibuIUrhaWdVQn9InUNTRF3hUypw8h51s
KTF6CLR2WDiZfZwsNtrIAu+eSaLYrkR9dg0Iz6X9I6aBGk0+CQ4jTUHFTMZk0x8hoXzXEQvfvcxJ
T0oVDfv4xt5ZQGz3dRrc64RqoBawl9GYlbfZfppCClenyR5PNtP3O5mL6Zlqo/ymicUPDqDQL0qz
6hAx2lmjoXNmRRXGj0oInvpaJd49OFusWWHbbroioS7BAKvB9sVdm0werm0Y0HlhGVcrSZ0LhXUR
bVTkfA+6HVQrb5y407pCPbmd6o6VtIrTlPc+gZOxzS9ZUcFfmmhi+o4hRAcdnybDRhgxjwI9mFvl
ORrC1VJ54L8D52fh6CPHuDJr8J9bvNwvkyWK7xPALVgxoWVrLPleUCw7XRUPILvLNVw+/xjOI35Q
vxA4jWmfzON/ORsBytkSkMzmAGO2CbhfjgEHRCJDpVTRGcCLX6qITQkMNdwFxWw0QLSbTQfkxb88
COyeZ0vC8JtBwZrNCqhE/Wc8Gxi82cpQz6aGAXdDNtscmtnwgKp+ymogLTLCDOEKvb8Fn0sHz2yV
yGbTxDTbJ5zZSAEMEWTjbK7gjT1y8AtXXhCXGy3FgpF/uTG+pIz/qj5/pfoAhsAP9y9D4B9Un/37
W/xvXGwMjvPf+F3zofFoBmPP2V4wEy5K4780H0puKai0DIc4oOv/lDq2AWbrOgc52pEZzLmzGPS7
AmRDIQyw+zEIc5zAgT7xt1LH9i/mRSJI5Jp5WwQ5CD1aMyTxZwkoM2hKdbzQPaNLavsoLIbqWDDj
wj3hM3T3osVgiszisKkHbn4/JdIJvpMS/YjxvN/bHqCfpVFaD65rDM+ZpyVH3LB07uWmz8BEFi5V
tsHUBOVKY8/XXhkPRVAIIqWqR72oQqoffutnzYKk2bKDT9OzR+yZI1OV+xtG0MVehCMGwLSrlhCC
QdmL3KZoync2OPVMupiC7i4DXkAlnK7CU8528dR0Zrsd3b46mEGt3icDrIVo2dkFjf6SK3hHukzk
ay0ynWII4TJ0bqi5SA0+L9ovaAazjo/TGA87XZb2hgulnWmkChlje/0m1n2jDpf1b3W0nuwMOiIc
AAWcdBKVXuhSM5/7cZjD23JFmkzS/Bbr15Ho0LWl7GWFI/mZJsXgcXCG8TIUwBykGTwPg++ue31c
hlYv7uxUq3Z2V5vnWoh6TzkdO5gUtDh0HLV33Di5CbT8LWgrjlg4XteOdLNjRQPGNi+1Hgi+F+7H
0LE2WWHkHyJP6GBIfeNjztxWS7+py11gJh8dAUCIhsnwzTF8VYBOSOlXkH60rETuv5pmR/TCS0H0
+eWzSMQzVQPJTVFJ/K2x6nHuU/rOxq9ck3/ylo6kOGPhqYJjBeUZjkFhSyDuvWkgUMAcTu7nX+Rj
1Tfuhnkm0xgUqGyHklEli9jzCGyXvbcqNJ6/W50Z9ohNdIYiu5kRXe3MyG7HsZkuIdCjZTyRdI4t
E+hPog8Or2KVSGSevbXTHPujAAF9r9wmPzmYKU8xm6cbQnlkueJQ3aq6qjdF0ww/YLfmxQIKAGU8
mQbKB7Mj1e/KNrbCS9WJLVqyG5yiObUAMcrF4KroPcY+sIS36+yIKhfRYuykd6RWh4lh0nr6GaGP
Ug9anfJFXcylVpXbB4vIx8oBWILEFJMWE4dSVvGs0L1kZUZxv+ljE1eTJqhJobczOPZCcJxvpY0J
gx1dvQlA6iUVb8qrXHloKFt9jHguCrryzPizRLtb+34eUOqeuafa0d7dySEQFMcpPTd0SWEC0RRY
JqpDlhbepI2X6sEzglS26GvvKENETwEKH4HC0b/3rpFvTM7uP+AuTYdpEHSLuj3NijNHY8ExWn0L
Stu61bLQIynhhxt4t0G0LDI1HkulUUnlozMfIDAquRIhPRUjNt1brITleqp4MrsuySWaWXEfMn67
5tgVtn6uuifcTiV+ygL/dBrObOcgSo6aZGzuAOGjwyzgI7kluy96AAOYoZ7ClFT349qY+pTtVUg3
rPKnx36ohgXofWMTgyoFQT5ySVo7vIn9or513WplhH79APvJvQZWt6sLa7oodgxUwngHp+O2Rlk2
aSQJBZt75QLUFqaGBdNowIxJf7zPmlzeiKY3H0yzSl8xKlQrSkYYxKla7f0xicN9QV02yJcKfgtH
BmuQ+g37To7QpbqL7Ko+jfR6LFk89TN2gmKJzBcvCwEVsterYBVZSt9PlfGO1u6epV0Ve+zf5l40
HRBFg44qJu0mxL4w2kIQjldhIh80T444jk2rveeQNX4IXcrlpHkjZbFsqL2xQvyuDVQkTiDxkqLz
bIt/Tq4SakJxZEwtTWDd8Fjkur2pZBEtXb93b3SmZgi7LEQBSb1ViGXlxSr1eDfiUp7JlEQS7Xac
G3Ad94WH4IQHK9A+jLTS6LSLrSW57u4zDaEy2k5SXpuKZipJTI1NlP4WTSJaV1TZwH7pe/LrjUYH
Ej7xF3OK2lMt8ivQ0o6KNdjtVl3LIyYW+o4LTgFq8Kdb3YDK1cR1Vi1a6JNrO6LXTNicJNmh+qsm
8/tV58X2RzQrO8obfnQzPiljzcwXIUz0ZY0h4BRr6CCldNSzxA69tA05Xcm3B8iTpftChIZ7w3JB
GzqUMBlJNtwUcaexYEV4WJzEfs3yHruCVyVnI6QCaYIv/qaAJqKzQqjvWNJNNZo7p3elwFAdYhJL
6LaT8ED2UNCvk27s2T3Qq1zTf73O9JELXJhOsPKS/k7JLHoGpUSSphPNYnSL+DbNm5HOxipST3rk
whm0Ku8AjVHSiJeFwY51E4tIq5/oOrau09TddlGCOyfHKYqfL1s6/PYe0tEUsyWVknQ32RaBgVls
iuJ94GvXDPWYs3Jd+qgsYbTEJO7vksHtNpHf5mtMoHDU/fDEWDcDq9Z0+1kaRRLCVKQkBiduqHjT
CVxpUdulC5MDIh7bUJwip2b5VqF6ixOdhuped49T33g/DC/PwctK7ew09R1wXuceU/ujPtqEzIOw
4uBjefsajOrW77xuXTle/9iIuDvg5Zm7utp9DGR/U2Wgi3oOortuyjHJDlrUHBLOcQx2IvvaREV5
O80WUmy3Tk+A8g4DlfmC3U2dsHOAKkTa7Z+NJNF2+dQ7JyGT9ECb/aa0Ugq7AA+j+DwNdGgvdFzi
a7C34cKL+vyBMgC57fAmXjCoGPD/JHbhKvzwGRIsUXDjLfoWZy6Uh11DjP8UA2o+SieLvvUBTWRe
05crOeFWgps3fRIseIhFQQcclbH3WchbaI2MWQ2eyoWbWjc9q+paxsZr2HBsEKWN3VSWp5xUEU6t
4TSGhv2YV3QBVLgy13C/+i1cgWCTDFn4WnfjQOY4qV85pXCEDboAdcHs955Ku00OJFNRjMk4glLR
iKNqNp8a8w6gYucwtQAbtvD8dDoEARmEjBqEoT16JQF14jCiP9s5OTeynrhwdC9/TGH/37Opyo5F
5fOodwwORInK/PRSlq2xBQIgz7jUNsK1wPkNOixTC2dDMTjaNk5tsdFjMzp52PvXtZl2u4hTI0od
RulbBK1hT/80sqvf1asxpTIA7OwrrNV0ibfXgcGqjOkimQItM6c2DjQVFRvHV8Nb5wNyXTQVLtMw
a1wajXJYZAuX+cfKKafhR5HF8tUlYauzzX0TURCueCOfohPVJkWnKJdjodX7sdF90LyZtoumGgqb
V2WQkg07K27kYDKPyWwXC7Co4iVes3ecdyYOkYkmW+FiDnCCeXyTpRf2vUtokflGYavY6KHkCapC
4zCxDqBzstuMfV/fhZamf/qE4hYt9SSLrmWsQXNMtCYFUy/YetRrEqZ3Dt50C4VpRPoJm3n0Z+JN
4FK/kjyNduYQhmuPOleqmscmY6TWNfRRa82qUjkadOWF3rcq1mv6dDpvzjHod57kgbRgEpFiTW+N
H4P0cihtIBT13syZ/lAOERYTUZt7fwi7FBAFHevlDwB1PdNPUeSBePCGOMvsQ+j4SXZsBz8oH9TY
861h5Rk0ymyCgp3yIq1x6EO4zA2vXxYYLlZY4jNvNcZRsdLaMG2JGY/Dh8Rq/a4C3iF7BOcbf6d8
1XB+b0azl3uExAFgV08WHQNqcuh6v7qpJH+6bNzyxeLOs7Kx3vCK5JPAE686JKJtAiEDsqwcivc6
1I2bMhn8PQz4iTuYw9zZ69yHCVP2omLq9W7nsgmp+Z3kEUaGWjMJqK+1gC6XuvDyNCGp6VAA4HC/
joiwsep2FAbSHofBfsWuz1yV8O8YUjcCA3KS7dw6t9c4ucyjXjR4yfSaLQCOwjUDoWHluKOwFrSg
yKOeyRJASG8/N5iGBrIqEoG6MTRzUel5tqQ5Or0qclfLJG/HF0puL1EKxGSh58FwzxAtWvVplIDa
7Cad7reIGum2aVa1Nbd2kv1xO9xD0r/4PIUZgjPbwGaGt3fRSJqMBpGmD5Gfty/QTV3OTE1/Hosp
uhfO1Gz8+cuG2JdutaDl9OWYAg5H2NPqWxZDv3Y7qe/HtKnuw1Do7YoalXTbMVjbZ01dXKlmJXYC
u/6pjmvjm4F/91tRRk+h8PSTbeKVYoSjazvLlHMnKiUwi67Xj14g5D1e9qZYwTsvvBusW/DX4+rN
m2qGO3IaKHrQYn1a+mRckmUyRTDzdRxUlywf8+eUNplHP1Xh1gf/Hy3HzjAp2ezbRwQc9d6TBFlK
PI2YlyK54h0Vm7RGPFoNdUFhods6aPoVbuC2IgK9guiivk/s+tjxa06zqMthvK08H3ZhAQD6Wke4
Z3XwhIxk0s5cN75mrE2PQB2T9GQfT1N6Ik2c7IUVeGfcfRxgB5cfk659z/1yeoyh8DkL13D5cAyF
yrXuZONzxlJh8stXVHym3nTRxpIpA3gD/KR9fgWpCwhy4ndVT4xajEoHNGBmSPHsfOETBuWuSEMD
MyypX86f80bWcOqTY7G5xgs9e9wm/ApjpTwcd+QTq29lq3xxMbK0sYiiuBzGKoOnAEGBJqYGNHaR
uzF+utO7xqxG3RoB0yGX3h7+wV4bn9tikMPDpDQGvwut5cDb3nZ6Y3kmrBbP9OQisOpBHflKap9g
TFSBCqQ2qGRO87+F3TexzTjxPEXDFppu9QBSfnj6Sf75D3lQY06t/xSXpOkAEhgYXaRhyBLOr1lr
WQ2KQhNDnSE7OSstMOFRAvllir3XCDGG0asprG2fmgcrczaaXW+c2Fj7Xngju2ndlO2aj7oNppRY
RrL98zf3S270t/fmAvIi6g+l5VeSkDD6qtBDU52lrM+eZK8Y7pL+/PdfBEcRoWv0XN379QsAkThw
6AV0n5hwk/iPq+Wbwis3Xy/zX0nyLyRJE1LCn0qSN29N8/Yj7pqPtm1+tqP9/jd/lybd4B8BvRvI
kA6iHPle3G3/hN9a/8AVhsRIpQgkLJyd/7Kj2eY/qNIjpcNf021ypP8mTppzBSBnfMCIoGr+VqfJ
Lz9V/mkDRJpnYY3lxfQ/gJKs0dUyqRH9S/LPuIyCreaDsoHPpP4i4fyfXmk291nExC0Gq7/km/PC
LuyJOuSdD0R3wfn4VRblwHgj7pZ/6874+ky8RmABGjPhH/7iuItaLZxqyiF2AIw6jFf6penZB7rV
9BeL0H/4SL5FszoCr8vH+vU+773cCMp6kjv2bZ9Znn1iVPpM+e+//Xl4GccHY8EV/8M1gso1UUZF
iCLUMNsEc3irwaq9zEh+/P2vjt8qzY0esjdYJvfflepI6hzeYz5RH4r6NOgs6MwF/VNd/BUrY/6X
flq/54vkA8EMTK7T3AH0S6Df64kAtAHjmXh2p7ndeB2j4cnQxifZ9/7qz7/BXx4Wv72YBX/BgxWB
tP/Lx9IMp+TeLCXoXEjGXoNBLPUrDOla8qb7CHREtC0MTVQ//vkL/6dfiGtj2p7FUAYAv/zo3brs
TCi7cicr3G2YmC1OGVr2pKX8rz9/qfkL+8MXCqiLVcHTde7qf790U5d2Y1IKudM6bDqik+Oagp7w
/s9f5T9+oJ9ehSXr51GG7wd2r3U5rxIMzpHaladeqOLw1Zr5//dKv3x1inBB2Re8Upx3+MSH9O0r
6Pr/cHvpf/xQgc9vhF+GhzvY9H75eZShcHxRSoETzeTwr/fUzVN/SAKCSrZ1EFJCZwS1QV2O4+x0
8icrth7B2qIh/tBXDl46hh1MOIeoW5IYUT+wrTGVT0OLPgh9dvRmn18RNvgO/Y0EGbCo5YTVzwzK
Ct2LP0JLg1jrmSKpwxNj5w0VkZE6MBn3kPFyQvqEe4GZUYkBWDQnSuKtRbBVKb/njG1oNOcuiBVk
BdtJbGf2vm3jYo1TuFi3plfct1pqHzg+qx+wiIItvd+8d9fgVVK7PEIR7OmP9DgkrnF5UGKVzV7C
hvcDfcB+E1RQzmNtuUFzlhcyueWqdWychnRrY4I0Oo4xCO1tQMC1BvKth8M6rfA0ajVFyeDkBFYj
Fi6Reu3SawuTdhwWlzjCEOm6PALwYpBWiGVJUCcwrINNKGab1lN5NLCQIhSxS/MDYldYLc1nFHzn
OERG+hr5Zf5EZizZVo0lXypXmM9MzDkSehiUXtDBuon31KM3xh4DLFy2I/c6aQUMm2wL86dG+c7R
1xpxp2lJ+xry1RzjtJIXt0s/dYNr2qWu+Sz85HNoVHiPI6/cq3lpjJsGb2tuYpStcx17LfTjHGkw
cYdrOiT2nhW9XYY98b0+IlHENoA5DBn14pBElk/ECE3wHFkyuKQuBCqgW8bZKFO+xA4KI910yvdx
15Lvzhtw7QTVMPe6fGUZmLdnsqLpcgKuthSVjB78yeQjRcwjXoMJf4OoOAqFUI7EKic/Q1yIU0a+
TZiRyBuj62WwYjzTf4tDqQVrJG48kAUNktQP6fAwNEb0zz4Q7gfMcaRWvLg88BmpyG5ZOXXdZ2qW
GsFTabrGA2Mpfj9OrTsM8G3Y3mA3YmIfX/GYepAWOXkKywnNDERqBlNyltEiyHV6in+5qWpuO1uf
sN/aPOKmMfC3rSUxmVKAKuOnluxnv+38In0LFEUbQcF9RAsGZ9kk6MF19NhKFbvhb3Aasq0jO4Bw
SqtN6qul5UzzQA6JuqYcigHXkBnfp0A27+bEvWVrIUEcLFTNY++18iUiw0dRfM4aOpS82brTrAOA
rYS+MpVoUFG5Ek4cZa9VZDKyna3M9UDHYVann7QMBfRhuxbJXkytRoTVVxthK6xi4cbniJ4vjPd5
AM2NK9Thm+P/cHljnzoAJ8bxl/Z1l61iOcQfhQycHW0CwAzcGGsPyLVvJG3okRMlAlMApxpdyi8O
VIp8NuFsftJafQk2ZRvU0Ufb1d4qbvBHVuauLfvvXTwmB1G4nOJC6R55FHp3X1ZucqMDp8q8v+mB
ka6jjPvcpicFh6mXPfuo8Uc9wB0y4eGMpkG2S6GyhpRfApXDanN+1KyKw22cy3FVdGlwsdhUbiqN
uz6DObLqewlaDSLKeqpZ3YRqsTTPz11p87kJSr8R3kHbQF16yykbuAMmZZzLSBkPKf1uh6HjF5Wx
oL52QZgv9ZzwbV/w8Z0GC8tc5Blc2qJTP5hfEGGL5nJ26Kj+neFymrf1/M1xWCjrmvXDjTWISKiv
uEuBc4ZeBSrGsTr/Liyz+mSobg5qzTutLqirba4L+jdpuF8KE+uUq3hpkPQ1mAy6UE3DUD9ipwBp
wGCTJgedXzB5oTrJL5bE+hKj+XARhLw01byvLs3yiL2LH5OqYiiMwgBH6vHtgLRWGLNowftadVWc
vLQZU2RdsVr182+EpJNxzrAmnVNniDb9CI7H44xeLTTO6OeUaHJDTHzZlzWVYnNcGOPf3Azrlo/J
wDc0eWD9mYDCldYatey4wgQt9forWVA89DIKl75bFIAOCSw2HWuPFrF6qICbPusF3zmtMxsrdWZ6
AM57KyRgGBjU4fUaua6s7C4+A7odnaSYxuMy2Iog0m5IRF+sxOq/aQR1L+NARy/tvM+JbqlnPxv9
lT8yo7Anw9lNQTKtkYjERWp1eJtnLx4CziqxmLhG8wykTR65n5/qXkc59UsN4hhWXMIA8mITTwEj
MUZbFvfvmlPiE/B46GU0Xey1JM6fKuJrAIJYcXThGw8MD2W5nLik8rdF1p0T4BPXYMPZSy0yd/CW
PLcZCI9zqk2Yjl1vixhOshFLtWibgJAszYIsZimHPKwTZsrMhmbfbF/gAw6YWXo40rNaoIj3SEuL
XFqJWFhR1eoLJ1QVPiRhMkJhDKQqSxwoOtPlsvS76kDFU7fC9DDCiA+rofTc46jMQUw8fPKa9Y85
LGQCk9TOighfrG3tpBfxgeCERSWPKdB8D3ZPV+oidDsYnczkAoDpOOZr77MZU6Ksfp+JD+m4EYWr
kbcffJTlpRqDumF34+jriiBSynfgZWOybOuWBhMXu0qd2h3mQFgn6bqVcU13tNUZvWDtaV6JZDMg
KYf8XqXWQCTZcElssrm24Z54Y38o8jRbJVL/bvvdTqbzvHykBxL/cIwHhPuLhaO/owRCuzGsQktX
rUfLlEbVCETBzrQWxKqJBtHktMM/166HKnzLYidbewpHs/k/7J1bc9vGmrV/EVJooHGqmpoLgmeK
FCnZsqQblCzbOJ+PjV8/D5Tkq8SpiWu+632T7NS2RYoEGt3rXetZekkIyqnFM+Ug06XnGS1WU9jo
a8J/BDyI9s4XbtfwPcwc0a9SgZU+cybPTzJNO8QTo2sSpznrG5gAFv2Q3QmnJaTJUXqw4yp+4X3a
jyQ0XQIov9COfqb7SRpowLaxhQcRZix+ob/vsNsZFbRv9Wxf8wBd2xgUz13YExFxG/YJH4kIZeJ9
ISzLviL1mvLEDW+dSHKQAhferw5qP5mXfn8/KASCuMNy2P35oIaDl3uA99Pk4qnX1alJl6yFE78V
Wf8QUNe7/feN/z9Ohp4udI6GUpIjRedYDnN/Ccy1crDycKyy/VCzCSsCTPyi4HFcFFF50uAu/KJW
4GeG4PIbCgS0pWTCM81/2LMKmsoZDKUZC0pNbIlVAidmW8BvSpr8rdOo30ppT7gHaT5ePx47Y0mK
dhcZpPUigTsloJfg7SNjMrU81//98/ig1f/tZMf7swReNJtgPUrST8eTaopLzZV9uo9ycq790OY/
SmzNmDO7kaAwjWxstgmEcyNRZNRdlt7GlWBkdk+KyCDnk7+xlSmOrkEEXRmcPJlOEHrNyP2cpBF7
d0UDyTy1W4CEQ01gmlm+xXCPVdmcOLhupJMHj6bU5Rs86pmWSP6xQx53bow3eQAHagLlFccYMpan
YoEDw/XHGaPMLz4LsZxi//FZsKNczEtY837ugMAwGmDPbBdWOfYpS2vLVYc132dO+QzuXNtrbBtX
QFmMrdV4NHg33fHfv45/nLOpEwbFyzCQr4TL9KfLs1P2aFexiPf4xuOdRYHrqZLjr5aBfygWvApC
hYHLXAI8/Pk77+N+COyijPfwXMwVFfSaXyDD+zUsuBCHQQnwnXnRJUrZ9P77L2j88zNmi0IE1gWJ
JKB6/nS9KZHKocnGaE8JXRjsM1l6d1oQEFTv2Rq3IATVvadZ3lMh1VPK5OGHhnVj08HXCv2uxCu7
rLcMVOsMNx2goIrtJL2Ne/bfhOXLogVIQIPyQQtaDq4f7/4/evUv9GqB/YqL6F8stFkWc8G0f5Wq
//hLf0jVrkNbNqRcGOikKbnI+Xl/SNWeQKqGQL3AyD1juTT+KlWjYrNMQ2x2eBOL+/UPH61p/7bg
/hdlxQaKy6L+f/HR2h8U9r/d/HheIR3waCQcZMLJ/PuTIbZj7IaijY5TTRqUNE9JVxShrFNVO1gT
1UQ1oeT48VilNYinBa6Kl3Nw6XIm6lnW+0bkUMVRDOzj/NF6mH00IHZLGSIJM3oRxUdHYrrUJdYf
zYlgf2hRVEEGoHEw2gFnB8eNVRbgrln1H/2LwVLFSP+zwzB2KWicP7oai6W2EfeL2WwGQV2MT789
lL42YH2SrlZ/9Zbix49gYed6oF1mnV7IqMq6lg2XZVhrgTHSuPMM2rRbL7fPo2QXkA89JV2cgZ2P
3kmMB3RQ0tIVP7KTUrcpoqKyCY38YUnJFhtnKjVIOkhT1qqw9BB3UlI9ZFbFASwcaxx8pdqHdFoc
jaqJT4wJd4ReGnhaZVxurQKFx6DIkw+TvZVYTxZwGNk5xpfMI0ISm032KAwAoF4kX0NITtTxKm+N
Pd+89kbSHIaSatFIGFcOsO0a+J2z0RRhjanSsqvpaBnNz+ODpePBsLIMzFk1OdE7YKNqJ+nz8XFc
pieR55CM7Kl+GBqGkKs+isMzNgl5GaOCljtm5v2dPm5qoywvQdXkP5LB9rYDvRjb1gLgHzZO+4Ay
/G4FpCwEi49vaxElby3/gO7yxSOpvmpw1PpVZh2HsUS+A733mDSt+WBO3nQyK2e8xq0O1y2Nvib0
5rxZpT2uGXKesFKqtQV2ZmUDKmTyXFGzWU75Y9akOQ7NrL0YZhr5HZ+IH3jprcmS7qJNTCdi7tjP
pBMCAm7sVhXwxXUFV3UjLN4pIkG41ocg/DS7Dupe5tZgWJKi5JRRJAk5v6oSJzOq9aPS+28Zf/4+
7GV2c1BOqeSDK/TggJe8sa8bsGwiI5J7mOeL1LDgJhUT0BSS027W+uJBN7iiHbvv7oxUykXXWlWN
KbdYTdpzSbPTC75VcMUa6tpRJlTJgRPMasxpg1zXaTruMJqEW42mXYYz7VGP7PMwtDX0GJum3rp0
KUJMJnwCRcZxvuUa5DQKcbAPCL/bc/ekMcEkV/cALFnfBs5JDhzFib6R3uuTa2Q291oHHQlddO1l
8oFZebYp3Oq9rRznQE3qk1qg9wR4XnOnybZwQjq0sdg4WRK3JFHVU6a+aSGxsJJqX7h6+hfOMRyR
lRfsq3HQziODt03QV+E60eULi2F7b1T5tNVwcdMXFloHRSD4SUJmAznqtBhtG52QmcFtpR0dLAYr
8Dgv0L3oL3byZpcRnseocZy7mLbWLlrVHUADst1FgOUFCMWKEBPN0FOSb8axircpVbC+ZHT/QGlk
dqtcKzyAwIeBiYvoQPnIdMsnmnaLLgVEy4B5N6eTfZbNABnJHA+NkkG6xjA73kbZPRFQZU9UK+uC
yToquMHKVo46mVlNZt66Fvi4rioYzfwONsslb9yvZU3NuG3P3qcEF8OWDiqUTjcOrlQ7x/fks94K
SUs37bu4gGPxZleDRXlUo3evLQfdnZ5H1bqpMuMUZgWWMcPiktZDaqpzmeFHiLKrYtml4JH1jsY5
GFFOoV7n3oPOHbA+k1Hr7mI1qVdPTbC88livH+sGIUu3UR7cIr8vCbRDr/XwUVxDKyBrXOHh2eEG
wZyQWZReUzpdHqp0gKYXFx2NPVXhPXSJ86Mq8RuHBmrzGLkZCqMrUM7ghLqryi7ycum/zfsJo1dv
YU6vYlvbihmapmt0OTo9+CK5KrDfTv1TlKlWyL0aig5hTeegiCRRv6caALRVRKm1vpkiTGT3aeMi
RyTl5HJyxLB3N8nGvk08sB/NJuAWSUcuPZyVg/Xcirg5RnOu2hV9R9bXjqs/9gXtK/iGtcChNdqu
nIcayC+mFjJhx9Kg3alWAQ2VKBLhPqi7g4IFfc/oJHuEx2g6Kzgjzi5KEbZ8hgDRC9judjMYMt9z
8o/e3OVwhJBG+gp+RyfvQrMRuCFlhX1zHmmWGiqcWaM5DMMKKAd5Npb2HxycGBTTOzCeu6Ftr2oy
an3tQPuh5ppQJqlFYJHTikaF/osemPVb3ejxC89kkA2gdM5ELfP7YLC8H/oU9cBqs8B80GARfdHS
bL7kunNgc0ysIjftb1bhWTGhUbPuAbwNxPLgDh+scjhQgo344ApDrVFulzhMwKeIsTRyn/pBWXdY
KbNvWqInhAV7A3w3e/jxFtTSfuI54m0qfPrbnkiOhlkRPQ6ZV0ThoYmn6T3FhSNZjEIyudSQLv0J
BOZyFWnXOLFb+n7MvHkBbZtezKwKQ67iTjq+4SHVeH2dfpNdnT4Qe3vM2oyJSjwXwYGARU5EPOJm
ZeZR38+1CU+pHVtXrQxIx/lGGZ5+rrJofLFGNX4P3Kh+dSX8NSQRDFla6IX0QNVKOzYiGa7QsBGF
zbahWFlX6Gxw1BBdISXuewes6N7RxurVC6fC9dUc9IdKdCbIkzipsfo5efKldmMpV25pdg+ormBg
tMmsyUdX2YF7DvJSz+RA+UriSOOdMwBzGv0l8LpAbopYT6e1QAfc9ZmMHwKv0ncELxy/wGIPJcOV
hGjNCIOytQhFZmo4d2rs6qOIOntto/6jkPUt+WsuOCerZp/yF7mpdSLYoEtpkI2gwq5EW91E33br
1rK8OzpJSfI5hAzXk5NUh9aRTbHKs6J5QY3vMLeGfSt8KhnK51QBLNl0ELxqMKH1/H0p7j4HOmkJ
07C/IvN4n52oyN/KsC23ZgSQYM0SH+QrRVWp5gMEZ0UkSKQfYkd3zt4sndfBajJS1hVMCCO0ZtRA
U5lfnZFcUxcI88kjIByv3NycMHI2RHUKBOA99Cj+Zzr3qbuHfKce3DSoB38yIvE2eANsv8KqXjnW
dzfLI/XtJ5Ohv/QzG8hNqI8915Le9itQK+KbV5OD2AS5HS5d2knwTFCy+EwC3m63ZhFNp77tFT4o
TQN02LRolLCZD0mYXvW5j5/rwrmEagAdlFPv6mobAvqEIVTn3WTn6ZeenOo69HJiMxaom3sIcdrK
FaGzq0m+ViurGeRXusYMmjXKKlyOhA4xknzEDC00UyhftLEO/jAML21nzJsRlP/BSDJwHNLq1nNl
Ztte1/s7QWLF7pv8e5QYPeT73nZAyWOVXg0gNdap3TWfQ1J0X21ZBtuh1EFM823OS1Rd9ufImOik
ZZsFWyGwsCDGDZMcaNky+VYRZy5WjIcIn2pRxtJijueSmMOXLJiyTxg6o50eWxrng6C/a8ggoFdS
sHdCuPX8UGePmI/h0QXB2m6Lpu5xy3g11HwjTJ+ZogA6JeeEaz2KLVgNVWXYG1I88ynVRHUcbSnu
+A2zO4Nm9fdgjjtoQ10HLrketqFnFoc6C821kc5fKkUEyxeGaN5Cs3auZl0T5tDj5nfN6z+n5F+f
kuF5/dspufiGcPn20yF5+Tt/HpLlb3hjYFAtGon8qLH9ky7m/kaInB0YfVcfh11sBn/QxQiUoi+i
6TqOhSnww+3y5xnZ+Q1Vj9oH9sS/H63/L2dk7H8/C2TCFLwLgGOsWu4/5Kme01o8R5O2wEunNZRl
Zl8JyGxYmboBMR9YCPPEVlE00GvD6KehIe7sqMnPsx3IyRc0Z27gQQ7fHGYP9zM0nVdPT2CjhihP
hKhxGaynMuAaLubiNbcwOSBaGvdNPNqAwTihnUmCurOfJjlhBdqybRhH7qMDiO+hYZJ3rw9vedlw
z3CwfOoGvXlh6jxo/jxkxcyBpJreSHki+TMUVDO76xBs1+ThlGXYSE/hprLr9GvEXRwSsssRQhWk
ZsL0KgbuUk+sAJnXnxcMmcnaEsykCBrDpQSwxHPnN6aX0JzgJuau9hayNdWu0Z2ZOIO74YEVQ9sq
MtskHJiW7wv896Xs9JlBgtL9nqHMiTHf+E5ypXhhHMXci82MOhGjqG+qSsI3IzI4GSdGyQS+h8+U
Vz6FGTo5dXe8zMBhr3h3S/BiLj3tQN9Hh+7cOL24Zj7dKGuct5Xq1qotD44zgvalx9Qfih6YslS7
0Yidq6hbz1glZv4+tRnBzyl3r7YlcNl3SfdoKgAfcdu2Gzkqcx/MlcgAVpNAsbrQYZY59yfgvBTB
z7RtHoc5A/Soh7CNsbbXzp2r50bhN5rKnsy86h97pLtV0gvg93R0iOeYgq7nTiPuUY0WdODC0+7G
GcZEV3CwL4HO+OMUzHdzKPovWaqq2l/KHe7GoKlPBCeGHx5hTapEVKel6zYjMTPIIttUhBSTdTF6
RD8EYYMzx9lGrDz4nm/1B4QBFq61C2Om3ysDpvtrkqB6+8As62qV1mZ4LVycAXskpfghqlLzixHm
8c2bLV4N/17zKEBhbPs6kidhJBwSor6MUIw7yAkKOomB+r0flRgewiincAWG74tWhM3R1HPvOwFD
p9naOrGylTBHN96Mde09IPzMI0mvsNSek9C0r5GMOTHR5akVK6+d03dZlaaHaMFwKtTnfO1ZBJPq
XBSf+B5TODptdHWmpD23QkVHB+aRtxHlSOI2KCTpRhXmay5X+u/MWl/o9SUAl5r/X5ShPNeD7MsN
5u3qkmD/jWkJzbnLn6dCJJL5buh5ko9nwvgOJWmIdf5VFiLsutXkDSqxifh5k57dFahgRcfmU+tm
RvQEZ4MBx8mDGgdTHSOMJPt6tK/CZXpXSWf2TZPDGRhc73HKuHs27dRnL+jEivLggN2T05ME99PK
KElXttYj6GZoFyoWnd9JVYPXifWL5Hh91xGz3klgxqu2bBkkp7SyeMGQbmhM4FLkfnkIWibXq5jw
+ufp47iKUKEnVycGFOWtZcVh/lHOLey3DBGjsKiir7X92DdPki30TUvdpdBlOSGbHJWHsLDP5XJ6
zpdzdLacqKs+VzdUCuPQL+ftcjl5u6rNbkzgicv+cS6Hnmh62cap+CJxa64ANjN1q6NLnnB/LCd8
naP+kByJRfCTTK3e9Ysa4CEL2Is+wFjzmCSIWED3V8IVLT9mURMWXSGCcEB9D1qDWFQHZ9EfYoQI
b1EkACkSDltUimQWAeMZVmuFhFEsWkawqBqp+ta0w6mb+QyDTj8lHwKI8FJ9q7fR5+lDHUEmcR2F
XoJwAnuIYrDYeNAXTQW++xPHvnt7TJJrh+xCnIE5sjo5ix6T6+XjEDOnzSdMTeMi3MB4H9bGh5pD
lNXdOxEQFdKR2Yoh1aL7oADVJGaPjdmeukUcwtgz7IxFMBKtwpHD7IPjopdGxyZ0ZMyvV80vREba
szeNcmsDhDG4jE72IkvpYWMQ3lykKlo4dppVMPJmp+t3RCou6kPdYtjL+GeRvGqlvAeCFcQ7CF5m
t3QRx2yv+eaUkX5M41Cc5tyrN1ghXIwo1kSh4VDAlVvhSQg/OaBG1hbG0XW9yHHzIsyFdqguNKYQ
9B1E83lO8YZpFtlIw4tvVqPV3BLIfA2qF0oK0h8B2vxxyILgZi3CoFwkQqvU1drka8JXSOPOIiRm
U/AWLdIifpvxaixyY7wIj/YiQcLMzf3OtI/tIk9OPZcO9ZNfrEW6ZGLO3jSZqA22eadG6ryPHC0e
XM1zqJ6b1NZUswd218l+2G1QXOZx0y5i6dhJdNNmkVBZY7S7pIvRVesorx8AQWbrepFdzUWAtRYp
1pva6F1+6LNe2ba+k/YPXITZxSv17AqDnNjLIu3Gi8grhL60U8r1Ince8kUKzlzTW2v9Ig+P4tUa
GvbHQksf80VEthY5uSN4tcVuiMbMcrjozYRSfSggxVZ96NHWQtlfJGoNafdotaOCKxdPB7vjETml
s33QMlq8fjcO/2ef/Kt9Mjs2Rjz/+zTp9Fa0b3+fJf3+V/7YJnvyN8vF9IxZYil9NgRY3D/2yUI3
fiNcQf0XplsSLEsT2p/7ZEaRf+6LmR0xVBKEo0wbuiM+iP/+r79Vsrc//fdf6+PYZP99X8xknzwA
th1BWwsmcPsne3RN8WWWhJN9yo3KFT51mQJaqkBZqf2+1aquBkeCLILtJzfL4FIWSlg8enSNlXHu
IM88ZkTmtZwRjk36aaPNUyODvRv0ALV7cyBR5tTZTFFJBGzG2eYNeud46cBVw/xVhjNKH/ge+dBt
12a5fTfIun1Pw/EGnspBcDI0x5eR7WwzIvwMLupwXRmzetTceRZ3cwdc0a9JiHMcxVafzDtOiUv5
1CQyWnlanYO500BA3Wc19qErHJX0sakD76XNZpNVqa3pNmyaIalOdNJEbJiV96wx0C95CWXPm8nL
jHiHlk6PuamKfAMJz71P68J+qdmKrjWvHF+JOCbXmXt2W/aKNCORwGXXb0AxKE16DgELaNDL5jw7
JGT9X+3Wqp+N1mQ7LGiLei899z2b1MXVG8yD2I/UgX8E5wHfM+0zsb7HpS02XWJ6/sS+iz9Df9Gt
T2iS8HWlKN4dASCuECa9fFX2JZ4qGdDCOwpr2BfanF97BKKnKcrRGRo17pj0qZvXGuqoecmy446N
SUMk0GKs5Un8jevBuiUpHJTNUBraPXFvhmCW3ZAPnwTb1q74FM0OYFlK464lso8/kFwsfSySxlla
g/FFK7MWhlptmPelDPu1V2UwFx2mEkMs5lNGEnFYx73sN8IoejqTlvQunJutOZozA/ZkIsEc1POr
pvJqSxRH2xFZnA8yMuZ3tuPOIWpF9TjrKriAoSrvSljxOZY5ap+nfrYHQex6kJ1hp6s//82+Rg7R
WbOWVKYf60g4GEQHj7KbY1LhhC2O7F3GjKZomgETb8vUjweHIItJohuU5LzRI+Tl949l4j8r6q9W
VCIGrDn/+4p6fouL73/THX7/G38sqDbroWkTyoSayhze+muOTCA86I70LI5F4m+MKyb6QMwN4jw6
wRADkNWf66s0WYSX9ZkAgqdLg2H6T+vpv62v/0hQLHROYFpy6Son4fqTSUxRsGyCIZlhR26Ut7HU
GabAXz6N6+9j/r8u4f98CZ4CINkF9//ih/rpJYKxz6DGejPRJBPtFG8q/A3X5iP9f5/5/8erLO/i
L+azJvCmCR/2vHeK11Z7Lafv3a8arn/1i/xkr3HiUuKW5yX6+eboNxWv6/nrv/8WEJN+et4tkSfh
SscxoN1LIX7OprWZhhYxkASytKJ5xzzKfDzWRwOTJC9t4Vh7YHUNjnrWB0ez1fstxOFpYyeT2Klp
GHdx1TRPRjSbgoFFm6ybzrkxyhusNaxsMB3QUrcl08+12U0DQ+KAIhpGyNHKAdD4SdE6v3ISh2YJ
m0Y1t6xeOXBwjHVbZBgx7HtG4RYiKtNTT9jrVKN4AsiT4iDflysbOPXJbvrkEOmZc9Ld2X7Rcodq
h8hS0Vmn7OeUhZnyZ11rN5FmceoJmdpxzmXWh7De31EWMX9GZs0w00ek6alTs43cOQYxhFj8F8O6
dWbWUKO9k6nRfZ4KJW8jT/Od1jvZpgRUdpD5gmjuhdxCsmGDMFXi7OppvgHlMRFjmIYH0+n4IfDz
75wZf3s5u4ZaUTktzgEK3J4wBz3IZR/dgmQY372OM+aAWbalrRl3sTMkvF48fx8LO3iOKg4Ia3g0
82d7ZB/DkU98b5ppMX+3svuh1RIfCRzP7gmiGOioCXjtbRh0ftDyAVsSQoKyDEDK4MV9W1n2Oq+C
julXYFKDucBDAqtwKp/3l2Jq7Ry/zxIN77j83rUak0XV9d+SefosZ+O7x7jtZTIwdclei587CKIH
yL98JE1Ui10xyu9zVzbeKgKbuE9qHeJvVvElWAHD/F7n5+UU3TG9cNJj7lntU0x1Cq0otXOiszQ6
V/kYbEyrEbu+HaMb1M/kEBYm/WUNBVgjisWuNAyyTkSsQt+DIUHGSumEXjI3PFoU2OzxYfICxmz7
dZ10O7w56T6xkuExLef+sasC/jA0BC4MDoW3LETHBDCQHnE6cR7Tyn4zoI/cux4fJ/klEPd5Q8Mr
GV/n0tGWlxwSw863dAvw9MQLiXOkbwLxIPsgvKkw1h+TArTqitO+dQ89P9lF1AbvhGyCrwEmJiZ0
hhZcjNFjsJzCXetXUhSMgoNA3tNuScNCqGyf6aM8MqSr72rNETSHzcPBhmJ7DTSTbtwqMq8OWN+7
UVpgF+r5hg8YC//EpHvfR7VN/VbTcezup2zy2XAGXzuO9lThjGXHDLDXdqWK3B8ySd0fGCA6v+XY
e2oc4X2NMDpuwr6WSG0MgTkPdx6hT2/5PAI9tde00HzL6pZPsh2mDMN9pe8FUtUeLrJxx2BHftI5
gG0CCsOYDWuW2LlO0eysUY7PrhEMrwUppJue1/p+iI3MxqM1QXuArER0Qwr3XVAmdKyhuVyYFY9v
DZS7c9GH3v0EReRT5nUw01pwDDi9aUQYMSRfzSGdt2HVuKStmuJNwXa4NYp6oSmJusvU1vadmBx1
bsnsnVLgpztRW7DEVWc/VhgZ1pBDZ/QszR0IVhi8QE3D0RLOYujWUIBQrNC+UhjT+FDXMSz87RCM
+g8Z212+irIywpEwJN+s2W73jD3bDSy5dselYa0nxHk03KrddSU86nVbxS3OqUhuel3Wp2y00SOj
so5oxstR5sEW8TOtILKBjXISIK43H3m34SdDlPNRwcc+WYmh/Mwi5OMndgHCwsoT70AWFCRSkthr
xnTewQIBue1oT9jgt9B2DQU1Ob8ACBHfhQ+LnqR3G6Se5qA1Og2cUe2qbRAF2sbBZd1sDGAkPsNr
PocJ7M7KKGiBwnpdfx3rrmMZG9IbjFwXFhD0xI5V4JXRONXQg+PsOe0P3zk6zFsjJFBnFKLYjSUV
GKulEPKNzhPxtXMKnPuZFwc/Wq/PnhRu6XtP6Onx448bhW094uyA5DOFubGaLWe8H+dkumcq3m0G
N6WRgGv4QyF315J4VbP6eMkYNA8bcLzjfs/cvF2ZWad/TdOu/QIos10P1tKATshX28Sxrc44ExKM
baHxIIspeElkVD4NcZ7vaB4sdiDkg008C31RWnJ/JMnh61OfHu2yf3M9szu4ju2mlDpBw3GDVN8n
Y5qyeDbDhZ5DPr4isrRNI7z4bKfTcBYaDJWVEuW0LzVPGeRChHloEMIAwLhDfgTlQiAJchM9LWR4
5j0F57xhfbLnPbQd+1FMrf7ctcN8iyWnx1VFHBEGpFvsnNEm9jdXPS/7UaI5zXCHRdMPOBlq7RMG
lnFklM9X75ocJEvHbA59ZkbfPEHlZpol9mPe2NYpEAR2QhvojFGDhubu19wdu9EGcw2R5dGL6aUu
avvRq21tQxTG892uK3YhVFEfVO68bz3RrrTEma6jDaeETljPL73WZDpqT1cTa9Ib4Hw8WxUXONOm
9DhzRfuOLrsNFPDiO9jq/mC0evuJ8sP5iQspvJLXCu+7pPfwLDGjJqNDI3lTFTu3Me3njg1px2zL
gEk60s/ht+CgdkZAL1zXpfNt1vTh+1AE2ud8cXXMXZeItavZf3xPaTcFP5TOm52kOW51WYkLtdTa
pzBIWWRAEh0BEnJis6b4pehJpnnlgB1M760vZq/kl6FZWv+sSl14UtnbqI60tQJbttYqGe0d7Ibn
OdSaB+brxcZoOFQztpouH596R1/Fumxd995YFNqiKHnwtckJOpvALscJs2DmT2xT6NsJ2fDk1ER6
Cw/KWq46k4FJDuCs0XE50uWtjr2hsvuA4fxBUCia+h/X8gx3+eZp0mVf4UK+RjO7OG0RbPLMCRHY
GHmsLKtI7/U6yQ8Yd+xnLwiGXRfo0kJJ5WGoz5Kvf67nc9pCaF+mT344eia0KZVGLIFCPERa/LVJ
1XRhUVAHA7rlvdPMMyghC31OtZV6wmhoYUKdR3j2vWq3jkhxcHhwYHuiffcopxSEmUZ6lH1unZKR
PlZBvm1Dnni6r52WRzf+jG7n1KVGgHfOnXSNBBLgrxCYUXg2DQdyj8AlAnJc57EDf0WsuCg/9eVU
bAks0TARF057EtLogEtTb0AcagC2lc1nRVr4WAf2uAVeAfwKYpv2qdX1svEZ9bFjliag1YFlQw/h
B6yg4lAB0sZWsnYHIhV1NRS7jqDKk95zOeW02h1NLxZf9VCqs6RGiPjoqH9FATf6FZEOk0RTS+Vt
y40ZC8s4ktmdbw3likd7lGrjdqph/gA8CzFmqIhOezaxLpK8rHQFvqmbbk/c85qZwVgP+I9PNBaH
tDUE0XDXk/f2CTTKa2Iy0WUsVwd7KkHkjtjdfEjcALIokerlN6LWeDJ8cE/RRcyxAb0+zh+xUwC6
dxMiphXRss4qYf+aljJeqTp2oQkW9aPJYCgjBaqdwmC49pVyqPgDrjYm2ne3RiKipO7Z7BlRZrij
7vg10nWml6ycVtg2W9dtxk2ZhcYuCOKBNoegOzFyaCjRq3Vnww4xOlYz1MWOil2jiksfOFz+7hTa
eztb9xOq0taYxnzZt9UHN0LBdub40wjAwm9cLSQxxPCl0wZfLP18IUiLLc0Tz1phNj4CU4k1kKKF
tTvi2UrNpqMLpNMOeG8YFTsVv29RWRQo9wbMNLcqzlMFPaiIQopMCP3acQa4saTiEYkpiV7Dnm6l
FDUOg2cPVQs+ZvlYSdugnifU63aVGxHBcru6FhRxPBN/LlY81fMX1Mf+nd5p+xEniZzWmVulB1xr
M8RDL90xv+r3lAXgYoe0JK/SbeZrEtrNYwWibDPk2Lv8aSImac+2vZkcoMlBA+iQwrBkO9QpR3I9
i49hIhStPR3O82bOT0CfzP1McMmjfrYMTTp3XNqwU9oxv7K9Fy+TXbhn4TFm88mXlbehTpAYDVqm
rsFMCqtTNEbRYkA/Fj33pHhzXDepp0VL4QLfIi1P1lc6AOuR4pZZ3UvRJbfCIhTbx6p5samORq0S
kXFRrte9pFnkHAFtFV8C5Syc/6I3n/TlCQmloIKB7Eb7qSj6UxS78hzlbfel6AgTT109UvEcDieQ
i+l7R9UuRhzBl1v2XXAdnCr/lrcOwVxbSJg+SWlwi1TOUSCQ3TUdIzlb44DNTKeQnHVbVDqldfKz
WTjElwOLxk7GjtGl1NT3dHDcZ6N0CoqRZnzlYTYvSGqaMgYKRNjjzTwKI4CYq55x09pWDStZkiV7
vNZ42yF38PXytD0qThWYrswZ3dIlnVDN6zbOP2lZzOAWLZpedGBgCOSwyRSHYlF9aczExAaVjfFK
l07dry12xrvSs/NPFCGXd92cGYemCdhKbcidB6GJj7hyewzX7ajle45LtvYd+D9D2LGxDqK33SeK
BpbQQe/uOMUsHbwxRa+m1t3xUMSn2zTJ2yTM8nNSp/Vz1ePO31WapajuoEIy3Q3lMvthXgtwUuuK
m4TIVfgtmL7XtLFxmvTNmBwHo/8eji6Bd+Sdu8lzi5PJzva9qJjxAOVv10CILnM5ZCQoiDrvutSp
/ZGv6i4dMPauvLrqLtSVhpeEzdAqkVnSblzXqs9NaOOabBLjgfv/W4cHd9XzTGPc7kBwNYMONmbZ
9tdUR2SQYRY9TU1r8uBCYxY0qt/gg5ZfTa16lUn7P+ydx3LkyJZtf6Wt5yiDFoM3CYmgTOokJzCm
gnY4tANf/xayqt9LBqNJqx734F6zW3UzEVCO4+fsvfb4QkDp3YyGxt55LqxeTYzGHq0gK7vULATM
i5w28MZunSR1g22BuNd1hNIOgoW+m4cFWMATH8JQsvcJvXyk9IzvV/DqaOEy7QqZ/MbfnIlhAaTf
Ct+5FhMgo7x7tjp8T1DavSxYvY2MgydbQSbVJdA7/haCeVTd3dmp/cMjVo4IsG76Fs8RJOt89NHl
WFN2GSDt3aPS54pVvr/HI4gOVwu4KFbkPXlDYt+n2MN3WZ/ywjZBshoFNdWU4JZwkG52VmJ+YQ/y
yIKcXys5u2d17aJDHjt3KwsRvVZBPq+LZvQRlVvZlYvQgyQmUMgrE55eqOj2k9kzilsxt8hnTe2m
LMvu0PlTeUPaq/vFQzu7cQFqXAFDtn4ZMWzVKiPWqOlTyHdwfa8JUE4uCicHfS+zABQyclWtf85A
IZO52e5Lltstvhx4wJ3Sb6Kod0MwEf266vJqT25ycdex4q56OM3bIBj0fVP093HP3FZ5untmxdW0
78bmhbASL8xgwq5HCkGEwfgHgfsNF5RyHlSFEs1iXOfUv5X41XfkTUDSkN+sOpPP+ByR9oJFTPJv
lZ5l+rlB9Pi5jz9xQ7dk5GFrzfve1NS0hk7nBFdpgS9nXYkawqRFGI6zq4Wa2ZolTXAlpqa4FyV5
1aUzBfskbZn+0MK6d832p1Iw73Xa/OumtohjBOJCeFJ55hRmCb3aYZNUDxOC6zw7lGlgbNlOhJpp
Zme8/85Xr3Qfy5ja2I6qOKQqLAiI97+3ZtpvGEYvuHu+r2RPhr1yXz22IAqFOjCPG2qoJSOQNpHW
+8Z37M/juV051tatLRopuWiu48gIh0CLfiVwa74wLjNvWhX8qpWtPca8eg/wdppk47QV3PmgUdEG
mfYisXKqPVCJfmumkPqZijG2F3QAPm6Evu+CIpKGjQfRKjB8pMNv27muKkwwf34Tjjb9u0GjGZfK
imey3rMfL/cfH+1dZxcOpe5Bp9F9wstBur09mqccRZ3kNeFUYbfSW/4rLQEDFbEs/h5MvxlwftgN
X5CXJh443zEdhqmLf/SPPrXeuhBtlcGJJX58Ty47n4xsMC71DmvNx2f1TlH4+1D4ApnjBhzx6BqC
MyUry+JQohH9RV50CxY1o+Tk4V3VsSr3FQDY9ccHPXUpTcMyLPpwjome8e35YdxjHoqYKZww3ayA
fPKVbmjZsSe1Pzm/44BWn/PjhfYZxwHTYzb79lA5i/8spQbvZUqgSBcRMEytJq0pN+loInqov8iJ
xC/8CMkl8cbqk+MvT8UbV+NyfDSjdoDjkhnN0VMzxbZMAOu0oV+Sa0nRtUwSx4ePr+dyEscHASfA
NF5fZkWe+fYklcHnogvMJuw6WrfemFBFxJ4VXRUmAcrzZALuxwq1rXDw7D4+9KnnBy2qY2L6xlG8
TMH+fFQDx1YGwmyQa2M+bcHxdLhClkawp+mLfSymApsSdNMfH3Z5Qt6dMSJd1Lacrrukxfx5WKsN
yELFoBh6dVackR3y4Aa0/GKXpzbweH4/PtypB9ZijdFt1L2+cYw3jJtaNxijc7i2c+4R5e/Z/Ctk
4J7+ySrz3gPPA4MNFu4gwz2XG/r2zIJ5/udeuvOCvPn9bE5R/0N1PJsailCkr66+d/1Zf02QocNB
pBX/8emeemgRLMM3tS3T9t+9NMQrzWOsE7TqxfaNg47yUsYssR8f5dRF5RYu4yudwefvIdcfq5yN
1aq3S5ae36vAgIJsjX9DgfTO5Cf379QJ2ei3fXuh9YGpfntRc6KyoLyMLKhk4mzMsXpx/erl49P5
7BhHixrmANPlQ92Ehtkht272tl/efHyIkw8Hz5/BzeHxQFn+9jyCIPPHxiTXVlK7XgIOMc9IoGZQ
Nozp10RjhSGqc1GRMmbB2qwfsBl+tqK9f/UsHTYvBDNbD2hdHK1oNvwtC2pGHcYGasyu6gDkGXmN
XScjflMGYvPxSb+/rhwPzT0MMcc0vON3r2Zb5U/SqsOSAOVz251uUCJ6n5QS759Fixk6ij9au4tH
/mgFDWKCypCw12EKjmXdSjIuKjkAw2eW8fHpnDgSJwHa2HYN5z1/gRSCdJ4mv4L94JPDprXnyNLv
ZZM9fnycE7cJqAuYYu4VK9dvK8EfbxdRGDlAIK8K51TfNsWr5hdgpsU6raNPmBnm+2/swo/5/4c6
+sbSo3KxKHGofgho3Asb/9zo/S1BJkZiEPPD5FCPYaKImk1td/5GR7v07LJl3XYz9q+M6e/ebGmj
lTDRUaHac37m+Jk86yzcDvGYzJdRwT6QvBaLNGimReyrum1hook/I+ZaXY1VTwd76kGn0mYDn0Le
5ycn+pvO8/arwxecuZ7OC2BYzvHHrihmzQoAyIQgW7unAFPoFdD7WyDc6Ws5995ZX0AHb4rouVF5
vIOrtGizicZyy23qMJk1apmvzf6hJMdkDfoVJF+J38u/JBl5Jl8iJ5g9H+k3ppg6oybDehyP1YC/
0/TOtEzr18qu7JDZ9rjpOt9cc5xsQwvPu8httAwZOR6oSKtkE8TjevZihXi6IkfGj02NfePc6t+8
aBSffLROPGtwImHXOHyzKPmXIuGPZy0qh5rqY+K6ZFp7MRiBdeCuqzCG2E7OU2SN4ccP9/uChyAd
D3Uh4kMd/OrR61pX9jCQgkL2lt/ZB/qt5bZGOn/hWrLbRz7pNgmt13s7JUP+4yOfeH2p5nSXGAIf
3qy3XIo/TrXBTqclvStC2lzT1wEN80vNvOfeMdzs58eHOnGSCDxYjeh18J/j0pG5KPvNqRdhOTRM
RQaDIR6TIOwBmWgObpvDPmgZsKOOM2naf3zwE+dJXQUCBzEnF/k3RuaP8yRupKftJERIiDSsuVHc
xypG6pFNzb8uA+xlkYJpu2yv3rHe6QG1cWVkC6DJf5omMW5Mn+TWprCsf/2YUm4gmEIYxe5DP1aJ
yiXtKB76Al1BD9vBpfFqZdfj6LhEz7s//u0FtHWLEzOBfDFFPv5sESQvhV3UnJZTWqEmJ1ExQ2Sm
0xaLjfHjg71/ATkYpQ2lgcNA+/jzVaMNSdy+5Mw0+z6xtKd69n9kyrqPR/eTGmR5l9+ugRyKbSmU
JpM13zl69UorSYljQYhhyWJr0SsNKgdTRjGQrSmGM9qUn1Wjp48YUIqiDeWlO/68IAbFeM8Ra2OA
9ydfqwkm6ZJKRdgB4NfevPj4ar5/9oF+69y9pergiEfvuNOy7+giLwe23J/BYAnhG12nrv7JYd4X
Nsth2BpaGNO4mMu//+MVG3xdpXiy83DQTI2MMWEfpOKL+PHJvF9FOIqBSY+VWSek8qhkVJqpgIkY
edhYdLTo9KyLrP/lCfcmqzsG6nj5MKx9skoucvJ3T8mycMDFh6X1TpAdlXMXsO3Lw8DB5DcWAGNB
XOUkQAdM6WfBELudUCSvtMrGVEEOh2TspXv7TtXxoWCOvBspi+bJqW+DPs83sZQUB0tZQJCLc44s
zn0IzNEN4651Pvn1J2+MHyybH9yWpDC8vTFIEpKCyQbebwg022wKsjNN0ef8+MacfMoW2XpgBCbM
peMXya75jMRVEYrOA9xRDaGeG/e+96+RZkhTiTultmUdctnDvj0bxyssIWvBQqSkhZAlSg7K1dXu
47M5tQIh46cNh/6eZse7a6abALK1HPFQS4KNx2dKOeAb27b4NmT2v6+i2TMiE+WTAZUKs8Hbk/K7
1B0QXOXsHaMfy7VrUvembKKnj8/q1MuDR8ElQoH+jXn8xVAtqZ9zxctTpI7/JZ8gShqR84NhS7Vr
Ysf/PhYyI0bUbT/5VJ1a8377Imgcndj00DrVE8se8jCOTeC32uucxTuZPcpsvuNF/ORopx54tj1Q
vGx2lu+aZAXn6LkS7p6MSZsrXce7Gc1M23x8MX9j7Y4/HVxED5Kqge3jeMMf9KbqHVruod+P+iNp
roQtozgmndoiOD5tvfEhM/xq3VfdcF1PIr9yIGztEwgL23mSLoPljCzYmqS5YvTRY/R99tnu1jh5
5YkfXt5MoIzHhU9DiJcD/ZOvjbIZE3T1q9EtEWSW34KG8J96RXfCkwlDDGGlj/k4tIcoqF4SFB2z
KzusgaTz0UUKiDjTCNNJOI+PL+SJd42ZNiWoBzBtqQ/fPvyFx29IFeX2KOYfcja6nQ6Po4oK9CvT
68fHOnE5wGfyYhNkQoP4uIwxjYnUD7+jtI+MHzoNh03p6K/tVIiQQPBsS6u8+6TCOPHS4SIzXCoa
vljvSmzohABm4orTy5yvwMC0tYlqhzlGM68sc6of6masN6gxhvDfnyth03ARqWzeJznbOEjSxm+r
kL3aVe0SoEVC2A3d+HiV5PEj3Lb439dtHHBpA5hg+VjK3t5J3pWxa+26CjU9rtd4k1ElCKu7Geug
DEuXjfTHZ3jim8PxqKEWjADF4lFlA8/KTlISR0M1xEwu7Aa4cF3VGwtF7P/kUOSZWD6oP/r8Rx8E
ieGzKyEuhUZQiS9OQfZ64wHfT3vD+GT5OvWMkqbD42mzrLxrfw9I4gQZxuxVyv6+T6qfjkMsFbQ+
CDH1jd+Lfx/8wQKG6cIE3Mqk5vgFNBSzNrOdRTiTpLrSvfG2IRVR0gf4ZBd2YmGmpa47Fmk3NjaO
5X7+USLKeUQBFrEFJEb4KVZq78/1/SePhMXfcbQqvznG0TNBOlie2QQjhwj6jRUQE/KQnda5NXs3
grUwkgoNlmbljI3ctHBZH6qx8RALMavtfaJOR6NHDQmvnfBEhQLOMgw4M1MRplbXnM22ndyYgInA
zgzRcyR1sS9bxFnsbqc1MtjokDg+QwodxLxjNGh1IScat3NQIrYSRpvvqrKFOzZgdmMDpeLrjJTV
HeLThb2dNtcJTME9ZrnpUDhINAcrKS8HgjhDH6RPWuXtmiuc70p6RVApEAqGiBMxl42zBAaXOIiF
8/GC4Md0Pabkcn58eU89mwRBeAbPicWc4qjKc+u2BirLs4lM+LVW3Sshste2pe3A/G/hdVX/g9eO
mptij/Y9A6Gj4znJJGAlTCLs6mTpOV3huj2MnfikeH3f8rPplTLYopdJmy44Ooyt8gSbZCBCROQ3
UqYNmkH/e50/MIS+RJCy7h3zJW7EJ1sm6/Rx6dJyRdlcHxdkgSzrEjAFPZFqmr8mCjMjICntBqML
uEA0M+xxaqeMtl0+1JtCIBLEUs5CXhO76qDyd7JRO1h6D/atg/0eIQzlgZN75p1MsIPsGwArNuoK
KWDuzfGGSEUIJ4M3b2IjuoOd2K792alXeZfZIIpmGW8zfs+mK+RPPB/Gl8xfaANqrHc4uvjn5eys
k7bLtp7mmY+1RZzAx0/YqTXdxaHqBYzhuCHLJftjjUj11ikB+ItQ714nxqGradT3udENnzxZp9ai
P45zXBgNciiLKhhF6DuFvhb0G9Zlkmw/PplTpY1reexWTeZteIjfnoxem7KqwXyFDJ0gmTlixWb8
qcpJQ0ja6RPT2cmDLRQdCl/cbcebCLdhMRIF74qWuCU70Xk/2HKHAhQtdZd+cvlOLQQubX++Flj2
3hW/xTRZUCQ7ETZZc2O2Hv73aHqqiuZnl6JZSNxPruR78PkSKcYuiQ0sEoJ3+WVzKwuuL3VapooE
l5dpwLgiRt2kF7+pLA0CtKy7tZKBdZvqEanjMaaGuErFpR/7+Y5A+unBwxKEPSOK7fmT63HqseU+
W7SR6N8GxwsjEJlWAzNXhmMtf1pB/JiYw11hoSP5+Ik6eRzPZ6fI9nexzL19oloiLxOJHi9kJyrp
5nSvYtLGTdU3n3xIT5WtNKcQbejLf3lH76E1Eh8Qob0MOzwjSYvEdRQ3TeWcZb5xjbv8viyCTxoV
px7gPw55vLXPZhvEsaOXoTaqfdxXPwO7QNzunjXVZ4GU1qnnlx0pQzLKR/bCR22EbvTBsCivZJkx
p5cukb/GNCAhqiBOmfZtvNaklq5LVuRtWi9eA81YlJkNor9gaJ9wQSdPUb3wCk0cC7ja8BklXXMX
zwEBUALUD4Zlf6e80X/0HVZNoBMtgimtVZs5X1qblflLH03sLERAKKm/ZEQEI8WR246SL/WHEWqj
lW4BvZh3MNwdPvam88nTdOoqBItTlxYHz+3xALYgg7gV+BPCWYKC7mZj1en2kyOdc3qmT106fZYP
cOoWL84shDIezdbjyy4zI55qiqEwrQMNXVxP/tbM7ndjxVERkUGMJv3jF+a3duKoIEQxY3KCvC5s
M4/udAwbiilpUYZuOQdrYpTdOzsxiIe2Juc8qYriUZqlv8lslJO/7QJ+Alum7Odu2yHp22vjiHL9
4x914rpTbCwWaPI22U4cbZQCd/IJ/LCKcMl72SbN5F6KhLJxyqr2KWuMOUQX+e3jYxonmpioEuj6
LKu2927vGytnllCSWDrmCCmrRXY6glRr10ZNS5y6a614UlBOOsU2iJsEOE6b47yw/+GU/LdysPcZ
Eb69+MKRY8B0Z9B2tIbBNY3dsktLfMuZxWhk8TWkVjHfoK0WzjlXxjt0GWpkLFYEjRc0kQ0NOg2Y
xGT4MlqjvpumSP+akOywNrtZ/0pZLEhb5pHCMZXvEPU5eyT5PyEUrFiyh63tZskWrbC9aTTRhYlb
e9Bue2/jx+dEoll3uSXUNa8tJjQoPfNT4vfBWaF7z3o/5Z9szE+s4XwyfTzo3jKhP24c0W7LipYI
lNArcnWXIEsLlavSpxSs5O7jm37qUAiv0RrgRuezcVSAMHSq63L5LAUALzay9hc3n5L5WZAU8dPH
x/p9347ftKX7a7F75TN4vP0XmluQNJOyORicCLgGA2PMXrNt7EmlHzaCCNJzo9KjL50ib9g0tfjG
7LRgDd5H7qXQ/xcc+R8/RZd20yf4BosZHSvK/0MJbF6713/+5NVr+fP//OcdboLkPzavedXRP/v7
7zz8+D//+c8f/C8sjvsX+jCm4LgEkW3+GbFAv+4v5IdoZmA7MFhdQkr/C4vj/PV7tuVbS+/1N3Py
H0oOOcHk29IEgh5JO8zgD/0LigN6wLc7fearlNWkh0JKYmzOxPVtKRToreiiqNbOCecZbkD7ENto
4xUoi5l4pWWyrAOQvEXOQf5LZc9bA3b6AYoPkK28GrH9u+W51SJLNuoO1nWqDxDRs0wgYzCyNWC2
ZJt38W0srdDO2YBEJDCubVs8jn3+ZTRJQM/H2F9r+ZLnDYxgHbWAvtFRFKvWzsEu13Zh3nUC+iqY
VSBXVlxeEb/S3gsLOXvrdfZm6pviB5yw1eRbD1mV/WLkj3k/6m+mYIJtXLkO42rHhnKT9eVtms39
WSX9+nzykgEqXl1ibCA/jZRPoYAUu8DSkLlus2zuzjB2BwB8egslRTW7m5jLedW4zNBWuLaizaCU
BEmsaitZTbqYaFs0+laXdrSWTu1c6I0fFoV5S+gnLZIuMC7L3DgXkYLxp4IevHlnbvMkx4FW+9Gu
02UJJ8Gutr4AM1vH+bhKQRbF+JXW3KzyfO7sfOc5mndWYgTG8wWxuLc9uVMmrGcsM6Sngw9Q8RYB
613tiHozTsljMBnmw1g67oEm9vAsDGwxCW7pjT4t+CPZTKYOqSFJsXnWWmLo57gorflONFae99t0
rHzte14ow5tXVdFr865326xZ9aJq57XuoL/A4NbVHU65bLqtLeFfAazWF8JwjeKsIQ9t3Jdm24Sm
56g9cDMhVinEr2tViu5WIwitg9WjlUm38ufWGlZdnDoXXt7o68wAmImTciaoFbNHWcCntPMrkiWw
qm60Uql43leymZvmssqKFOjvKscR4QEYtIbWC9ZyUOBLIfaLzm2eKzNybglyHlOCK3Gv0PBagVls
MhDhXV7uBVhAL762PCwe4w6DnU6oqD3LprsN2smc3AfyQFv9Thsm14+3dIkLwMHQJ3tl7lBf+Srl
B7gU4upyTAVIzB2GegHpt9CNp8qX6mZU9cx3MiOscWemRobZTUObQ5GKXkcjxSzYpghLHvGBLd6N
2cNv1LmluswNFL8rEdQYMeN63lS1Gd2S/qDJNSsJZMwsJ0ET7ENeXmnZZBrrUk76NXpAd9gVGhly
a4iYhMQZHdF/U2YkYSUKvvqzZ5Gr5PfTXRMlhL5ZWqOe8pTgj5VTu9YLGE3IiXEZX9fJVF+7deoT
HyXhTiSGGPf8AP1ypvWwLeMaDr4o5hBdgPzito14DOC09gCzDHaN9pS1BWYnowEMndHt893oQHKe
Rkux5Yu3ijtFGoqGAG+lG8LjllPurzIH5MzKGBJzm+htd9sPnviC0ibGIWrjABuc6yDDRB8VUp3L
QlLp11o8P/9e5f+XZ/TJBxGdus/X4b//IF6+NlPxKn78+TH85w/98zH0nL8wqi1KKZ3+Kt1yvnj/
MOK8gCgimtqIfZBYGCY12D/fQiv4C8kTpV5gL72sP5FGlvcXrzD9RqaPNgh2aEf/4mPIwd80vYNl
ZryI5ZlQ0Dc7LvOEDqGmTHJIQLHhzLBQbXGBwGl6KA2FZzh2PuMCLXXjn6UeB/QgR7OF45e/H7F2
KCA6bXanUCn6P7o2YHZ3x3T/x0348vff96dxZOkxHB0Fh9pi5nDYK7zbLXZIV4isTlQ4ddh/R1PV
N3nVsFnwbLnVtZEXsWXmA4xVu21HTz18fHiSpN79AAoVE1u+7Zvc4+O+cN9PfjpMXgem1y3UTiHc
3BVeAhsE5eAFDPzmTGFba/cYA0tjJSMraleNTGkdtMiO7uCyEvtbRT5wD1JS5So28Oj685jvJjPn
/4sdmmhGq9AIqlMSWgZojRZUHR606Ret9vzWIg14M+PPDRPwbSRRu/UZI+36K3iNaU9eM0AFGRsQ
TquaYn/FBHIO9VoZ94jU5VUzosKA/QNiwAKeNBIB8eqXpJRgfBymX2Ct5x35O8Nj0Ytp32ZKEAkM
wwerOuTBsTIFZF+deXA6yWfCQvmDoyKFr60VuT+uG90Gg1d2m6GVenXgUpHVFxs6fzZiN2LtzXjg
NHWvBeaEX/t+qshQJegpuXawKjKnCFBdY6vGcOqlzU1VDICyh8W1mHWev2pdpLKzpVI68+W4sSLi
RvLerG/asovO0KiqvVsbxYGkGn6O1Q2PmV4Oj3U2u3fcHVioNFy3woR83ZPJ9H2CSbuOPbb/6Sim
B5wc1XOvz9yZmg1I6C68KRIRsMN3IrhwDbh7NV+MXyOG8Qe94Y9MetM+uXyfLyJFVismduO+L2a2
7d0oLlRF/lxZsrvfwO8DaWyX2FlXbj/reHIKuW0lmcCjGMwt3778VroktPZGjHPNrJrvdsT/jHMU
8+sYUFAcagppkbD7Gno2r7OvddPeTfviAPpXXk2eHDdQVolPai0cT1ud5JCDhNJAK9/JAa1oaq8Z
UX4bo2nfuaRyXNkogtdFEA8/c33SVwLyBMMkXWfRMKqXVNXDI/P/+TKoB/4qAh/2smQzZyjOOBg1
eRXly8uu1c61FuvD2iYDYuvaWbDqgqRcD/hry9WQiOGnkafTHoChfR3b3IkINfXKFnLalJpFjBD0
Ja5rHstXrwictcKMSHqq0lKB1ziKbl09qr+jxpovxZhMDyY7y73Aj7/B5JTvQIR3PwjkNu5TGwNj
spibCZwp1m3MfYTmyKVeHlGq4uHn1HD2M8ZfSvKZO2G7mCrZNEy/GvSaz0XsRWdFmz+PWtufUUWW
17H/S+8DfVhR07mU6lFpgjV0XqDvQIjExfkYmzybeJAJczfBBGxsu3ixI2/42VHPXsnM4aFUJkEZ
CTcKwki3I8CFlMvSsq+DbnSue+Io70XayufecasXXNw8rR68mMaMqhcLa+V5BqDoTvmTLyGV+CBM
xFi9xj5IDPolk4ZFEU7075PzifY8wKPWbtUkBQkjbBQuGVu2T5K+9O1UdYa/YjpZrI3OiM5gYJdr
d9RTsrZNDzBHpIiHVGnznS47FZpd5j1xwolffzVSyBcgdDyMlCYRK50L6cQkCzkgdeJ5qMTYfU+b
3n5OsSjncchmRNj4DmZNbFGej/3lVI+RczbGVm/fAilhs2Cr6cGAkrOu3J4QLMNR6Ojr2d3xHDr6
qmNKLVaV6liaenHVV4FJekYWnNla/qXTW+0Gku+t5vRXdinLHWZq52ZuGK44nrKuGie+i5zoqsT0
u9EZeoWxOSeH0swfWpQ8275AcNPb07fUL/stmcM/8sQsD7DTv0+9nRySGYGEMHp5UZXDuCWgSa2Z
GHQ/DAAM2zhtzxWh8jvsN8aZmvNgQ8YXoDDPIXsEyMGVPcPQ0AI5TOsGroab+WcEjNebtKjFvJJB
VB8QomLb0ZS9xmDskBmVM6Qri+JXLGeinRiqeVDG7GkNAPN2El66NUstOM/AWV0ysx6xcPPCwkAx
ztMJ41Yf+PFhZs68No1BP+hCG8LSg7QhO8uHU62R0mIRNDSAWd8nOsp9Uyv189FJg7CPjTurZJ/I
tKG9IF3dKrYm1/57K8fRXTv0aZHyz9xDOnHdEMK28HauMb4IgHoXPTHWa2HqPaaGwGBsGED1dCK3
3kxR+92qxn4fOzHfPD7g/g60wrBKwK9uM+HWt+iVDCr5vN0hY04UqhQtg+ulXnxnwPFg5epcqMVr
W+T5M7bdylu7yp32QTqkI/tz6YOn95FbDrZFhWghjjBMf2f3juUdGLyZxPSwiEAHyqXZriTv1aVd
tPJ8nCNAUKZuHhARwjRPEt6qdhvHiHAFG5/V1BnOmXQb9TCPVrZuFpgPqoxwLDbWoFVnRuPOr5Io
PcZP5XwvM1nBp2mDUM1OcCj7aPqS5ta8GSKysfNS2mvXLLA/u/mwKkZSIVrbsm88ugQUB4sML25A
g+jS39XagOgAqt5qhCS/sQMr++q5ZFn4+jTu7GgCUxAM2q4G64VzpLwpDI1vObTEQ5paylphJdjE
5C09gp0z9kXKE+9aVXLwBxVtgzGyLytGYSmtC+227JR/ZdTzdDb5DcwHuj2Av2qXYBs7rq/w43kX
gcIItrbHsYkJKyPpsbST/FK2s3GQyA/qdZq4zXkxR9Zzn3mTvfKcEb+KCZX1PJni3GcDnOk/Jdb6
YgMi21UbPdOHw1zX7GxLrdn3MIGfx6JPUyYjaXZhE3HwvbQyV780WntAkmIQAeA8Y47XsRDnMOx1
cllJ4iYLeeclzvCtyoxq3RXjUhfI+gYPerHBvSboRAwlGG61GFlAdWQej1+ZHDCUNRdB3VY2lhMm
aauxclLaD37UrrO0cq4nM0rDORHymyl9rV03csqXe0NW21IiZZnFdwihIfy+VhB7GTkszrL7QfTc
KBEP0FPe6XnLBwc7DNFjReEjqNGiW8kYnncgp0zwIl1Gm9jpKYiStFzXiXSuZ3hMtxq0f043tZJd
n6c5zA2kEeuSIi/Z2K6S35TskXskqA+h4PB1xidUn/1dfNWpadxDT2l/SIiW/sYkBI86uVzGK4rM
sC1lqHun8pqybCkYIT0Ndr4hhLg4MMkWFwUopNDW23FTVuB1uyYjtKSUJvCZxGn5uAdlpd2KOOgf
U5Pctrik0iB7U17F8+9fEdRfLW3hfJF1sSzKpMP96oBprtLAozwJ6tr4wjIofljSpS2sxbT/W8rE
MzdmIVqVDT9ngTDtE0Mjti7VuXfkI/hirZfNtI9LdzrXIUNvk34YN/ECSKgotp4xXpCrNi3lL3ba
Z69TBXwuToFJB0rkUk2/cN6le5j41VZkaUCO/AjibXIi3VxVhDvhogbf/PEm4t3YZZnUkjZrsl9C
qPZOGN2YQV7FsdaFsWbWZxEzzaUc9sS6BvAMom4p7y3CrgduzEs7NVBURsHF7jvnsw3N0gU+2lD9
/Utophj8nGOnel9ZRG8glA/tlMqfHMveufZcmnhxB15tsikIk4Ar28W6+uLF+JCy1oG801UvcSR4
MIVVn9GVms7FKOuvfW/b12AS1cNIxf3J6OLd4G65cIs5GREccuV3tnrGGbk3aFYbaqkF5rkV7t0k
edF0I0uutZ6njk8RD5gx8MRDz8OGx3fqLBeqes0kdbMHne7y47v5e0D5dktK2DQm4uVH4dg6FlnE
cDQIUMAAT8hfba0R8S2QiL6+mEdt2DdNn2xYmuftxOQlWUU9FVQm2bx6yfKaIoG+zUa7PqMpDVM3
cqofMi28G9+NoX90kEkjralAX3fOZ3Jlhovvbj5uU38xgtDQX9RU/Ps/lDVOT9x4MeEapt9LSrCX
ymxbl9Dbq0mxOqVYlYLE8n4N5jSEqW8Rj2qYr7gWn4DVWaivKJc0h5DXHqva5dCY9jMdNHGZzlZ+
ruul9WJiflB4q6UYzoE6+YfINfKNbqfzLlW80CVLSRgH0Ed1I4GiokrqVbqPFxSQ804oazpH0Dlu
SC1D0rCsMCY019shbtw7zfGmX6Uf6xAWhE1im9WyxoJIoO4dq+LQ9yxgSVRRs7NZZl9Cmpq2AoDO
E9IAaAT6stTqdFLrG4GRiTUF7szGBlj5NSiZM9p6ymTYyuXWVBFkfDSnF1lfU4MatByADA6P8azF
2A4ds3hprD53z7pi9oaLOhpjLlJKwoym2k5tnThPyF+SVlQANKJxT/8b0q1GzgQnJMzHKoJg2tYW
7CzPnYv4QKZUuonm5R9EFPTRRm+ZzKyjFAfEgFDcN8+R/LTgdCwl+RpT0zd6kolNRH93WMUiqOha
OuxIYD7wtCl4kNpEkc92Wsfmz0akJUTzSYfFtQa65KxbRwMXVwYSE0vDxs1PbPltyvp816Rduu8H
qis9H3ki544NRSLc/rFLixevYf84K0M++2NhpZtmSgc2lVy7YGH7kFW9DGWdRLsFdGQdDD4cN7k1
pPsIg4NY+05XHDrHr17VpFWv9kTeU2cWprnitc13Vuc3X9iJ+hdTrUMzG9n0u4VonwQRo08KvNNB
V6xG3bK3E0lQrJOyIxnMngtFVFgx9uSfxuUBNCG7FuEtcfSpd1NaTf+oG725NYVZvTptk+5xpE/n
0mD3vGnEzBegq4z2ycxoKBHILa860rV4g21Wky4SKBT8jp1RZNsQZipn5h1p9R7IszL4l4Ru1d8r
obgq5cz4h93hykntOURYVp/VsqYrZ6IwWSl68MBMCeDZOZNHA6g06694g/wLY6TNAj03uPi/7J3Z
ctxGtq5fZb8AHEjMuC3UXJxFUaJuENSEeUjMmU+/P9DuODLlI4X3dYfbEeqQSVQByMy1/vUPCdkh
50z59ZVHesABEo461KblRk1QT09wg2jvZ5UdghUBgrrT3lQF+JCf0SbD0tHfA1ap3mWBbp+Zcd1N
i99+HsaBdtt0k1tRO/i7zekaWcIvrY21cF4/9eKEgFgBjOouaiDCXCl7Lk9iXarLur+b5CZvW8CS
Ty6A+B4Xtxx/K0gsu3HKQEbW5jVbTBr4dHHkvVl3PJkmpxR5PYvbOqmxLEksdSmgWadr0QuuY+PZ
BLDKtyt9ddEJjqfLBLr2+hpiG0MhkdTY8S6jgTdhAuJh90revyI+zIvKVZxN/hW2ihs8JssTTooZ
MQUUVCXEn6sx9mAsrvCAkRjcBnRKRFc4LPhXIE9n2MoWLYDQnKbfu0Cra81yI7yGJKsY5iRYWJCA
XpntUjzIFk7whgKYMR8yV6Qd+IfKEctFzB55xMlslqcFm90NRDYLEEezBGEZAsHFXgr8V5hu1I5G
syO0HTgD4G7e1RgoR8zs8GQu8JSl4DE7gC9YRpAgQARxtJQftc3wkfiZWX7BO8fa4cSo3td4wW1i
qytPxgquIPFmW6Ojj8+vSA0WH+YmoNToolpn/KbKAuyRmi3OFlz+Fb95PSSXAuy2blLnZJjGN9PU
a7nsGzy+sqJYkj2M4z9fTaLj9q0DNMSMNH4wRVlftY1VbNFsBlfB0MuPjQBDE30Cpoaepb6a0VgS
mkanRTrlwOZuWP1XRNzNpyWh2OlMGV7NPvtsM5Nujme67L6YGGvjc1WMAgF5BZTjUZ4POWt6fZ9l
t27DKHn7CyG1IJJh5lPzFh0/ziGqLhn80sd0Rb2pS9ZTgAbtkwh4JRw99l9HGTcvqYiTW39sgY26
9f3BzQ97PnDI0uPrEHFanl7L24DYvT32h8VDNU+gSA7HpAc/+vH1bBADEPAYJOmtz5YP7gSIOhGz
dOsnhstRMYfBlQwpQ6QqrMeZQWIUVhj/ekSHkZjBg0+9XDy2HoadGaPgE5405UmVZn2F8Xp95VoU
sdX6DMhmxcgLFUC773RDcT4LdjMnmZ7UTJncFuBzZlNaj0ZVs9myj33ErrV9RlMan8EvvOgVEpwG
QMsAz9NzQkgJY1zKz57dpI1oc4o9aa+8Ic1CcTLQ7FQsbIzWbFDQpmRRKHNqPpWWAUA9gxnbWUyr
MFA4255E6Ay4vOOw5+V53WYXn7sBcqQuHUkjH+jqFZFq1hqCWPULKFRnL3cdoM371qdqN8iMVdHU
T9xMk+0tnVhHRWhzanlTS49n864ZhLwtM3iZVS5VdqodV55nBmYv/rpVomC2dl1hF7dY2+OGT+wr
qBeG17YMOR9SIBPWZAc6jUpRXaNlRHor/fGbz1D7MPDRNzUFnh0Rokx5WTbtZ/xTKTkkyW2nvGaR
ZW2W3uJ6/WmaXO6a9g37ZAUpS2UquAdDadINTbP8SFVCpiu5Vlg8Yp8XUreMbnYz49IsNrOknGia
mApSTWo7jTxwFSAoLSwg9df/+7owVZVzxBhi7L64M2dqy6FyqvWw3GHVrvZVmmeHZm5Y0BlVZeK7
bDKQb5JbVMZwDrWb6evW03Rks69ITSi+j45uvF3a08C+AsV+j50gtu8P81oFKMLK8Fqx9HgASOAb
zye/zDFbC5xn3SXE8q6TGCKi293o+lysaMbgPMTDX8T//44qfzeqFGLtyn4xqsy+IBJ7qf82qvzz
h/4aVQbwbNBn8PLi1Md80YNf99eoMjT/cJi9hBhNuPAAHY+J2394O8EfiKgYdnk0B8ymVjHVf4g7
4g9c4JF2rxRshKP4Df2LWeVbSSLZLjilwQyCP4QMyHxLf5OLAYBa9hBJOEgGGU1JlS3Hzl1rxNSs
4a43qcIjNC+EMb/PFoTkNA9py6EYtu4LVvy1JUD2kFkS30CiJR4OeBM4+SWxpEGQQFwXAP11z1zu
hzt99/M88s2YldhVPjCGVvROEOpoTP/eQQX9OJdworsLRfXyINLaiNyZQ0lNvsnCVnH5G56ovYb3
tj/0m1wSOwmI7xCwAo+n+YbAZ2QlLJGxSUgVDK+awccpuSRByTsgcoKqsCmkIY+iM8GLUNnJJRqd
yXeOBJFO8d5N8JY9xT7zyI2eMMHAYD+GDWINWJwHdQam39Tjcoc2VzyWlhggisR1c8GSEXOOJKuB
qkQRdx554LLSERGMIG6kMXGvDW9aHkoNcGEJ7b4Mddv0m1wGXCpM4ynZdX6cV9vZxRwP9xqjDyLI
FGumN4SkcQ9dXl0rj4lgx9gOA1W7dF86mxmPQriIM8iAu3kXELYb+UlGxCbF85zsxPrJzdQpGRik
ifUoKA/1JvN7vhvOqvLZSMlVSLyZj7EQO7IQ2WG1z9Y0YwXqNZZMbwnb4hOFyrVPSot0ed8xYkYt
Iw1gBCtPRQ8jFNLbDToq39h7vvLajxaHcXoeup73LyGjLDIgAk0Puqs5cO3SWj60gViMT7Y1cOey
Hr8cQORmaU5dy7g1mnBj0riv0lFvynbib1sC1ZcdOQQMTBctaeIMnDnTtfnpSabFfR2sDww8g7tV
uy/5nMRPo/LCp2ns+HFqSkyUJTJxlCv8arOX3KRMOTwFzxmG/mPKlLE9Otqsqh330R4jN7O5LZlR
ck4tLmjDO6UbHuu0OlVdYK6X6Vmvj8Rfb06IZy7PD8vZSygNJRhgDKS+rayi6zTB/tsITEB7LKWW
44qwBbRNmUAi3ykWYcl4CG9lFKH+tpmscsdsLNmWrhQrNryoR1Cn4cZwQ4JlqhwTdM6qkeFWPrjX
SiXekzH54mae2vIOZ3uCimfqs8YonSDKrNp/qZNi+tDaZr7Q8PHKpjOI1TRPQxClOYLnqCI5RZ2t
xXPpxxs/fDIQrw33VqYNb+tOPq8N5rPc3jmrvO7WHBYXKrSbkKccVaO0Bc7YTpBqmxBix7C+zNXC
s4Oz5czfVa7G9pk/Vvl3tFHLQ1aZFKAe9OGoSXhHeuqfMUqbUDwy5+fxlIUhvY0RzzxbmuoSqiIp
OM/cGRaXTywLWdJtM8f73jTa/mNPmOkD1AgWgkGa23LMLEQfh4I64uIyzSJDdYGMlkw5PXMeW8sd
TnHyOGJdvVzZhLwk5DOMXMXDUEkj8u+NcAdVg/tCNhZ9zYhv/6VOC6t7LLQ2jCdyhLS8GshV6+7U
wpxgXyqb7VdXswrfZ45ZFQ/xlAMeAdnLKJ5s+6QnCNgbrSruZcccOYsWc6bsD8OEG9GC1h7jMoA3
4bCrYI8uoXpEry9ysRg8OOIlWMfetC6KoaNw3CwzkAmbeWM9ZqPBFHxla3oflzIYrds8prinGRNE
Xfv2LG5SL8gTpkMV1zSKJF/IMEi6/FMnOgCZDWb+w1c7DobiQ8cOIUgjirXb3Taw97xgsyRGHO78
ksSDnVUg+diAnOXnXvo886HsxE0+wDz4EIyxLL65fm1ZZMAqmRBHYE6WdVtx/mjyDUcwlVNcWwEp
IE3jmeYptchy3cBYJQ7IQG7KWF1T32dJcFPDCv/oTmO8RiW889Etz5GomvE9xAgDummfbnkx+sge
k/Rkl2EM5wF/402VIQgRtlBEWvmVeyQSx1tlnrk0sg9J6oz93mldr84BslVcs8k0p7YNzKfeba3I
rsxPRk0S4VBTnBeK6OQsnZfgiK948rnsY//bkuAnCm2zvsVH92qcO6kgYXbLPc6UySfXnupdxSG1
ZfJiPwQyrj8JJ632Vm0mMYYnFR6yg9/dhQlhDn5bkDJAGFJ5nbVJ+d7Ke38DX3fYa2PA9hHeaVST
foAf/NzeTqWurlwGsbuRTv6ebb39lIdj+m5yyrvZN5f80ElcrqXCjNjMm/owZU32Lum9ElKo0yf7
DjbgFfYrYlsWUp9LIyz2cHqIY8TpaW30fba9yW4eOXTaj7Vbtek2131NeqHZfEhhLnFrMSMmos0l
w9nDkeCm9RimJdlEki6m39+zzu+2JXj30Vq9K4h/sm4IBvCdbWq6NXbqinJg23fWdJF91RyCUioc
6kqbZHQSC/aJK+7zuGkPJrKDLebK7Uca1nbmlJq8Uw0XYNqpyh9v5ODE78I29Q4Gedw4XaNKwipN
B2gePO/GSAd5YcNWR8R+6jQbIkS4U8w71XcEBQAvRnJUOXhE7z1O2aS/mmaZX8Ig1Jeu7sLfefuu
JOu/1ye4NvCPYDPC6POtkkU2lR0QpEUzN7TdsahhGJizzSHkGDT3DPqaS8wq/42C4g39jKoI0ysU
DVDdBMZpb3lZTqxTP53d8Cxp0Z5hgLAxtINFjfHrgu+NfOL1OoxucICh2oMc/ab6mlIICn2YxGen
WCsM3+zYs1eUz11iNox/fzEkWAxmKJChDL7B5wVr2EgoAs9BOROevaIxPd17ZGRjuPv1pX4uZKEK
AhRSi5togVb6/o+jAJmEfkvKDvbinhI39drluwj+wIiH5tKvirR/fT3o/ji/kALgQY17o8HCBYVl
W1buWS9p/PTnEVRjJEwsUN1TjfQZpqm/uZ1vZl08O77cKl6EP8jDe1usqypxhrAbnDMYGtUVBr4U
P2yonMD1QpYVLCB+KjKqiT+bRs7x8esv/fNLGrg43iKgRKZpuW/FdU3tSHMpmRKMY7ZatQIULGL+
nTfVP14FHVGIGdLKxnzz1pSxNddx1nvnBCjqqDLAHz/4rW7vn65CQxngZxfCc327zL3BtqRr8F0Y
mgdbLwMxA9D7P7wmyANsGKV0Oyu99O+vZSErCbyCxtSKgSdRe/FSTApi507Fg7gZ2mXSv2npft6/
2NPZTfhauG1w2b9fss6mWM2l55yNJvY+CqC8szYnSpERdfiuBkG1Nl6veUV+/XL8vLMgygptmHwm
pjc/rQi8vjJTtyTpFCOrO27YJwdvCrY6B7P+9aX+4SvycqC6oQZHAPl2s/RhKnGpygJvWxGeSjQX
3Q/Q3hxemGLt4Jb1rfn1Rf/p+6HHDvDicP/BL3BiCmCnpK+eS49cz7py7FNpBumBRue3K/3V5+Xv
h1AIOuHiKeKH/uoa/veH2KRBF5jsJ2fd9UB0uahc6Pi+WT60k+5uUFXAMovxDb9bZuq6mVqrv5kk
jJi9w1CO5qJxXxhM9F9ROttUnRpNwl1QeO3vrKl+3ngZ09n+aqJueQA06zr7YQZbZ+6cQQPhDa9s
LpTFgLr5YnBe4irGq5aHlPW/fhLi57W72opRV9ohTObgrf9fUoKXxJxxZyMwqHWXwKZ/wH4btkon
ODLTNl7f9zwTN3Is5TPAphZbOwuXB9lbsiSaY9RyT5UE8se8Lt3++gP+0z1hp3w1gubZvdUEmxIO
8hSw6isdUHSbbv5JJIZ9xlmyzkBKzd/BOD+9mwjQ1tUAlMMrCtnu7w9BZv1a9BNZNDkxKTvMRPON
kjWv6dLSjf/62/3TxcCN8OfErfBnA/RAE8OQSBLPFgxv7vIaNiWzXboc12zpkn59sZ8eNd8sCIDp
TNQGbGcrmvTD61UVhmj72FQE1rk0lkk28GaxEOkSf30h6w2ZwMIGyfbW4sHly2GJ9OZFJpIvW7zW
n6kgurS/M+nhxsgI+gHPFKwn+kubTyAhTsJYKJ3TinCC1rcRhZXrMdjI5SHNCnACY6ZZinrBqFL7
XXc0DQ8oC9TL3ps4i9Key4Lm+DVHc6ihrlX/diN+9d3D+YhzDY+0t6UQAifUO1Xfny0NM33GDvnC
bDQ7JCbZ0L++aT+96FyKd8DBXBpIz357vEGqsYZpYWDUYSDPECbn+2NXFe4Q5DWXNdzxd/jhenr9
sDE6HGu4+q5C40C4CFfePKVaV7aQneucPbk437Bgm86dE4dPr4CI52PHv5W6dN83y2L95gCw3r4i
DldG2+wh2TMtqJzu6tT0w8volPGQOXgQnQUc4kpD+ws8XJYUrCPbQkUQB5+hhxTOdmp60SO4a1iB
dpdkR2tQTIrJhFEP5liBIupixWsk/t80FmPHn1/nLl2FjA/+oMjufBK9a34T0bbHkLiyHOCSINR7
N+/1E4J6jjuDw+Cgho7svKlTbb9hXrXcufMCNNbHBbhfAXAUbzI5JaswHKuhazJiim5riqK6n0Eb
EE8OxmEhWPUO11YD3Z5PXh0oNsxe04dwShRVbhIq5bsjUcNO114NhQMv1y8xv9o2eB/QQOvsDFNC
RIxRXYJvR5FK+M6jxHMf7NucIHnbOq8b1gxGwhoiiSjF17kjUvQqN2BVROHSrmAo9Mr0blILf/YN
qZuTR/AdWv4O1d8RR0m6olpq/lZL/6/icypikJewXOsa2bLW0rp0kZrUPZTaQhANQbhYt4TFCVfy
5aElujC9w9ypJN4qkdNw39s9D8Rq8T7fNaJqi4dGm5wX3TgIucfjaHkosC2+SjyvKR78VvRfiQPl
W0CkdfU326tH57qTYoWiZlKaNhAG+EG+uvviQnzDEFKETrgrrNy5mlaqKIgGjF48jQl13nstrJYt
OAjI1aBTgPCgUp69m+yY3zh6aSw+w9mtT3LJR+PdQqirjmShObVCs3aAcNISze9tPU/u8CBQW/bb
gtclvaNfhfcglA+B0zAYs01T1xPbyCDUiHRbQzzwrNXVS8PPONf1RCNh+XPmXzlTLOZTClUg5lwV
U3bTdCWYVtCOvT4sOChYG9LxQBmT0Vy6R1G7XQl7w+UFw/aBeCkj6zgbXusAMHvePmgQQA2p14Cb
QemDGEU2x0JmBWF2y/dw0PEdJKfl7k8Izi1HPoydIvpxcst9yeI0jXf92M/t8c9l5VnsLUSH2qfZ
R1H0UmNBSJSei/WwWESaHUF7weatwWEb7zyXt0gG60w3LV3uq9WvmLmd9+NnlSGh2S8ZOPyfoxnM
+l9i114LicShtgsa33mpRL4isR3w/KbFhvAIIQkE/vX4870RkDEFu/KvXJTOelOY2ZLvYUKa/aVC
mqIPVWswaSiVw411kLPZ+zy0kuy+ryUfRJhgJ+RcWz3RXUIun8bFtw2o1b5bFA9Bg9/otbuUSKBQ
cztrCHamvgUGk4xdHkjLuVeiBQVOFbUx/vti9ivOY8YAaUP8KzD4NnSY5hSs4MH2P1CYowPfuKhs
W3tTZlMLTz2OdQU2b5Rufi67HrSe4KFZwCaodQAkkTvxuTLNBagNhHwIAMj0OOXznyf+f+ekv52T
cqr8cPz+5HFwnfX9+j/c2v4+Kn39uf+MShl6mhSCpFO5jDz/Nipl6AkNyP6bnpPi7q+ZqG3+wSwU
PCNEGIingRv8m5moF7ypDQCYXMy5BbxS2w7pmd5UbgSMS7fAs/ZU5Yiv/AQqFTwZFqOuaLPdAXLJ
IFcxIVM6ylUBn8TZTKs8r3Ea9V4jNJAbZg/wHJsCn89NKBTbWbHOBroMMoOPe+szydOdtuCwZ6O+
xJmvxl3dtxZ0oAHFlw9VkE/JLqZSLPFuXlVccMg5HyUxH/sutUmrzikMHxgI+cgiIE0E88w2tFK/
XsViaDHic+MurHuvhv3Dx4SASUZD+0LWhN6DS8GPgIp6UsCUYuOljlG3x1K1ydi9E7EejXOwpLPY
KANs5+uU2Im3n0PfsJ7MKU6yXTUmS5dvSOB1n1MzVOSaQrMZ0ksz2Bz5m7mS7XwnLR/XHj8hL/VG
k/MZ7Bv8jpMHcoA8KsuiQnadJZUZ7K1+GsytkTITPwln/S8TuGT+x6UrCG72pEkdDXMUAyeV4g8Z
i55BlpgDbQcREiiBNf6m8mLTZ0paJ58rrZLbyVfNroFGRdahr9C1i0QGH/W4DMauFvOy46BD4uNp
fF/nZT3z4Xfkcrrxg9zsI7wj7GNJZXWPZLLZzmQcf8S6FRC3PFRdteoiAg6QcN92U5BjWuXJS1fN
e+nI9o6QP4sXpvXh7o/k0BoqjO8nwpLfF61bfDRJW8bfvk4jm4FbNGSF+82ol/yB2p2INLTupHga
4T6FRkcUYmg/I3EgL5y9cZv5XX3KwhpniRgDbiHKh7TMi/tpAYAHYSNRoZ4lisPZO/dNfVpC9Qj7
DBtYIwz7z+5KGauggW4XKEWnAhegnTljC0Gn3qOMdKqIQWz5vpngqklDpIdkacIvHrKcctORH3I3
McR7SSbsIjF6U+ZNqAKdbojJNs4QLfkpZdbmfbeKB2YEZU+2VT7mRms9exCskwh+8peM+K0nL2BR
MV119sginFNSVBOeigu8UXv+Fsd98KKXQuzClshBxIzJ8NLpfpdrDjKRzs6maOfL5KTubVn05d6e
tI3GM4mbY8cReGLs512jViKW1hoR2Pg14ilrHk5hXkCcc1TIlL7pH3vm+rf27DbHwq7sCyrH5YZ5
mT5WSetiQ5mKG2i4+UdZp/kzT7Q8LMtoX8ZGl8exruEo45j2pU0GYkXjLvHPWWfrO+kO01U1AOsw
FxO4lrSB/6DygSPOMGy2FdS014R/2fehNj10ViyJY7l0sbFpgyw718gwbsdgJPmks7MPFG8wp2xc
GK/bYsquh7SQj2Mxzu+wWmrPzGbrnYEi+Bl/vfypm7zhQq4gTkzL6OfEP/ra2osqre5ASuMTnmvz
AcemhG4gDPadnNzv7tTJA62M+rDkUO+SkFjjoq1gCcfXDDzhOI+puZlDBrmiTk5W2F4UMX9RHNqb
tnDGr2M9U5wUeMKb9NgbMpGbrRA9dPys9vdWSo6tXjz5GfHAeDHlnO1LR2WRVzvzfd64CJ0wbz02
3WjfAwaqj2OT6S/wFqZ7bkh8u1B/ftC+EtHkzNWWdTJsm2rJUYM5+aF1co+867Ep3uMbWtIRCFaL
sRpm+kX7FSXMcNCIT3qCY0x7t3iLA0+1G+4QIdcWMa1q1f5OKURN1/qurTQ0II/GGMKYiox1OAkQ
T6frNK7u2mkIb6zGSj7iOVAekJrJPZx5Ch/ocua1lxXmdTgU4Y3RVNa9WqaRg4JcgqumEeUhLJfb
Uo4tYiAWKqB04mw1jF9CYedhOWUU/+e2gVLODIJg4NGur0ccUULfZqupyxrGB6WOJR3xzlOVa0Xm
YBBnKz31hYk72a0z2ZXZZuzz/NirXn4uPDy2qNTOnCVAnLKxPuVMGk5l74Ip4cz7KLq8f0iI7Lyh
42MuCNuedkgV8n1fj+HN4vr6eupb46VtRpMTTcwPZdbIZMPq8a/qeVZfIZETj0dr4pKg7c5nI6mm
Q9yL6WYaOvsMs3yd8kn5NLtuf7e4uN4oNGUHO1vSe0629tkLx+ZzMNT+d0WLUW68oYdeESZf52LJ
Vzojju5Di0NvMF4UmbFbrFyHyGj4nFFo9AaOQkU+k6BZTi9tFYgSPgVsFsQ1BpUhwQtPOB4Pu8Zn
IosTYBZHrpcX38lvlnu8BOWHIKmJwnaapPpsJ0lwqOUSX48iDi5TQIxsuejulIbBkeAI6KnwJzlP
SmcobwYSzW7zoOrxVVHDbsTrmzgJY7iOB6rb3Cncm7n0IZZM9fgBRz76lRbzwqhHFo603p7H+zbp
gytthOqbSfb5uAnHjOM65B5fynkwHtPU9Z5lhkX/UpBtsUFhTMo6mzb29VrHGNOaQQP3tbZvMN0k
Rohgum0RlEps8tgNDj7GNOs7MWd2ZIUG7B+BsfzS+MFLASi9NzP7hblXc20ktfsuSJKe4n6xr+Yh
dNgGlXVHy2xGiI+u1wfIvM8WBz2M0aTqbJXYW9djMOSnxCKjvkvr5q5JLPu9HwwT4eJGuZeycQ+G
l9fQEmgTQSDwgSkyUocau4UAZPb3KHedL0PalYRYD2Rbj/MUvhNu3u5r8M+9SRfz6MZ56kSV0Tp3
RSxhdFrTEt6XCUJdwKImmk37Koi7mcdeOea1NMX14HjLORysYEeXKb+lY2YNaDLm8BgP0j/C5GoJ
z+lVVMeqv2t12ZLI0MojSjzruKABjmBvGtE861AfYkjKH6gFrMfFDnMFfwOhTlAZ43OFx8Q+LtqP
riz9nZGH97aF+oHvZw7UHTMWlRZbHjGWQ55Cle2Mk1dbPbQqx+tiDm2pv2RtV8lNj3bxbI3L1m04
3jC0hrKbOP2+ygv3LqY23Qs80C8jVOl8Pwedn29tgnnyaGETvrGRRm172T3h41bdwsRx2ijWpnPg
vKv3k0PqOvwhtTcy4R8t2MS3voA8D/M/e6ZA83qm3AEFiIqPY5vHUQLJ3tr4Aun+yS0TEfFmQwcg
xi6NOmfJXaaxDeXr1MNTMIr5wes6IqK1PZ88U8FigI3LOgGe5OUI/a8UvumOeBrrUCAKv2ZsSDG9
UKnW6E/M+d1klsl7s2jK945FDUgisnYiFwnjbVsM4UUXa+pZ4sYn5NNjtUmgH8K+azjBNsEUn7Jx
6vQWEkV+zocwlPANRDZSYobNsZJW0n+zq9zv8SMqwNADbAklDhITIjZ6w4505FTeQ5Kzrx2nUzeh
7MQ2LLIkGhK5nNN61ruEwv+j9oJL7niPiYdMarSyGyYKgm/pnKvCF58wRrFwq8J9VMYemJJfMdPS
k3VS5PFspjm1t3KEDt3a+qVLkcD7xn3QYmsUQrbeltDhUCVBqG8GTJFM7BKjAueMhRbhkpWi2pX4
pfNY7D3GKE4U9uG4tUuKG6Lgofhn9jUK+2fRO6A6EzHQSVGU26IIOoS+JTemmkMEL5DAA9tuN+AE
9TlJpb2vx2CfJrU647ZymyrHerI7iCpRsDRVZHp1txdMWCNtLHDoitHe6kYNm4YMPj8gCF5nuf2s
AFEPeaZbNE3BIYxdvLm8tIharwZl4fV7MTCxhbUXP8JA9I6tEauza/XmdVqV2XZKZifSQccx16fZ
KWt9CBf9oCPwdDdSzjhv2mZIbmrYc/uwyNWta/Ll8qDEfGqo6BMw2IpAxH+XhfUWwoWoa+EdRFAr
jNmfjZbT2FFlNgbZKcc3nhJuwaui0wG7tIsC7Z1j1vILNqWQ87sR6vkPLfM/EF7fDC9WlrCFAQ7G
RYGL3fvKTP4RwtVZ3XlKt9lJLLiT6LyDgZ+V6S3uD8XDry/1ZnSxXgpFHf+u3e/PlIRMZrkHNZNL
oRird6wRBRNMJc23X1/nJ5fK9UJA8KvvKFRo762Cs2iUcohUTE5jG6s9o0Pn5I2vTiHZcCe7ggHN
FKZmxkOvXlo/oaOeNQIPkobW5jpO+XS//kg/P2IGgsyjMIFf+QpvPZ1Hc8Byli4DzLLW19Dm1MHO
VwarU+J8tzWTtPuyjBPPWeBM83rt/+JHv8GPMMJdqRL/f579h2/98D9PGeOGOnv5EUH66yf/4wvm
Y/FFENU6yocj5Nj80r/I9oH1BxM4aDYsHMbgLOP/R7Y3/1iHZ9iFwadH67Y+8v8AS/4f65AIfy2P
UfFKx/93wNLbJQyixGuF3bIvBG4Rr7PzH6YwiXJA2XPIhD3ssgsKQtfe1Fa75rRWzpY6kpEKW6p4
6IWxgTQDTJwt2Ravv/lYpJ2R73C78aHYhd27MOC/wSAkfMqCoTzQquC0BzupuTSLK/cjrr4F1UDq
nnqsI7r9mI8xrHHDmT30cm7pbqhJve0UqmLrttVylLFzroNiJBJUJd0mQd/7XtR9GCNi6eIo9PKP
4Tw/ib6MvY2DM9Z7jZ8e+tdS7bPJMLfYwoz3ZIqK89DUWbpZ6n7eDbFRTpwWsXxwlcyu+BHRIjTz
p0PbGPdZ3OY9EkVkLZ0tm2s9q3qz9Lb5AQvGCdMdUz3GrbL3quvTOyvs6e9CvX7zsi56rFi8DKvD
vIQa7k71JiUG8R254O7eWrW5ec9f+6YUl1Bk75uicVebzOk6cNQ+mEo6B2k222Qih56KyxneFfg0
3MWNoPlkiA8Y5HWOQJM98o3LwNDbcCQqJABY21ntBGKmyHzmMxfoIAcncpqwQtrsE7C62B/IlmuP
IkuvfEdZBzGmOBnpadhaynTKrY//YOS4ABh1mWjnaiBXBNPt2sO10tPDJq6GI5EIw3unV3m+aTMt
dgYU5cjJFQhH19cuz8Mdr1BXIccznzOmDduR77Ir4uEprpWJ8rB7rwpFdQAW86mbc3VGQOpjZo7v
qkuoOnWMu6WQSB56p7aZ2flNeR3klbwBlKIMDcsq9TdIzD3GJb13R+Z9DDznT89xF9PWyiZHYO0t
VxxM3wYcKBTHhPZoMLPkTs95f15C4KLcsyPcGJar0itQnQoPR4XaiO9RG3xMAKciF7fGE94lcXKZ
B7Oc7hdGJfKlowf5ZM5y/J7lk7j3KszQ80TiEI3J1dZw6/HK7el6o2EiFXBDbGt3PVrmp3mhCAZq
MnbWbH5z6uqTP89NH1WYmJ4gd4wMDmzzFjNyscYCq+AZ1eD4qBF3RIzKy50n43KFe8cRU3o8bPJ9
zPinjEr63E9pohtzK9SYIYY0ZL9sirwTSEMx9HD9gTzeup/M+wloCPQwNa9aSeMeLUKB/bXW3eyK
Z92Hz2aH3zaMJNQZZsVwyMta/Jf9VHYHCmnrYCaW9wHzZmz322+mhZHNJmd2uevQ8hzdcpqC27R0
CDcMA4YfqWch52fv4DfAjrT79Iby8QKHcYbqVlc9L7OToklJ+tm67sNeJ4cgJg2LkUz7XGVGOz50
g/L5SP0+N8b4Dr+nZoO/V3utJkK/+8lb9qMZIgqx01NR6EneWxqmNd4JAtdSDD9zxMSADGguWnx3
F7NxKULteOevpjdpFYudbId5gwOXsRWtF3xwukq5+KNdauZhx+R/2TuT5ciR7Yh+EdowD1sgkTNn
FqcNjCwWAQTmAALT1+ug35NMT2YySXutu7uKnUwEbvh1P47j+sCFNQ0T19T2zgbYCTbUDhkXgsf4
994IBsAsE9108UEf2XBsAf1t0B5/4/cUUjgPWVMVcbvRfVy8DpE/FnYkcLOdxUYBapRqD6PNnWs0
qvSGzePEJyDW9bnbEEIOF4CbGTXlBbZCpsoLc1y6qwAVldwfGj+eNavai/aChgt7bHZ3jexNYsZA
jJwNZ1Q6enNjlBZlEw5Xe0wWzcY+cv7mIBW4yjipZPdAf7b1jJ8D7oeL/Jk5SJnR0q5QBP9mKwUb
ZmnFeR3aszddYGWB2JHjR1n4QMP/JjQ5JBL2W5lqOK/jbbmmyw+ZA4KVo+ftwdHANvHyVh1ow4Bl
BwXK9TKuPJlbGzt4S+qUVLiiyT3Ka16qD14saPsDlaRQGbhGlEkDbGpoN/AUjMLht/k3jsrbyFT2
xqgagVWljMlHa+NX5VzFIln74lB6QPayVR57LO8haTk/rj3CpMZGwjJlrZ/0jY6VBEV2cid7jl3M
hxd3AA5DPM7fAy80r4ptz2XeaFuzWT4m5Moir0+54LdBT/Bf5j+UJKsmXMjJAcTh7J2MsdzRBdKd
usCo1lCgVO+QL+4lOCKtmU0qoTYaWLZxwXL2t1FRtlq0bNQwB3DuedlIYpPqLnNVdbG+zv2308g5
Sqt2igW8wCvh25TFIVwyuQZffjBUp9SR312QYpcvpq+qslWsGwtcM8XrxpCQnmSfHkmqWTvAfbf0
LD8OPfqMVZm0C6nReSBKU+2l1t+mi3hUG09tysT9zOd6TmaHC6Re3qZete5nt+ASOeepo4fk0d29
s/YSZEaQcvsY1bBdxJdfIDTobFZ8ro+dylP3vIphAfvW62kTm7w5JdvvmQvfoFsLwW2bmK8eu7W/
6jHb1nZ9AkcZaG9Tb84LOwbPX3e50yMwjkUNsRklvizt2BsMYzkSgH1yPOmK3TqujDJ9Udq3Y2FA
5m5g3oRAeeno1glH/VkaYyaVgHftDuFEA39P5d6r1ar5tWr0+eyxN7gonA+HjgqVASnWm2EiLMV4
1t1i4ugvWVjNYzYcl0oHH15xYvqF5n4uwhc75jlxHvVAWSG+3OrRX1XOxreCJ2Y5MfCdab+Yfvrd
mUo7ELF27vvF7xBOOmNvyUEQx0f5IcBn8QEVC96GTE/TF7jc7c4T1QBHtOgZOgAGHnO52iM4c0dB
qmJfHfJ2WyduwK11kcgRWUxyB6tFaC6w4ELeXPre6Td9xwfiJ/CjKBKABfmuhYqNdEfF3KhOrILU
pcwK7aR1HdXDeqKrghSMHdwZDro1MsDa5fvCwaLUECCQu8xSLnaJTn/vHZJyu1no4sHPZPcoAjH1
SGzo6gAAnANi0rzHlenSTp2xQOiKmTy5DioPLo9chtcyCIJd0gfGtULCdEIydAuUg9zeu71zsAYW
miE3a7WEUA+pkC8QTvvGGo9prk1omnmfxtasAVRfaHHbJqCO4BaFLyebtNIrXBQRpS1FQFGqLPp/
2sWuR74ugx7lhJXeOLxXwoG9e2Fd82V7RcGDTflMyG806cKy0FGkA1lk8TQoFDepkLyHwUVgsN2s
ukMbJEbuFpmKBye7aZ2p3QdTNVwn5TknN/NblD2u1Q99KRXAN6cuD3btyjjgl3ZmvdKNFHrZyzc+
qOwjYOb+BZvbuyQ2qJUIfLZ37SHcu7skNdLgptIdFNTFexsqAvF4E1IWTo4NFHtlrzU7+kmaywpm
Ha76lkwjj076X9Ja53EOlGZwU4pl+UPQG02JnN4n52l+zsmPxEtnu2/jWCBFFrLykr3W5dnfSBMT
mnUl98SFrEdlNFbsuBNgRkAfMbiE4BDMIIGceRwvYHCm26VPp0csMzIkNz5HwikIRAH0/oQAOROU
ahobCbEZ3LCFcBJ35jhEVTPnoYUiGmtu5u7NUfe+Cc/N17bP11u/W9undjKgg3Ceix8wlv1zUOvl
W2qg1+2cRQTnZiGggSNdP8NT6/Ye31e2PKn7YK3DhDKL7m6uOn/B6mghUds2BqloMPvrbuw4iYoa
j6UWR3NV7ye3dQ6i1Nhd4t2A1lhOz5h5rL2my3hoO3GXU40SCoCAt4Kb/IVDYtzxAPKweKPJwMLJ
ZxUyjzKta+MCQkqMiaWCkD4uXbh1/zExEJ9tc2aUstI7Bqih/J1B/oDgUmYTdUPK/RmHZvp2qznz
o7YM5hvyZrO1n6Td/MPI+f/3///h/m+yI/4f/SO0Zv1X88j2H/27eST4Sw/IK3D/3zS6/7j3B85f
nO7c3FGx/uXGb5DL1unG3kDg25/z7zd+9y+SRSYXfgMwMgZe+/9y40fo/1fTpx7wvdts96Q0eLid
/5oIkVRRdKpLyfI6Oo9dWQLYG0KbmOgStq49vutp5RG9dZrHvF3q25XenLDzibBGdaBEbHi5/iSG
Yl1iac7FXcaCpQhdjWxh4MnDHOTWeaiVEVZjDtfU8XGUo4sFNrSkYvL2S+Zkl7GcmqueBhRHNGZ5
bbFO3HuN5R8qPcgOiZd4B5tX98Cow/WuR8o8rHkmTwXukhvVs6Zb1z7TyEHi2ATxAwALavT0UUD/
QzMn6BlZ8P8OQjOHI6DH5JGiPZu+CW2aT0r/4q7QfHpF6d+shZWwG5r9AfkfL+S03SkKxui7KZkp
QDDcgALAjRx24rZkHwtpar8nhP0fr82DO0vU/omeCvknnc2kgzfVGvd5xpDLaCYf7d6emPI9Hdsk
qjAsb2H+EXpD74ND8hYyidWx9Und21Sv00vfrtpvNuySXVPbYPxbu/q05N3biPECNNwW8s388VfW
DsNTEAzQhjjh5deWnn6TGuIkVZT2EuJnECpc6wDjvl8TrcAgG5p6zqbQCQovwq0rPzucoQrTw/SK
ysvZpOryq8wH7vhrPuwNNrC/V12V11yXd7xGnHMhh/Ysk3W9QKmmIcvx+r0HgdrcSTdfMl7fypT8
PtPiLcgD+HZ8Soo/jVYzbDRWeVkML4lkU7n8j86BoM8rUVcjd7SjcPTsMHPFfSYXlb0WQ86RiyvI
ouARaHZcsVw2diQj9BZEp1UQl+W7d+qkrW6UHaw9rCXd4h1twDXI1i3KlS5YZaa+zlhcWCxzyJJP
XNpNxbph3qIDdYn9shVZfZ+TAg/tbvGuqWzWHfQuFZrSr27aQRNXU7MM3n3VBCoIF4O3hGzA0pcE
6wK6FXvyr26euPTin3EPXin5twg3b51pODWhLaQ7ZDXjlgxs8JAmS0YRhRYDRwXus4w7Vzq3FFGM
v6GRFSd9QyBMQmMcHXsFhbrO5su6Di4X4GCofwWNSN5gTqfaOenMTsQB76rvbtJ7FWbQlB9HKDlJ
PC6F8T5g1aoj4FjqwVB19yEx9UYBr8vPQlow68ZlWDYufukf4doxnkmfbVRuLgxqlYUPIRmgCoVc
pa0Xa9SzSwdZ4QuUKDWkBgbINPIkVpM2rf0PQYfBTeHMi46rhybadSwabjLCo8HFzkruQaySG1jM
dfWJhTX4hensS9Ondue20roxlLv8cVrJO7A3jKaOEz+p3wQCjxGVEtQ7v6xavg8eZZnMYaI9+Ukz
QAof2bUNeOeuGzZ41w7yAe9TgIUCBTKWukPNNAp+7OOvjirKt+FcUPwz222+s7NAxes0gIRsDO/s
6P1WwZMJn88B4wa3ck40aWFkg9asH0aYYY/mqDmHJteLeacFQ2LHtif1d7PIgni1OUxHU2euC+oq
F+y22/KULjCxCzvBx03F1vAo/dzmg/UqQf2I6IBdG4M1cZglXH7puPHhLE3tBwYxhjObwMSx0wmY
kgZZ+ju7l9rvxvEqUCeGGNl9LxqHywrarGGzK0PKMUdK5rPuw52W6U/HvPDOXGvcWMzbVTxMvb+A
AVs27TSxOnZpQVLswD1VOzebaCsxtcmMDL19Sou+3bHGmS7SZVqpCE7v3No72+0CzJ8e0YcAbixr
sTw5CWqO8Hrb3WHWq2cW9erQS67rG2aLkVqSjSZ/v9RRMIxuTOhx/V7JxlfxaCABNJbC5tVkI+QL
3Rd3s26Uo7rYZefSZG3Lqc1fVy2l2XNhIVjob/5SsKUPM4krcYAxuvTiLpmxJ5mBcO8MAZtgNUr5
yOilP7qGl95zLFLKAz7pxBrvhbKk+rEjJ8PM2icmerZIXiZSoGBppa/CGj/WeUMTv/i1a3JIUfD3
6Odtfa+rubqH/oIxI61gXOWFTSyh6qNmpF5AODLl2OZtF83Vkt8qM1D7zvc69uB9Vd2KQOfHdQu6
ePsy44MhccCjjoE0NGTvXkFfuHcrjLEbx6kTkAnrkDzZvnRPIi+m51RpPu70Mcn+WKu23NVaqqrD
oHUNoYIluQ2AAj+tfMdPKf/jv9u8W0/TIp0DNB1gfEm3frCYn5to7bT1mBpI5AJ5MJyNQcUd9yno
Ag7nkcqN9UJrnnfKcrwY1STuu1KBK+hM6y5pyt7mkC3gQa3JqXGFeSPnJm0gyNkQ4X3V3KcQKQ7b
5/ksm9m4QjfDFWdr3gGerXZXUA9gxaY5OQ9lsGbfyQC4I5+1SUPXm4H4OJDrzgt+qgezkNMhWILg
NBqqf5FJA6vQcMYjz5OLqqsaGVqth77dT9C98L4vKP4CblmkrKB7mCy9wmApLIRArLrwkHMQbF1p
36miSm5WL5hPPS9GLOjmdItk+Vtv8uC30VtmEzq9073RpJAh9iYF7HytPZCU0rg9jxw1fP0yXtJ2
aTkRGHuPdYMo7mlGmD6AlU27YjDcd7PJ/TtzqXnysu3QJEJt5od1mpw1ltI0m6d6Cd7glcCMGDOq
smEDdMqI9No3M/SGKXjPtaR4IjbUd/euxNB8tDxoK+HqugXEZ2F0+tV0AZMd2sCo9Q6oDBy4iBc/
n3xDZOlJduluprZ+2VuZ6+3bwPWiDMBFEol0elgNsxGXQZY9kumgZW9Oazn5p+nyiEegSXQnlhNg
L6gk1GOs7o1hzKzuD01a5Lo685U1ZXH2xhpvwmeXrO+MvRQrFVr9W4yz+RIMyns2urQ9A3957mpv
ieHiViev69vIUyMhj2Z+dMv1nQPwB+rwpxjcd09N6gtIABOEDa4/7B317tHcfkSWK+/p84gnu9Ku
/HIIUSCD4Accuh9r3dYtXMK4qk+d5cN0UHl5lHgBHixnKpZIoZN1YSuDNH32XSXjikb7hwwDDeSL
ZnIqLfz/7en/qmGQpkDuNv/99vT5z/zZ/8vW9B//xT+vToH1l0ObjkVbpOsBkNgKi/65NTV0l92o
uSXZyeRR8M1C9Z+IMotCQmpcTS5cULHYjXLz+ecdynT+8reSQsKIbNDhmP2fugUN++++5v+UnDOw
/dsmp4Zp8wNZ/F3/6nxAjdfGruFOMHWmfB012+M8X377SMO37AK7ONOQ2+ZqyzhN/k3ft+ObO4ru
iQ3jU8eUdwbWRPOAj9fIbpR2WgCdJoexIWnErKZ9Ks9r0MsaFADbTyDNAhxL+/vacxbrwbbzwqTD
uy4N74SA6pu3ASSn5ldfIiciy3O7sQ4Yk9r2BpVH9wRi6bTOrIWCcagYQJJC2Pt1TVl6gqCXsvsF
v3FgCvbqqjTOWTC7BMBMkDoxfUa4vFjrmO15sLGzE0OuC5+GCQRsQpA5sFrjjJxuIk6mPQXaa2M0
vB5t7k8H34QWdcJo7ugJMmbuiedk0TRWuoZXjN0uaxxw3HXif6fodCSbzH6mR0NmmN5dShW2yyYO
R9HuBn6E/lDMjXmhM3eb+N0guyQCA1M0DZ7T74mDiTFecXz6O5ASGAShf8x1zkamrK3hKPA1xpPu
O+/L6Ni4jNLsmPegYrai45CinJvOrJujMKcX0eTWQQwTDlkSR0cmnIyAYZVmryhxjDsLRlXMRTeN
LWFLKfXKRFBHquzvLVQZQGpjAGkxdX8PczIhDk5sTpw+Mik1KGbrlM7FC+cos2xgiDOJ3a80b2Rs
4V56WhH/wnrVqoPiI9UsNl6O106H3su8vW/WB6KqjPn5i1uaPw0XNuL6zRQGBUmGrAOXpYZ3hKRz
RfnKkYsUcnFu7QjqEexYWvfStrqBs3q9z9KqCQuzeGlBX+yUBDuL0f2Pm9fuTeUSIZuCxg3xd6My
K8UiGJZ5sagC9CN4ajY8d6awWNePIxsJA7IL3ZXZlVFX3vgD1F/PsfWT1+Q56G5gkwoqa7T2nf+V
K3M8VKOTfzGqznAHliVu4UdQpUlBBG6EPxRlNXeONjw5Qz4/AXcuD3rLy7yG/3Cs8dqFKid4YTUL
mh0D534AGXHiXMj2vFiDPeMZ7rxMCw6jO/1pnAK7eDY0u4SzIyxSldcRlTZfjWU30ejwgk5Tiat3
U+ebhlU2bZTbbkZzGUfGknphSiV8c342nFoPZVm8kOU7rWtNCXffdnB3tVesw1QJ4Ak+Z50TRFhB
8x8LjtaHWj06Lga6Cyf2gf3YuWA/F724VmOh4PYNPPFK+t3OslcNCdOtrXD0fcPBAefjhJdiZNW0
VLN25IWsHrniTt5TaRftPXJSRRSC3dNtS9p2bzFwxJt40tPGqMRzj+MiGnSQ14dcNOa5VqkE8WAN
/G18sQqq4KjnIdRvRXoyjveCNrBoHPlapAFV56E/z8s3UGNdj1McA2c10N5rDtwtgsPAV2smPeLq
c9Tx01JV0k/Dj9HhJgV0nLR7d1YqA4bWcx/zp6CjHVEne3NL6XrPgoBvC1M8kNu9MbKty+qgOky5
30YZqL2DblLj2BXwRRfBrTprOCVmLieNnmoxuCnF6LfC5Go7K06CdaMQJEgc/vo243N5Yc1IWEJo
nzxSr+aas8grC2SEbjgzMttgBIgSyNIUl1rLv0l0yB0MtfylkoLiFFTe/MaExouIpcB9rUZl3HdV
8qsrzcLH/W0F19YuKXoJhj0i23gd2bw/2lagPRV2732alZPTIht0LOwD0kjQuniMp9mk5wpA0H4h
YHvjJqSAYKP2u3QYhtuyz5qYP6cGfKYvB7k9tduk+wD/2aIdinyDxo0OhWG8xzeeQ/Prj5OhMwQl
RF15l6xUCCRuzeC7vDMdO0d7rILf0uwfvNnOJrYb7EfglL+5hGTDXKfA1LTGkw3LewdL2bLCwWiH
n6Sx7Vhog3ZZlJPhSlHGrtbXIG43MX5J/XQPn57zwF9u88kHpqvp482SI+jUC53ZOfwcDDPUfo6e
yfrDNlO8QDZwrsn0o0CgTOFUOywalh7fGm4Cxam1WmwJUU35Jg5zfSIWTaJqkrhjcPUrMAlhAaUw
xtRZbJN/cOxmusuWLjhJcl8slWY9xDJV/V7oko51zRoiZbDTx5fc7QQB5QSLkcl2IBfBjoXPsuuw
z8E27k7EmUARau3P3Hm/qtxr4jUAFK/3LXiBJQDmaNNZm9Vztsd8MVPX1H2PsHhLLk0Xg+6YcJ0Q
Gkqov3cmk8mVVRUNIvqCDTof9NMKNedIPwEA8pY4OKN1DqauwKxJi1+oClGGZlVw3nXuB/Vj3Gz8
7bZSDB/UxBQXp02S0FhwLyTWhERLLO7Kd6Bnh2ajJRUwe90y2M/t+pG2/KnFGnCWCWpLCBkZXHBH
wdHPUvYLaXKK9HIAoV+YSZSNxOon2x95uZtt6Orpe2M4P23Q/bFB+e9Lh4FhnO3XitqKqCr6jtIg
/qhV2hI+5Tz8SGWbOJpEsSPFR1MwJYb3jVOKh8Bs2pPum+uVaCwfg1d8qCrRdxymDad2Pr76S8ML
Y7C2mFAN43VWoCJ9znU3L7/MejCRa5bmpOzK3QvkELRnrd73AhacaZiYuBb816O1fPUZW9LRdD2u
V/wMFAAVsR50/kuvmyvuoL7hA11xfYaZp+aaD6zlxx+HQrzz2BfDDb18/nPnOfy3WLuepEpOlDlO
kUYL3oPqy+neGRLx7gn3CZQNxPoyvbXNhqsYNCDu+hmFKE6f8EFzYbZ/BU4xRbPjSu5ifmyv+Eai
jkwgv+lxWnZrR9lt7o6BEaWN+e0QgnR2C79nwhdGczca63Bk0U8AYHb8j6nodQoI59+iTYa7Fcu1
iEeqJo6iHaw7p3LH2FihqHOytjRQOxnik4k9NUzwm82okI+dHziPE1KoHnFqaowYJsA/x+7Ln15S
3bk9qCm/U8hjm3VBuoe2NRweGVxf5NX6YFWRgiWyW1LrqcXgEHmDfvV9Xbz1OBS/6rQ7lxNVUDvR
ZGnUpdZ3yYb2qQYU+ttIhVZFK9ChDXSo5lO7CedhXmRCgRhd5t86gbYd8Z3+aZ1kdwL06d2MmUYc
qXbvV7e+kJMbUFF5HcxHiAqCr7M7et8JBoQoM3uPsjwnf0U6tBERc2dHzrGMIZm2UdsQmqArxKti
op/NowSRj2uXj+J2LkBys8/GfIdKp1h4S3+oduPco6v4eXlIiR7tE29CBvdAhrf8XIdButoB1T6p
Dp1X5q+cZsUrrzj1Vk6z/lSIITnqwstPujMx8Sade+7qkSh4roGPCBd3KmkFzMVyGTU6HhA/5DnQ
TB4IhFvsQYjAxKfQZaGhkBGb6ULcuWOqx4RQ5MOAMvSqYyL4dtppPJLlCS6NEMOdjf33V2M5kthm
34iB0AU7+GojfTNdrS8wzqpGcH3o0ZAMTtiIe5IKdmvQWpuFsF3GGEPAUAABtDcWbFK6v6bEX923
tICeuxv9mTerj8rOgyiRPhbp0sBtF7Z761pF9k4dp4vm7amncq0xJPdZrd1QrJi/J7jb9jLxcZJW
K6R6JFUdT7xIqRC0C7SUvpqqVx317mHkXz1ic5nPsgqeWJTXDGGd+qqrutnsfWLvDmsKo5CRtKzH
ji5uyGzPeJSyEG6LeZj8qrgKRIP9Ug0Z9TDs+1ttLWmPkK2zn+hxfihtR0rkfURpMdK6PQpDXat6
xdJkCtJJ3pzem9SyLI++J2RzN6cZbc1BOuudS9zAwwKWf0OHDBYcPzTK4JP9ZtzMfZWGhddN9hMZ
ACAmHGMLLduyPwpKL4MQl+O4XsrZ1oAcCyMu4UVIVMGMc3SGgMro5FrHIXOdV5MaAoV/M229oyx4
Fr9YJNL3ookkvebjmKPxLLoUMd6RjThBApR2bY+EYzbI5joOWnuESWg8zt3AXYBiLIKALtsEACjn
bpLtSfKdhFph5VdaKPMoMZX3U8nGplWhIOqBXDuIw1y1z30RJPk7tmEVVXYw3Qw8j5ja1tXZub3v
/6HrOz26qtrW5gO7uA6h92UVkx7npALsOOhLaiHMfv3UGawv09JuNo7ytvGQ09GL1Xk1u4Ega96+
0QhSPU4TtXrECabIrOx252QGriAjq6wYOZpAhw4PX+9gxJB4NCIpRXNr292G+zDsX2T60NnmOUD9
MkSc8q5jOIdSOpuS8FvpnTR6h3YNF/dH2teDvYRD8unYM0EySJvsJjmZwEX6WNSa7JCn+AtlQ9GI
BQCYX2+fTV9loI2HksZSa86CbwpM7kZ+klAOLFZa01yOaFMdo5RKr6Au/TkkzTDFfG86hLfZif9O
5dd8KTGhiRzrSII1JwC0xm1EKz7wCxJ7CbzqqOWJtdMm3iT1hBMKiO1AAErXFqy2oI/oB6rwWHra
3WCty2M7ZUc1Q1OdC/CkTgolhwlcK+NyybI/LUvdGyCxOQdtlx7x0PHsouLO5KiipczKaJWggGVB
e6M3T8tDNujB7ThTQyjq3D0WtCTEZqlzYPZNc8514973K/TrvkdNVm36SYWI2NXobAWDXeffAjOW
aOB6ERvEp0NRkhL/e9VrsY4DvZxn1TsY4/fOohA9G/2D7cD/YGs2fuszL1awq+tpqYizGFw8wbQ6
hIXmOi2jpWAhKLzU3VGL9OkEVhYDeyVuV89vWPsuWervlrX7rkX51otx+74pvYnVUBdNSKo8piab
PUMeJGeRA2Iu6JkIKzL/4GcWQ4+2pHvJWpt3Xso+54rAXfNt6b0DfBLWplCIr2WaFvfoD7q+U/as
/Hhs9fG2H5i3odGYu26Tf9iKtiCyu5INE/UvqfD1P1PNFY2Y3Xis7EHtJq0zH1htoQi0koDhPJw9
9kahTq8Z8Xi1y7KFPVfrdryAteKMiWx8WIss3ad598V9jVGMlCMlkLTInGrVjgU1VP3yOg4JBTPj
dGOBcn5hlHomYNixrBu8S+ZaU9TNK4Mj/tdkWrs+zJQm6aRQH4HR3UzGYoWZMF9qjSNPjLa9b13p
R9RN+q8QZKrQ6mQNLMenxomGsue1KRxK/ArzUi/ZNdfq94GU03HpsyfpGj8A55j/Fqajmt6vp6wx
362MGh6AwfY3SV/oSam0dq1WvcxYI35aOh8pVKl9TOeoHgzfcwupYXVx0C2DTsImZRE8tH7yMWJH
o81rHNm4Bsv02BnG2oSlnyTITsM0YXEjx83wXxnccWbnQI4heKw5sIYQmbshWD0mHj5dmQ3sKjcc
tl7IM/hwEj15OnPVSaiz5H/nphAOIGLXZrA2CLpu7OIcq725lnU8+qXRx0rP2lvTcH1scy3/qKj9
HzM1H23RcHj4eXZmiVicF4eXq2FNv4lkqu5AMjEl862oxcTTt3PK+bzmXsGjbrxIXklRSeQ0VOam
BdKPFC2B8kLPcMftmWDKyw3nYOIhjSB7cCS4M5VKR9Goozd2H1j7zzNf+KjMWx2cgnaTBD2zDpT1
WHTeuTXGYT9ZhRd7hVueWwf5rwtYmhNj6CCvzmaU2N1VpuNDIPpvlil845PFiYO5fujstt4hzHgA
C9jGedqQHbi7ICCy7r+bTPs1N+z+Qtai3bEMyqMUXB/lsi0U+qYyjjM77p10VH+qAZ+hXFARohfO
dzslwYPSdGS4ZMIm1SwfRWqgnA0kLvCO5QRVra/EGY2nySce6c7LJCOhmumP03vjE2cfRE7XkRF7
OnWWHWIUjYCRkWj2TSl9DZ0lz2mBoa0Kf3t9Q1K6J4lq2Wpn5hMrYS81Ko/eqqw4d7wfqStq9gX1
5p+90TTvDkG8aldo6/q7MLNk3gyh2mfjVpJWGurcBC881lKeN+MFFfLqFVyRvMAXGRjN9Cw1G19i
tSxfzFk8WmlbfebC8O8a0OY365Cp31ru/qTSIAYZZBqRZmToh3W2yYXn3lRHLV2uv/zZUfemmdnr
Lc6Vpg1BFDUHVNCKUqHBalkoB+7eaAjT7twin3etSVYvytel3eetyV5FT7RbI6dVI3J4GRzzZHxe
UucXE4Lz1CVps0+7ZTjyHCwxiycaaQL/ZSIeHbZZbT6lekk6ObPufFaon9VM04XATRxtOUzCQVzS
tctkMtRcyxpptSO+dmGGGOZ96soGMkzuqrNdc/6E7qC34pAmcE4QiUoyumhhzDQVLvKayw3jHale
J/LcRr7I1u4uXef7eMqB9uuh0tH4li0QvHAuvLsNu65bIG/688gf4O78Tq2kXsjt8xhDTbAQqGkW
q5f+hnC/unp8e7pIb6cBIkidX9e2bQF5I/CEg1QpE9MysdQ1h81wO2yTEKfMewW74MOWmc+jrcRw
bH3IUJ02dwytvu3XEGHwx8CwnZ8c1Q6IT3pBIp5rGEWKpha8gKZKv50sFemO5V8679DUlkesxXPB
OrHKIbLNS85Az8V7NnlFM4JW7W602p+J8TpmRfCwoQ3CtXf1c1u4A4EpNR1Yx3cPczqar0Iwge8c
vIXc1x3jvu8aA1NMN/qPPaQqJl6ZNvflqo2vmp2rs0X5kaLIOfBvKGgYXotW02916P4Hk+qKgMtr
bz30JDMfA5KxhH2MJLhgUzG/yJ8W56H3xyfTtBBDgZrwlDY1x2pYOX7Njq7Pss2yLXgoJ5s3lppQ
BUOLRZy4ReEfeJ8QPigvwjAXZz+4k8NvuiJaNshU7Oaiv1/T3hZkmzYYETLUM+CQ9Cyw5UagWJef
sq2Md9A7DGqrO4A2QWC6zQKaOMNU5N2rcp1mP2m8ddPG5mXGV2rHZSeP9RRCYKtNxAKQRi8ymb3T
OOlD3PZucW2NGj584Rn6taFU6xfLZSA47pxXu0wjEEwUCwB/PmgPEO3bW2eZ/GOVGWncj2t7mHrd
jqhs5FuiyWm48cvKekO9JRXXTO2zznx3pc1z2quB6R8500Ol0bLHJRPUScM5Q7RvNpfyv7F3Xkt2
41i6fpV5AVYQBO3lbJ/ey+QNI5VS0pOgB/n054OkmillzVF33XdEVytSO7UJgiCwzG/66mocoldr
EgJ6VBWf/NQbdtayiqto4tUAU5aCC5VnTSrC21r7ms6/N537VgAK3I8xVgbLzqKJcMj2h+68B/py
ZWFvcQkX50sdarFH59g+5OHykuAivEUJh8wgzCkrCjgZu7ZbPmCzGh+CTqR7/J/k3mKh48GlesxL
Fues6BtqNk1RAymIQOinUoudL+wAeE5DLGuv3ecMXZUtqcJ6QkLQXznI+vE2DBrqwCIqS1yCnam8
116a7ZaUwwaEcAODBizRJfBt5Oho31BjxRloadIDAo4Q05v12itW/t6O0R7Uy808AO1ypuJD1Duf
JJbBOw+r+cyFaEOl5CWCsryJEhoe85wmu94q7V0dWM3BEYV7oq98dJP8fg0VqQKuO9totPHtS9Yb
FE0Rd8vbj6pv81s/GfFidU4EVsNxAn3/bGnaII60Phli58FeiZB1a2VHNXFQ63B8qZCjuIPMcTeC
eFw2dhNytAuTCKaldQPwE8ka20nPWrwc0Qy0voKZGK+Q8OqAgoDGwiQC8BPE5U+QBSDPV/pyUkqf
dWX78T9t63+rbY3SG2K///+29UMzDul/bV862mr1r6zfH//0T9Zv+Ac7K4hd37eNatz/gn9D+Yf0
kPk1HPOfsOA/u9feH46Nxhx6rNLHWDOgsf2zey2dP2wIdF5Aofg7i/ifIYC/K3r/pXntRhAVPNsN
+E4I9cBTfm1eozRS1BzBzUljojPvo7QgKaAqHR3TuqVvUzscdDU5yx1YXuhbxA4Y0/m62U1lGuLJ
KEfxmMeZ/Oj36XLb+E79AP0nfo5coZEqkehKBvPqnYD2IZgaMUcXmTU1O4RgGr2ddeFXu8HSnAEp
eBakUUorvS5EY+HJh+beOZycst23bN/UI5ZlFtsC6U5kmqa8fusrei2bIFrcQ4E6900qcn1bIIRg
KFVUOO0WceguBnZDQ8AjM7VkymtFcY+ObLP4V47VxQovjFiejchsn89rKM8indn1XnNAfrYrBrWj
3TN84ypA2Dq3plwbj3UvEe2E/cAXl8v+u0eUjiFtbDmAaU4ALvZOmQ1sYC/xVXrLeOAnL/b0rY/2
EFDiNYu/rr6HFF8h5v4jYF/DOmNkHzFnwcR2tov7qMCpiOZkejOPcf2oegR0hr6blgvd6sTbuaND
Kh6nAQ7WJb36eGuLtrE3uP6EdxQBln3rKyYyFzFlLltCtAHcrQO04lZcLpMwvI1LPAFp4Ha22MUR
qLodPIbmECAVRCYXnGlVqZtCtNGth9hFepmjznCiLa8OE3LEMGaz9rim6XyZjpFz0OmESBS6QM2D
IPu/s1xWS17Ac0R+zTtVAtv1KkYkJ24K9wx5c3mOHgimbWPQ3FB0mayH1a0IM4NcnLug7ba4L48u
AYPj9Sf64AP3LOQByG77ZV6r9nPHDvpR2ZA+t9Haej4lDw9tdqsK9x1tXp9AconutIJMhphD9OB0
WXKn5UrVMtKdRQV0wow61n1PYcXyHKAF1vwSrgUEvF7Q2lMySNAwsRO0qaiBnOKgHVaql4uzHLN4
tC6d2JifzqTkezjZYY0uiozyAXR1gbR8MqvxPoDmVFxyDEa3KsSrCJCf7z/VYnGv0h7kKwD10rUw
YIWQtnoY1HarRNBuQQZtg9vErJYN7b4CzwYva8LPLSzqjTXg4oYguy9jno/hOUHpH1tTYgrRJUTH
2OFYajqLLqevRvusbNsl+0iZMhrOMUzxcMJj+XwCHm89EPmSVhXxVVBV00U2Df3HtK2ukU1LLssR
u5vX3LNyzmYHfV/XOk8qO6h3AZWgJ5SyswPJBCWhdVj3cbcUBxv9w80g7fKsXUFZZgOJgBWlzVWf
p+2+V8N9jpIxLmGKFnyQOyJEozGdP/g+5qMnXm/rERvx+Nh0HeZIoycrtQUDpHZAtsGeFhq/8eF7
2FwzhtOCDMG4mUZn3C1U/S5wG8vPkAGjmRLVaA6Hl0Peg02lx7WNwkafozRNbqczrMaANcOB1cfZ
cq2v3spOg20fkjiI8YYiPy6Zg7ykGoLrftEPw0rOHCQzJYXc+yC6DsozRX/QhmNzQ9x4T9+UpkS3
8tj6KN0lLgJkUxlTflc+ndIaQa3cqy9sEqFv+RJc26sTf0ZIZD7puS1plECaztG4prhF+dUt++lW
jLHEZhX97zlLAYH763XWhsuxdJEWSwHeHoBgAsHAGACNSYTGsq5rFMJa6+cmhgwFi/xmVR2trSKm
MJlO20I23RFXpu6Q+5Z91XXxfOP3JWjGvvkSsdse60yE+yxe4kNDARjVKeAqjXDa09o02RZqN1Dj
KhMXtK6nzYjnU5M5dK4RB94WwVLvQLtSfEHP6+Oct/PJrpLhKR+7gYUxW8ek029j55dHgttlP3Sz
eJyEEz/LwoOaq2PMbPwcvzR6oo59NvrNXJxk5XoXNZYfB7IDEP0qaQinxsI9D1Fw2GrLCu5GivHH
bOVoQv8G/wHPrVgV/hrANmsRnaRPm+X7sM2GezCU8Yeo9XhlvQr542ZMkf4M2y81KgyAlnRWfFJB
WR3EiCJlnDnhoeqH6Nisk/pMWcL+SF/V2g9w0LcNNtrXoDSbC7hr3amSVXgHJqG+6n1t3fRh8iFI
2sqmeAD2Fqko/7pzYqGxex0Kce7pPLmMiiqMyERN53jIMJ0uHBqjm9an5YKOICSDwYBTHAE1F7bi
BqFtqNvUsDFwaahwBSoozq0uocWFNirZ52h9GJTdf2TF1e0uG2d1YcNA8eO8udPrYF9LnAJ34WD0
bEqWgTsfbO30iACkuFY5kEGn3rXOujjIv8nerb6NaImCC5fGAnCIZ49z0F/O64ATe5svLV0ALxNP
DTSbe1jc4VeC3GRP9xhL49h5tiIkErI6+QS5BO2+pbYRlvOecOS16CT0BbEy1btJsM+tSxs/JZ17
1DJ/jv3xNXRa77g27rCBxD5tZbZ8wgY3wnatcXZBAHUFQPpmklS1Ul3sO+Gob9hwTageWM3OCWV+
mhykArYgYN396sfitoTuui/6ubirhX9dJ0N9Wa3duK8Gh467A354wOK7m9FPgKoN9XmI96rCDDpP
HxFaJJQivsggktAlnspTIHJ4IsTrCFKYzbXwTCEV0S5gbx1YMk45EAMxUNqieLQcv9lJnCqeUyfI
ToB0gm+d6O7HSbzFSFqgi9huIyv4DJ7P3iHQmdHhsIPzaInXS2Wb6qBsPzcJgnhrNJ7PNYoVRarU
fsKNGCX6SZ5yvVTUVNWZZ5Tbc188ZUiAXJaseUBTvtGd7qOjkw8pxnsYpk2lOm8G/eCuaY9DIv4n
5YRfeZqvXwfgmNtBjs0DHYxpm2FtjNt3hchBudQTHM+GFmDdVwc9NtQBrPA1TpxPgHzjz3bryRsZ
4f5TwWyF2sC68l4rhwJshrM2pJdMXdCFaeBVO9+CakaXVHylC9+myIRQUkLcZT6FKgZ17yqXnDbN
wUL56ZGIJbgXcE5Ilub8AP5S31CojW9BhVNUa3ZN2R2z1L5Olx7kV6BYoiJMyCM17CSRi2up8idN
FeY+1ul4VNSIxk0A3O9+TI3EBlTqAHaC5ycNxTEdXqKi4e96f/0w4KFsgs1W1Dc0oxNgbtGFo5o3
L0tOrYNuamrZN1g33hg93zKlU9PhZ5er6rkr4cevvX6cSXSVGG4Gq74iWsu2fPHCe0/9cAFRRww4
UtzNec29EG7AzpOZh0ha4HqXdY5zt1+19RYxko0DCbkH31mtt+gWFBf/Sfz+ncTPEWCCf5f4XTX1
8PJrxvfz3/zM+ITt/mEDg8C1CaQEoR1uFn8ilgUETjeybUkyiNOOA7XzZ87nQhG1bT5yfKyzXPTb
/ifnc90/SAMxaIYNStqHkd0/YX268p0hi+35ti/QaENcAMw0QOhfcz5Fm8aJIZ/dBAqqwLa0KpAJ
mKt4W4/e9nIKsICtDziDYhlubEyvEqe06Bwk6dceMECDVnbl4AJvg9g8S0GxQPTuA/91pf+9x1Ie
JIlbqeWyaYuu/JitNA6afrW/5jLR0UaMBdEa6W+AVIoFA+SYWX7zFAxD4Jz1bTRN51pm3XzVKb/e
pzg5AI01VZJi8YsrRRt1S0w0bLzFurTHRWWoH4TJVuT1SsNt6Z4JBLHppFJ65k7aBi6Zh+Ibefjo
bRbcZw9RiDzbHp1xLzX8/OyqnJr5DEnT4GR1Y3c2NVWu6H3X+m6iZe7ko4MiSfRxrrU8gkcZyGGS
xoxqWfOP2oO+IEfq7COGqilKTt0JEHQnxA4EZTzsxqbMkfQNZEevSdQIwyFpSbiN6FSxig1Pnlm2
1xGqqJN5526+9re9mnP/wpDZX5mR5aLoozzuHldfrWfYn/aWexF0AIf3RtkHm1lfq2MXqrTcO9qZ
r3CTJ6viZEJcVdj1wV9p0ort7KbpwPmAnm3T6m1fqGkMLlaQUB3INtGDdNd7QFOccyjbEKY505mo
ChFNKLxG1OnxJ4ACG343/AgCRf3acz9P0hH3PeHxbdlGlv4KC1Hlb1Eu+jdgsM4sr5269yrxEKCw
A3IDUF2/oQAffFIzLpkgqaPpckb/8dyncWkkHwqUGBYwq2eZG9VyD8b2DiJgt7ezimAsLeabfilR
Ms6ynGWpi2a3qCLBZ1mI8zAH2pkk9npYs6w4Fk16I8B/3g801rIdsaKzyyLUX7dlOySgraERbl3J
bG+dPAS0g//fsC8lOPVK2x1n7Nq/NI4qX52hJfGMAHQQ/LQUQ4cwDktUD/IOlTRQFue9RDzIlUlp
guNcnNx6fE5zF+UCwhfv1mIGwfG6KnkmvrEvEmLcQ6U96zhJ0u6Ay10h5K6OYhX6rka/4JjO6Onc
gK9EE6sN5xGEtl1coEbazhtaKhOsPL82NWpoo+DSQFoOpXvpU6s9hzVGHSC3kdgdYdJ0MkdPvxKH
EcSan0KipmHtX9pBgPuzLuJnOEzRAYdndM9y6e6LtqjPRxGoJ0xxrj2oBndmZd9QV7d3gS3rvd+K
qzWHAMs5PmxDCa4mpJ3UMQPKfmvEYt+AtU4+JUiDXXStiwPtVJSnvvTVZsn85Ag+vzhiRxhv4hbs
jAO+7Uh7OXpIXAu8J/7nl3S/P6yOfVPLnJ61FfuXFIA9dCVbmmt5P3/02gbMT17o+VJn0vlcgSMj
ssarGiXG0pb3PuUrpMB7+WYFIWWIgdk4FKjOnI1IKWD5FW27DOzfzhrBj24K+roPSs6asncwNa9u
uCSPXu4mIBKKzvsCfCo71lHf8x3KOgOwhmGuVHDiCVnOZttvzgvdouqEtMweD2RNpSIJT0AA481M
sANSyMe+ZPBoY24CINQXIkLZC0XhYlsyP4+9bu9Y1s196CyX0QySxivi6GQFVHQAyNKpDUl/Itid
JUG2X6e3URlmpwkk8VfoERFifFC1Ngo7EdQkGtfeLLY4i/38HnWO8GyBa7krWN0PwmpUtRHz4pyQ
pYlhTaxPpM1it2gvoa8ctBRusIPbkEfLZ3COIGgAB+z0LNA2ww/Uo/05A58Var2n05YhDdbNH4u0
R+9H5s2VU6JJs5kC/WppQsXJkcNbUswWMrHtum/KFOiO68hPDs5TN6uAPj/pcL1darozokwGYppO
XcTWbD+g7LsWWwSDi/bQNIi59E1rv4RqRGCIwPM+d61m2C5I1mLoPVobF/nbNw2h5VRPdfBZwmC0
ditLa7+y5WzTYZmoCyXpDFCFnT+cAQ0E4UQ1kHIFeE1LoukrnKekRT8+nL30vIk6ddsKorGhtQkN
lyhdvmVLBylhStp8Czsm3fX2UsLKFD0y6RoLbyFQ012pWY5b12m/0WKSe8RRI1i3TnOlcyA3FgCK
SzzJgaMF1h6Z8OiqnRyPbt+SpfGZ9K3iKqWmtyP5zp8pBziPeV+qq0CFy4M9C8Td0EKJ7t1II20Q
os3eANBDezt25+1E3+Smm1TxsUKl+2MS1t1tPZbxB1XE2cVICRFBwnB9Ep277FO7odpBaXEfozS1
sf0ae2mXu0WCm7RoOKtLct9NEoxPwJpJkzK3r3cWpb6t7wGJhg9u3xpsq9wH8LHPawoqSLYU83Lh
oXVgyhKAJ8PGlczjMH9CNwyoyIR38aIrdJpzSi7nIhP+q8P3W9smrrPbZIC/6ed29HFZqf/Z7spB
H9YIEWz6pM8OyNj7l8D71SMJH3gMy+voSicxxOpdOOvLsW26Q69csvT/BMf/TnBMaPvbpsh/ly99
8Usz5Me/+DMydqI/4MnRSAwDaf+IcX9ExoAB/uC5Cph+Ho6XRsr0z8A4EH9I489rehTed+ed/wmM
PT6CHMinUgYuMfc/aoa8i4vNcIQjaNb4aOu6yKu8kzAOg2mpqtF2v6XozedvZbXG0qY36FjtsBuG
3Fk+5CVGiYd+kWW1JebxvFec+FR9CckNIb2DstBKQqcrtKgi1VGMphRlZQoTT51NkL2ggqb81d9Q
iE8mC8z61LrUNEpOLElxc8RtDOlfFYDZs+lEP6XDiBFVmWNPjwnJEmXUGFYKm+FR9iC/PATXci/q
tqCOrTA+1FNuiArgrWJQGH9Jcv4PfWfT/fqLQSC4bFxBDWiJ/zxIkO9nB1iqaIZ+9b6pHtV7jGyS
IKUa0LlSFldR4kVcUousrt5aZAKWRxclY4bmpGPH/WBlk+in3w/J+duQqC8Jj8w39IgHoveCtVSO
YVX2XfJVII5IbuBmSXG+umNL+S+10D0vNlWQ0RQyJZKQ8CnXqjB4HtUULw0Ib7ovwUhl+7y0p95O
92ucrCBuS82j2A8wadYPaefHFiqAa9H61+taQLLZV5ELJXwDYGCEyfH7m/pV3NoldjJrEPtVMiAY
rN8bdn8R4SW81ZlVlPU3e4ZQ9eDVmdXcV8gdrre/v5Chpf5v589ciPzPhSXrCaxeuR6f/+VCYNza
aPV1/BWlYiqLe1XGBfGCY/OGaxnk7s3cN56kb+J7pTVslUiC6R53ozp/+/1IaIG+H4lpddL6CyW8
HP9dPirQZbUjnftfJ7hX/rUHrWUAYlNZ0KnOE8ojEDZ+f0VS6nfXRF8p8Gw0j1yoPqF43/f06Mt0
1dg1X9IwQ6VyA9xhWG8p2XYgCVbaPct0jHrV+9eWjLNm2fW167LCax/INUDdwk2WV7hIVf7mA//k
G7LYLYBYTMJFfezHqnJjxZR5ekz8T30SRfF35cCCm5sA8Sryhm7w2VtqCfwu3iBBatYdqvJA3XbO
osvwLkbeR39eF7rFmEYh5EmsinChZOXaa+a3+cFxW8AmmzadMxquZJPVN38eOUo3KOP16224xpH3
qc6g+H3oAJEwRoEKfD2SjI7iE2ANhU8HcWm5flgHGUyPU9f6032f8zfzJq3ziSlJMRiksu6kNCrw
sAEBAYk+J/RlgcQwELiZBsotiNQFUbra2/QzvZp24wvgyyksl6Cv/KOHp+lwN4BQ4w1d8F1kXfWd
myfLPk8iLm0Bu+PXaRubq1kJJNVribtB+7kNM286xe7UkrC7uG0fTfhTX8AQXMbzUY86UluNsQZT
l02ZWC7CCZw2IoV4i/JHG8ZO1Z1U2A7oRTYwKgD9/bwBj1oot1oHNjLSOxs8HBPq2bWzXPQ6GXHd
LqvAtqp928c+f2SBWiqkEhWovj+/o1Utjsm0WL0s3bLkGkBsMl1Ng3ekaM2ltUrZaRbZcE/Jj1l1
i2Jm5jxiWX5hnhGXO68RAaSlgbGYuaK0TDa9qNhnWtQStNwelsdmuTSIAOVvsmhqFk1OjF/dQ9tu
kFcFF26Wi/KQZKDvUeOoFe4Sh0R62UoNxu4NKC5Z5WFIhiKkB+vqbHltKw1TeUvjPOf6nkPHLX4I
S9s3CprBGJYziUQ9gQZKVorm4S4XWvLZAqrI3EQeKV9ftTKeajRgaKwz4sCZMkZHP3PiZhrKToyk
k63LTwn5jJzOo35y+ZaGbIVXYczRQKdPnwzBxOHiNANDgsloLjSPuRmLG6XS9beoBfAKLiFykVTU
V8pmp8kPjQ8w6XdoDqN4sovsunehPSHf4fLDNkLDh2HRxTZz3E4VMzjqeWQ6V9BHfFPJueae8gGU
ZXAADW6WqIkXpkcV1vx/KwDgg0fOB/YGzsOVrRPrWt7zBZ9os3mktJBe8lZ25pV2I/OlHc6CPAla
6CN/DErI6TGAt88sgF1U/XKiUtXn1RXKQoIvbDvkfQDjc8CYVQ1KtUPRqEAg1TtBEvF0t8vtxwgV
k2jaIekemJ0pLSnZH3wbaWIYfkoehmJJXGRQUmNpmky2Wm+9BV8iBy49FGFYGRCkaNe1y9zA3/G8
CT3G1B7K1t7SKpLZTUNLDwA5AYh5wnU2kU0e4Nf1k3WWYdWaLRvdtejCb3XZ99Z8UcR9wBhjq+fZ
tG4I1/+lRkeUm6njHIuGh6hCyb2+biAtIXLr2xkK7Xs2Yrab/SATmkmg3CB1AjMkGNGYkjnQok+x
zEcvwTK0YJul1DgjFZ+azXbhnqNc09tLN12q0xS+BX0oEVwPmnYMiweWp1mJwCoBtBRLbNalPeqe
NRTLrC2SCwB9K5+1zjTi+Y5WLFslLUNmaUf5S0iEbW1LjO11P/skYoccNhJPqRYu+It9syAH5m8j
ciUmaWTyWbl2BktvojmhgHhDLupbPhu62OxLhT1V+i4aoGwhHuOOCduTcrXP/IE+YHeYmEXeBeEM
PQtqajsJ/ZGn3y7eBRUJVnqIXhkDx0iWMs7WFaVm/GyXHEfTolDPQ9AXFGi/D92yYxKGYUTXZ6Np
06HFFYQd4PMNMuuWi8jSQtdwwxbluSfVDjW3FDZd09FmdDjhNgacuLxWIa6TVz+DK3Z9Mzlz08om
OkKZCdF9pVw8S+vMqFXDoQmRVNi1VFlj8Hgw4B7iVnPzMDRQY0OUbA4YcYB3BbPUVGnAi52PKzEC
lI/RzODPZV1ls/lscRvJwl1BvjFyv7HMdt9bWOB9oBVkM8cy6KJupitSJjbvp4X4K5pRIe4u9OlS
SlnXTsa2u+sjtOtI+Fex+M9WPZfdg13p8jFyEI1iDXVt1lKKhEJx8JtpVK+q4oy56FAfhDvDSOW2
qSlBPaMV5a+HIqib8quL+XJ3jxB91b3MSE7NNxgVQe2BeTM0FzAMqP4A76gjT21bV7r9eJhnL5yu
uxbgOCxz1IDFpSw5VtE7GyjWtjwj+rCNDtsVTe16QkAZ6C+SSXQ7127G8sQNFtRaN6qzluEz9m+j
++CXw+ImZNNuYaQaSmeJm42ikCRi1mmcDGgfcJKV22At5xXDADyPKXPGzjo3F5qXY9z4Q3E109cA
4YPNp9whhaPXxwRcacPB5w8QUihphBvpDo7YLjDsYdX6ydBHGEk5Rl4E0clum+DEdAqo+uxAJM1Y
iKLFah/FLFLnECstMLsdgnIF1h9Lz7pVRVO5T0jdwuQ62ipYVLuPkF7Wj3rQEMOtfqite9dye7pw
Nat6Q67vd09rMCXQ6csB3XJ1BAufrBrCS6D8XaTpVlJhHCjDUYENkTKIikYip4RWXY/2hEBOuP6a
0r8zVTF/WNpvUe7JEcZPoJoAsEvvDfZxiOvWC3cjCkilf4wrq/CvEatEYfE4+cpBwOtbGqIpQiul
CYsRF07hQUn2974cpJXQ7udm8tsGrUPeS4pEsS8wF60oZSHRnJkDVYEaUN4TSF2l3J2K5y7Gy9q2
qYqfkPf1iMZijAbUoQMUxPqvrS4nguqknsyxAtzIvNxtaMJHlLYmXofU9c0OV4E/ZCvJ8CgW8SFf
yhnbDm5MzeHF2iYWIamXthNHj5dWOafMUHuJg/l5QEMmPoxeY6I/vy/M2EFlQXbB7Waqyug4tlXm
f/KAGDAUXJKDIjom1kACpcbWY5v0+t6ZHkNksJVzBOZIFDzbxG4WaDAwTZglhJk5NCjyxYCwZdV7
9n4Stb/KU+Q6JSFR7ZDGWGfVWNncKHFJSBLteZgisCGiVcwZPYfSJTQB5jUwQaoOzMkZIiPMSLsk
Dbj2GKxBsz5MrtfyGfqjmi+z8ybmXepRUWf8NFjMPlm4QcmvOLmIGFGNlRnimFEXmXg1iid2G2cA
u/JlhiHQHJCEC+rLpEFDWxwQ2DGxVK0CE7KkES6aKGM0tT+It9Hqqe3t5lJMpnYlapIhKE2I4gBb
tjuP6WcPX0yI9D2H9fvKnFI/TzBXNMxj0cApwTcqwkAR0UUZW0ykStw8aoApwet9K0fc+WaDIjMj
GHsL/vvpz5lA6g3e5KjkSkQa1Cnf2FSDDx23EPVCJ4OAyCzFjBYkOUulY+9T2QkS6h+PkQNTCNxQ
7XF4DNtYc8fonQqe0dgDHe3AURS4hhlbDTuOPk9F4OXFCXxaUuHLTTg6Pa6BY6JYsSqTUXcdDo/p
mbKxAhEclBhyma7GguooFiOIMn+qKEIIvc1muwsA/hUOUUrixCaanxrVdd4JClE/hbdwZdBXu/Rj
nCoAya2ueQ+QXLW51QnV9OkRqTrziuCzYLL4GtXbnvq8awI1AezvU9YKs8BkPGatc2ydoCTOTn6c
ruk0JRya0IoIVE25nyjQl52JNwd6LUC1yzwnska0tcjfcLOp+YG/N79thGrX27kMA45LQXWaMyxN
od9RJfLHxATzgBEYzI/XA9k9nks5zg0PtevZ+KpLqeWUPE+4E9NZpGtaBLzVLWuhRPqbmCA/uJ1r
1m5ZO1F9Vc0iwcUlKdEch8oxVJUkqJ2bhWc7WlPFtWpUG6ZHW03Z+iHv6RTnu2hqSPmSIMq6l6kb
M6N7U0BXYXNZZldeurMYCsyZqVznbxVdPWY2Vx4Zmy0QQeI1clHnvyXx5DkPC6qpF3J2yJ98YLN6
OmpHtsXLlArNpMQ/Ip8+sVESpZgfdtxthlYogcHPjDhEto7AQNPJI/tCWEDyU0LO0u1RjLL0Kwgr
ZItsa7Jt1H1VSjoypV3SW6fQV3J8hBMqR2trzfQObi0wSSZm92ETGX1fVLJgHETYOA6bRKEU/xj3
ccJTGyqqVM1O46UTUbGevJoYJfKa9QOzbnbcVbTkvGdtoOq5N/kDy8n3uDz1CuBJfK1iT8YyLvD0
kOIsoVn6JxGKlFSlQGrk9cerV0+lCa1ovRuhCoxqQOfshmnqzcKoZ1CnGyuWi1mSqJ/N9Y3tal3j
4ZqsJuP2ImtgImkQm1ecbDlRV8gAugSvy5wnxxiFkvHO18Han4WjFiUiAQ45BQcbAibATfUA3fHg
o4PD10Quqn/RMceTmieJpDq7+Hb+kTXqAnk/iAiAJ9mkCPhHf9uPM7vzHlaKyQJ/JBZlvJpBN5j2
IgbLW7YAzB5CY2zqTmHOQidJsln9M4qDPNJMjGboY605CffAcOJhwBwYAiHNDYoj/OK6sKLoZpkN
a+AxWvCfih4cGQLTIJEod6boFr3IBuGFaL/82DkiFMOYw0oUZlX+vmr0f9SMQlui6EOVOvDQzf61
YobFYAgjsZy/6Bj/cCxaAAOk3s5ysVmKNj0ARx7p7y/5vhpImSokPXWR/RLO3/3eFlXXoT34wxfP
n01J+sfSwOvJ4uj6p5fC/IsYF6cjALfyvRa4kyZqnahOfMnc2OxP+PFI0FmazZq96/fX+l6Z/Wvx
UYhIBoJGV4BI999L7b2N7ulcFvKLlhVAk4sxrRxWIjjHlNcw7SoQ3ID1QJC8jMAEe4ooU9mGyDiA
+wWzhwWBqcKR8pq958fO/LOgW3eJSRFoWfecCfDtZ376/fD/9lSA8doEtsJGtlY49ruCJQbY1ZDM
gfcyZGgNwd23O5MWcriSQv2zS+HVQPFSeMzW92rluzVnUevB9CqQr+XYmtJWuyjz6Nlp8J/+F7dl
+ht/fSg2TRTWGf6C9GiA5jm/rm+oHWWhgNp/1YLumvuNVCpIYYarkbcYwytTDC4X37xt//QmqXb7
5n/ofdEeAvr011K0RHO0w/C8f9U4avAO4SMVTvexY5lY4PeXEu9fYl5gwdMLfc+h9g3e6tdr5U0j
CtTGqq899JIqOMH/r59KZ6Cbsh0CCJjqRkdrbFeXTdbVvr2nSUk5IO8BS8kN/p8olBA7xlV0h39G
IF20k2qnvCympMManK3RJQb5/aD/9mA8RNNwDzC7gC2odf06ZgGiFlyPXb/WKNwzCngLRBqTWIhc
fqYVMRJ/vLS/v654v9BtL+KpgEizheM6bEa/Xji2hI0Or2d9WT1LOOsWNhHlPOoHiPSDaJZwV0uY
024RvCzk9RydbdeZWISckUAmq9aZIywNwRx/SZDiiMBD+EQFXrW4/3JTef9kCVQCLBE8gHeM9m+r
iIwD+VxyjZcoDfECOMVLmGMIuAbmNIFZQK/7X8zP+xaK4K1E6MUBlMe6dYz+6F/Xbdf2Mkx4K16U
m5p1O2jOpdsxIwi6Txw84hY4NaTGxN0LP39DFszubggMKu/s90/q/YOia+p5ZoegTeoJvCF+HQlG
fHqao0Q+U76jyoLWBwXdsAaenf6Le34/yw6EDu4WHR2uRh353ZJAi60NJSDaZzDVQXGFsLmpYmU5
RY0TnoEmwfr9rf3qUcFW5NEGCwVNXo8OH5XWX29tyEEchqhXP3c1faJ038nYRATEDwvPNe7aUgtA
SMmSRlsMXdJk+Ve7098m12e/j2zp4ScVcOvOryOgoJKWQgX1c5vaS1Lv6WWt2PS0dRrl360o1tsJ
CWjCQ99F4wFhrx/9I8sbTHW48qGhpmcALM3kVBBA+IMXauHAayDtkFivKK7yXvcF1vH9LpSDFeJP
IYqBrTaYPRNX4hbTQJtLY5szcoMqrmlVDMFInVXMnUZocSqoZu9D8l5nOMtoLUO9bQrLpCH9hDDb
srU6JyDh77PWRL6+ykgDgl6aaBiqu2JYwY9eVk8WzClTFI7JL/Jw+J4cOcLklXFeoQ25sXHwYf7D
JO8o4juTnkw9si7oYPz++f9twQGTxRIVEmTkyL8v7ZEkHFD1uvw/9s5kOXJjy7a/Iqs5ZICjf1b1
BtFHkBHsm8wJjCIz0Tr6xoGvfwtMpZRkqpjvzjUp1TWJBCMAuB8/Z++1PxXkP7O0hiUGhGLlT+1c
LP853fn4kvPb8uNGOFcl/uvK56EFcO13zzjbDxqYxhs++aEzt+O72HfSI4Z3kWonvYGvFmDO8Tv6
DcoA1su8IsMf8qvl9/0nn82fOkWG4/OxGby/26pyp8oH7mX0KSWTTB5QP7byTqSDqM9F054+/szv
H3J8jLZr0lR1IL15lv3uIXcMPSSqpGk+91WZTPd24s6PRZKU8yHk40uJd680vx3O0ew4ddnPzJ9M
p+Gg9Axwl7jLmxYMQkCnvwVlw8SBplCcDBRSCwbekn+49DZ5LpVt+vf0Nezae8Vk0a2kOzDP78vB
zNh3jIm8g1s9DtkSIyImx+cIfvLcAVba3DHzWqfgJcRAME9UYL7zX/dY8fhwWmpTtoUhYiyWlR6z
Eg2IWaVc7YEaxGO2ySGNWsePv4R33zffgU+3Q+c9tVzz5zrEtsPWl06n7jqZzEVsUDDVA403FDSZ
Pr7UHCz84/M831MWLwfBhcO2iOn47QIGM4Pxg2EFt55VvF6rs5kygFyeT8UdSz1L0LfZe4ZIh28B
EuE8UPjzf9U9RKmYs7TOl2tTprB10zYpWemEbAKab1qK7m46b3hVIVnHJbqv7Wh29BbWwK/oJMX4
ajnB/zkjZ7A6z1u1LBG8O5OHc7DHT0ponrmY7ISrEPdJzel+6+L1BsMCIAd2NN/JxKDAH3BosPAX
q7bGWUsT4du0mTeSZxcB69xnCogK4xeOBuSK4hf7rff29gEixzktdIFgyWYvtPV372bFJ+g9vQye
s950H5MaXsFGoCTYOalXWozDonYDNso/G2EIBqvSCvKdFGl2T0yG3oP17HL0BaG58LUR964TtdVd
QKunucxUgx6OZB9BbZpcSabSz31p4Vh2ag2oI2NP56K3g+KM5PHmyI4UzTjqqE9XGgEHDxPVWX8I
iNO1yRTydWtFgx1K8aSh62szhaSu8etLi10p3ViZZh5ddH9glMZqTaWZ3eMptA4Z8QTMScuWzneR
Dky7WyP7zFnEPhsVyIQFvmwsw2ZZu7eC/fmpjACGEn3pRHT7wqZBN5/nt4NrdvexaeKy9HTcwJAq
7PJT2vnNC5EX9Y1jNQ1lUdDhWuqSDRO1sVzmjFbVUg1+rC2AfvaHLAeOO/g9vc0oSR46j1TShRcg
Ym6HuridQP6sOKlpEY1xzVrqjn5ltaP+hxjb5rPhTtZd1NndMlKOPEvdJl4DHom/+WWe1f8JvxSX
33aH3wBCXRYx1/+f/3q7WPNAcEhjMbMpFSxBofDugSjolLoVvLUX7pe69EWQp2snK1pIJbXu3H38
Rr99ob9dzEUoN2/z1HDvK5Jgsijtaj9/cXRXohFS+q2RM4pYSJkee8ucUTFhIa+YpoNF+fjaPz35
rx8TrQ7TTRbx94eRzm58zNu1fMFTSY/HROerNtKERfKLbeL1N/29Db9+ShwyaHR832BDft9vUZBw
Rc8J9MUYIMBT87BdkCMljXilosy9zoUMrhGQa+VCz2y/XGF6A9jZxwSHq6xF9oVYz7moUf4ecg2g
L/st8G5a8O29lBQvos1luRCtYV3pM05AdqZ3njPJuOrFKB782bO6MApCcJZhGl6Y0uc51lzp0OhM
GVsbA2Z4vfbHF8heLVO3rt4Yoa0/6ao1lxP37xe10DsRHl/JXAZQBvG9mOzR70sCQ3MbhSh9ekHT
ypcfxWa0NYsk26lJPeWGn30yNV+tOhEyH6xqzcGFMNr56uNHwJ4f5jd3xp3FmrN0ykA45rjvNhQy
XzAuMFt5CTtmbHSeIY4qD6zxqmGgSCqQRWK7K1uMPiQ3SwajhcTrqPxjX84Jc5kbaoi+Q2sHs5Ae
cx34nwnxze1lnWrHeMzd89Ect7kpzVvGBdlFoXHTwNeAQlpOrWJCCd4zWLql715TNvYQfWCsj04S
n0yy2LYpQ5UdicjlBYS3rF0VQdNBJ4q6O90W6ZWWe2wQjjKGjSlajBUmWIDbIfNJAo0qnQ8A3s6H
DBwyLXOTKmFmyJ54g2HVO8eGbT0YDICCBfM5QGkff7nzd/f+u7VoxLlsUuhkxfz+/aDL65iecN/d
4KWKLfukVWZyTwLkiJEDGszJGObs+o+vaLw1hPFUEYs8q2455ZtI8Kx3p0dDF1kt2Tq/oEm3DnSY
8WEH3aid0dOH2AcmmpXeDuuXEk//PTi89jyOff1K631z8/Hf4vz8aFFqsnwKT7gocd+LAetB2nim
85wMPWZxnNuL4HNRT0jvoSXbiwpYO81AWQRgvIilHldEi9u7CDnsipai7y/RBsgIXKfjPsbkRc9T
EqZNudZER/CVhGiZpjo5XRSSjuyGaOUJaISHPhqg0MJSxzNeG16x9ORkl1uNr2WTpK129B2j5z8Y
XO38lXRCYB7bGdTUchMO7N4Y5OP0XKKIoKI0ZR8C2Mpm1znA13WPPuAeqwCRN8PY3LQCrHkkM9ic
tYuyjCeRyerSoUF+afpxjjqBPhUoWMUItnWIZSTP1i2PA/HSBKXH2GSWfH+FsUfHNdRb3QnFA8jX
+LHL4e5bGMnmdIEE1PDHd+fn9YcnxacVRUPI4f68X5JNgWgAt036xXPoDyx8bGF/IIgaGbBzyzhT
uS9TM1Ozc+2PsU+IgB2dHqPJL/6Mf3hgvVmCzNZHghu9gbfvCKLCRjaTm30JpDN2IGhBzzhTFxFQ
mDlgBqbevwVN2W0IVsG77QfqU+RhheA5mYzbX/wx//DCAvpjDMPSQQfzvWJ3kt3QFypNvoSu7txU
jtFc45fUVi4zkDP2xe5EqkJ7KK1c7jNlGsc2d9nI3KxVl7EbeQiS86EHl9mZX1HOV/YCRkF684u/
8qeSwXXoItu84mimOVS++8p6CanNr6zuCwOiKryjsgDqQNMdFnkDs1Q4fcr4FTwBeSm1XXyNJt2F
hAAifNiaWPbubT8LMYwN6R3o045hIrvApk7qjK87TNylVaGM+Haj/42cvR3LL//zX08vMs5XccMh
5bn9MQKJVuLsgPjf6VOnL3/U760Wf/7Qn14LomUpEywLgfPcWke//7cLeTYo23iT57MgcxhK2e8m
ZBMTMi8Wb6/r0+qau3t/gqd41f/vf7+phpt3//vH6pjV5822ZusceFG0U8YhPHfQnb/b1uZpLNF0
UX8OQ8LvI7JWayGcFBlRlYz5ee/GlP5yH8+hdhjNyLdL56g7G0X4vpnj7zLpkYSX8+cfMfE7F6Im
KE+9Zua1c3zeLMSBT2XW2iaf4u7RmoP2am/O3Ovn+D2/9eKTUETypa/pfGVPUF9pRM3SHm3z1M4x
fggIqo3ee5KcQD2/BBzbXUOfJ/kvnkMA63EYDtZrMqCaQwL1agjuob1q5CN5hX8NEUte16JFJkHA
IAN4taWBHF46lT1dk2VYXyuwNhvwQKT7BS0hHoMJL6LEfauAry575A5rK7IIPo/TKrvtYih1riur
HWiWIFxY6PUvq6psLinJoodKph2yg4JAJDPsxcaPXFy2dhUhOXcIB0C0iidKzxXc1gE3ZdXcMb9o
4daySGDU7E2x1GEN3uYt3AEG+X+kStXAGJmu7Ritx+dVnJPnm5d28znOJ6yWFffwLksTefKGPoLC
E02HWjK7XER4q1dZ7xFwQyKUt0gCLb4UfpPstCy8GNIkQe2n0tUU2SinHd/f6UOBbTPKu/NcM+JT
ZEjHWzCBH2/ovnWbFEHAsiXe8cKrFRBhUeVHt9KHc4xn485jTPJE07k4JL7R3lA2Zwq7mZauc1EC
n64j4t1lSSQsI3t9U6HXQs6T5Vdaq5s3iOTaT6Yvsq+jaPRbdJ/xjBXKL5AgaSczRvlr6y31Q0iE
Z6VyH2ubJx+pEvuN4c20Wzxx6wFJ/RbzrbbWzFq9VEPTXBhtWZwnaNaQGs+A9oQHhzQhzfefTSSs
oIVqA+qoNpk5Xa0sStcWLs6rvEGrvHD8ql2PgZwWUi/6DazMacH+99SL3jvLkctsLdMuTxaynCX4
fInlmUgGah9FH5K6f91jMj4vaYXtsrD0dnrvZF8S6G2Xegl9Ik5hF6Z2UpaLxA60Z4+QZQq9EM7V
ohoIuljQC+3OYIS4rF9RdIjx7y/AtiHN1DKaOIbUH2qVqHNCHHQUZk13RApPBVyUVX9Va+H0qYLp
ZNPZKdUZwTnhrW+l9oVXWQvs6eG2710SdvWmvRbMCtapbbbsP/2UYkU1YC1jourwGrSQ9p2mZf9p
hlyjE+45mCGTJNgL36jhmmCCZJM0YCQFquKQ4TCRvWcZKfGPZtMOvQhCMuDOYNhK/ehGAP+3XV+S
M0gYLIFiY3UhQxle1JElVk7lmJ8zIhfSBe+2emgAqoUcZ7rxBk2FGS7LPNPWU2JEO3y8EiIdsS0L
CWg/WPZaZfebvMTtnAR0r5eanafypAH6vHcNCHqITgoIc1ZVBawkcQl5UhYvsF302Qss1dGc3DkF
JLXjdIVmSLuH293464SBYACaAR6sGRvk50yIjgGsqWqSi9Ir1RXwLeOhboK8QzAt6rLaZE5h6+rI
0d2DbQXfVnZKbCh7Qukvw2F0iLBWOtv9TdAgl3DuQleW7XVrgu3ZFWij4hzkvmi0adl6iVTlyupp
N9/UiQq9ZyvElw95xM30wb6TFHeVu/ZKW0s3Wte1ycvIhNRIt0zn6hqPIJvbv3XAr+oAk47Sx3VA
//TyxnCJj2r+ke+OS4OtHkiPCYSdMYJF2OFfLJK5efB934cqyTiP9oKwGB/Co/tr3zdt/hXzTR5I
mg6vJcG7ff+jOoAD5bs6wMHAOM9MKd2Z6/00W4laS/V5XdJ1ROR+j7jMxpVuaIS9EoUAoweF3kqV
xcGBl2UsCqPq19SXzXpwvGzbiaY6B7XUiUc7mlLiI7KaLGoFQWEpyoplo8PMfG/2Vv/YprJeteHI
elKOgvW499gOy5ZYFOWgp952w2hcd4QCfcr7oL+Yao4JRC7nM2dhql2aqjRRN7G00p1bJ3LZ1SlR
Yy6px1vH508Ef82GtgzBCDMAGk11aY2j62wihVYPAauBEpZjgf4H7olmRDmRpi+Vq1UXcWj3JAwN
Ul0EAX72BbwkPrss5QirEfaYuy/G2gJhYXSAPXhX+bdokUtxIGZovKwiuxr3oZbbyUrKUWkHjz+w
OLMCCIkLXmRpXgmvLK58nFXXU5L2F1U2LErmWu1qiCQm6qAp+m0y1O5O+lleLROrmEKyd1t1Se4x
bDDNIt6lPJqpuEPY2roT6PZAL9pqFxhoALYyEKHpbj2Wu3Dj1qQ06CuVyBq0F7h7RRdmkrmxxGqv
7S1o6R0Wh7CK4OzTU8zpjcbgFjMW2zKzGvO6T0nDqpF70te1AZCrU1r1lh+sKVhqJO4FROYNyx78
5A6/ohMubS1KAngUo7aBfmA0w9JuWhO6CigGtz1vqF8wvVQ0r4qd3gxGcCbqiE58ZTX9/OC4025S
iT1tYI8yfoExPmT9AZ9EV9JlwUjRzqfzpiErUy6YuQ2N8RgCjhHTJxbXMa9f2qFCXbkAOTxlwdW/
C97/j8Gc1WuOav3o4DP8tnuSJbDR+subI9O3n/xz3XP135nMUgSy4gmWwz/5S7jMbdtlGdOxnzBQ
npfD70sg5yWwSPSamYJybJrd4d+PPuJ3h+Gox5KFeYkGrPmfHIXmg87f/T2kfBytmOwyZGVJpXn6
7iBuaY4K56zXXToDiDCuBQvhhPc/fCm/nEb8eRGfJZ/plMs/5tPYD03Etui1Eo/xtOtSLOPKbaBw
u727LFOrXX98KbaGnz4PIlZKQwtNyE/qiEJSgiWhOUEQjhGCQIA/o3lNTN0MGJnt8mBfa22Lb8eC
Bk4a3seX/+nrRK7I5yW026C/gY787ScV2eTZsytrRxPlVkj3wYub1ceXmH/Fmzs2X4JxLSEC3Dd6
PG8vUeOvoStrVDvbGG6ZRN9D+yHtBioYHtyKp/Svx/kf7hwdup8vZyFQ48jOKBVYGA/ij/fODCvL
wbrW7KzBrA5hKg1MmT4CgNSm+sx6684KhkourLBqdWArBQGOCFAhpRJexJ7HURGAiAip6qMEWFM3
kIu+hBlLBCUJhUDtKDCTfCEqo5ypLv6i5hS9F4k0/xAJwQGokL/mlseQrybN6H6cXXQacSNz1kVu
nqKKyDAzSs1VR8jHPai6+hygzxAyoXFrqCGVL2/xjIcP8TiHlcjavCJFwr6wmTheO9jtFz3zI4Iw
2/DU9bkBv9wPVoXXkZ6q29Wm76ZpTwV97BKt35hSfqUTfF3E1jMgqyv6nBKUlScPpa4+h71F3q1M
nDXwD4kxGRZjWk7EqcyBHXVurMgaGL5AN6r2bhJdlKOjQYCCJmUJ2a05gjonpTh7+5oTHNjT7l3N
IBEoggEJzqQk4r3/AofFv1XYXFajkSSQQqvwtnWsbNl5nJv9HihsEWLAGYJ+NzHuXSe6io5Qr6Ao
zhIVbxzO7FB30jWoGdJkqcVDf0+N3alNTP/5tnJ7bxVRfNHWjd1zsIyJfpaXBsCsXNW1c8e8T3uI
0r6+yAuD30Maq7hFyQiZq467HSUhLYMafQh31SYJWVb1sQCKsBZgITdy8HlEJCYkcqqxbQ85kP+x
E5s+zvR7XBAkJfUQwVA7iO4TcboVB0x9NM61yQ1v4whgTx4XxiKY7SJRhRsIGK3h7ydMvucASeur
cgIuI+vmPPBH81M1ee2t1ZnprtIi4zjbhHfMscnFmJx4QwKT2ubS/BSltQ3WLe7CTeKaasdwzr+i
l51sNebKxynUissuQ2TQdOMRcWEJGbPM9A2jbRCYzmwHjR2si4ay8UL5VncWB7OSYoocGqvNBqcn
VMqgxQDoG+HnpEujPT/2oHpgzjKY68zhqhzTO1hlNEqwPW8tmfdnjJ/TRRz14IvwZl5pwWBshRnr
OwaB0IYl2FQbRcXZSApZBgXCLi4YTXiCJxopJcL9UL8yg2p8arSCxB1emvOe9MMz8uDEFgh0tHLw
nDA8kEzg06ByV5VecbUwNQveF03DYShUgE0uGg8z2OMT2ZSkFHshBqsgGM4UeKmlW3TAcQiJ2NI7
QPGeSm2BkIouUdDRCsGGujCdbCBYLTLOiULxNkHi+PdFQY6ETOlLOm5EJK754BvTuEb0ol/HuMt2
AiC2y33FWxneYDqyFrSweLfjicjvolv2AS7hydLaVTCgOajwNiydKcGhV5VXYHzIbqimlzhEJYKZ
OB0Z1If9PtBCQFyafqVGEppVEe4SjXTywqe9PKX82jBwqruaASfOk2YgrBW58wYznfnU9GBGCpxE
60ZtqjI0b2279Je5kdb5Pnf75rLTSvOJddvbx3Iwt7pBSoqaGwwRvgKcglY5nYIsbQUGn3K8K5hY
4Nqyp72hfOpiYX+qi6FZkDGvLQboRcusDMQKhfk50KRtxAawkL3O3DIMmXJn0shPjfT2GQqmVEYw
MwIjX4ZefbAIFSJvRwtWAZGGxzBIvwTKT5ZT1azdTlhP0GVKzgNmf4GigzRAO+PdY0lwLuKRvgpD
pmzvSFHvTI9+QDFMw2NBa5BBb82VdT8ZQYWi3ID7RDwZlD0tm0eROgCkyboyp8RZmRlGRCOTEPXJ
XzXJCI7aNb79hvfEUS8cGLQLRonY0Jp8mdZucm9H5C0ClyGFtaqzbmlYyuJEwOqReRWHrsm1zjMz
HqoFzcKeHpmnYWkhKK2q3GdU/iE8C5/7XgV2svcSz8VupYxtbsdEyTFhWLr9GBNYbYm14fjk08VF
cYZrAyB+a9sXDkLHXaSF4WfPXsswhm09Rnz9zGDvmLDLFUJuj1bjmN0itzWWzDhKAnPbVNxYFS7L
QcqHFmD2Z4w30cmpnemhyU1UKzGiyASf2KkzynaTyoQnb3STnZVm9SIDRb1i8/xKwhWpycDFNk4Y
NHv2x2HfJyZrRqUK1zlrDckBbCWypvtWV/zb1fhlV4MWww9V0eqpffrty+vx4PQkmYucvgy/Hb7U
zZfxbYX/+mPfK3zzdx9WquvT3Pg+xfhe5dtU+SxoCLQYNlC7/V3kA4yaGxAeomJEOjRG/iryTe93
BHkMRfg3+qvM/j8p8jkZvKvikI/qLiIZ32OQbfE6vK3iBONHOWe+7/yetJxlXpu0dsOiTs+ioLfP
lF5X/U1IWPCh0OOo2/fIjq6iEofeNk0IElvWgJnlIkpB65FWhSCyIzxclCqk4xBY8ZXfN/qWFA2T
gHYQdJPShlOYGpG5MmAc3CqR24+89k+ZQcHBr7rteT9v2rSYrnBb3BZlmCDc4ECwKJwMyAPWwoYj
eDId8TDYs1vdM64bbL/wKlr90U8Zuiw0LRbXeT6kh6YGlFlIL146JT84OADsLNtVJ6mKZmVohnEd
TEJby0bzvzaiJpYCp50CkANrex/iOGYCAYT5yeyNlmTEhrBOqyE2fP6i8HyBCXGjP7j/CA+1hp8e
jJ7Wb1pPJPoZwofTLLv9lCbWEo0ZP9jY6JFXgl4skivpS/+hT3A4Ewrl6Y9oUaajU/bkPQh/2kld
Tbt2aIC9ah1XN7wB/EuijZsmbv3lEBdmRxvaJ3PciolIWQwNB5w68aiBRRlqn7rOtG9IAeD873Sm
cV57ja9vB9vI7sc0czEjhp3xWMu5iE6Vzm/LYLZfeGWmfZ2iwV8qswoOgMGiF43F8lTSs92+/n3N
/FfxZM/ZAvzfvchabkYOmXOJwjMH1F4jHey6scdtXk7Uj3zJxK+32Dp70hHdNhZsWwYpCouuhS9z
7gAnBKCRGem0o6tem5vIdtN4a05zuZHQNEI2V8zgrGIPZYBdklxKlso4FI+lRl9xY5Sjp295VDhP
tpJnwSvTA67VZsXVgao0jY2mjsiaGwii2X2tmdlNVNbjY1VGzTneeP82mXpvE5midtBxVNik7S48
CyorekhGRJoZASpnHFlJQ3eS1FlghMVfV/AhE5Tya3sSTb61QcEtwEeCWXV8oj1AKE6fppxcMs9q
/C2SRfPr4JgDGvVa4vY3iPmgBySSOAURorfkymQFv8uHZgLbwRGDgP3ac4fJbCjcZN2SLXuNs2c8
4kUmfY0tZAUtPzhKR8aKZPLB26KBNzZ1Fpn3ODjTrfRIXsDLG/nZSrWx9LYQwlB4FNYjwqPuHP/9
A/2wkXjVvppZpd2kTWtIqEcZBhNafMNxNjFuLviZMJU7He4qAENLLOLOqy9oLRWXELDkVaOZzoZk
OHlpx5Zx6MIclLKowrVEar2bXKddIzWeDpFVzcHvYjCXQ2abdxB7OSTKkQRaxJm8qNBuFlYDLzcX
AF1IYQvSTd72ag1rB6yCHiTTshsabVuVZnPsGFZeMDRNzxjE2JeQS8Wa0HFC9HS30efoqQxCu6f5
lAh+FRNlqnT3sZ+0+BgYRvg81knC0l/soVk4q6n001WOwWlAxlsAdB8Tk8h3nZ95miriAlZaUqt8
h3axuiF/skzWQ0/KWBf1ZoxQO5/uiAonBjupolPPIeEw6WVxrzk22XSVq5MIRxQeXlyEPNo6JxWN
nJ+steBW5TjCu9yGBcJCYSy6bNBXveOMZ0NApzRSU/Pg8/nNPV1UlexLWbgNybJhfegC5F+w2JhM
pQOV+EJS2fD5K0ARU+QWBtqwsl7WmYhuHRf0MKdseK6ilslZ386+i75Gs6Ujdo4pyUlJq/1ekX8Z
kkA/yqdi0qs1xDyxLzgLnIqx027TNGPx70QE3GZQicklsrZcTt5U06CFlezmnBiLgcUc5QarUuN0
wafXlQVRd/DVVzI9ZAVvqAAnrH97i0qHRUtBJ7lHZeWtCP9gWe1Fga7JHdlh6sLJtziM6z0TL2Hx
Ogzi2sB9siog1KpVLtAXE/+RTgBCBmig0aD5+Ymx13hq6hQ5eFFM7brp8ulY42j7l0j/rej5dbk0
C3z/aiL9Y7l0/KLi5+JduTT/2PdBkD5LOywHnwRtzrkt+ldTFA07chBsuIzpgcwTRfZXvWS6/BC1
zSz0ZGzzpl6ilGLaioTEQNIhZg3WfzAXst+18XSkYXMT0bawsdG1tN6VSxXEcoLO8+S8Fl08PlkQ
s5tFbrmttdYjX2OxMwfO/eMuNotGavtCRCXBrrRt812Bs3zrgNh4qc2wYyquE4SoXnPWVe64XzjU
uCuG2k49VTsiZl9T2dNsGK0bVIHTnNjed0IAoc7cnIk3knq6nRQhJI76FzocIQTBRTdTVUoiE8vx
xsxrfFTO0Lf6p8wcZg4WJ2Kiouuo0HOsOp42AKNzOZETZj9OQGknO1XRuUNMR+ndRMIlQxJUDj5s
DkXSauneJTkhI7cNimtj7SFtyPSHuHLbqdsCI/IEwFFd5vpZjM6wW7NmPBMJW2/cqhwvbZHl7nL2
/vOjzqhNn8tcd+NvlpV/zyu/egEJ7+N5/d9fwOuoePny277JnvKXN6/gtx/8fmIxfscrDj4V3SKO
xtfhw/cTi/E7Oo7Z7OVi0flRkMVgVhi8XM7fs4zvUwl+HZqqOV9iPuL8By/fN8PV2w438xCdKbFF
Jx0b+LtxQVWHXS19vwA0Dr87GSM4bSmeaBh9PrhDYT8Osu+PyKw4UXflYxba2l4f3JMoOvTfEubd
qiQniEOJzC+zTr9nSBsS05RhHyyswVtNnWbuawNFrzVqEAqRzy68xj2VbCcLoYzLRA2Qdkx5ZA53
NLVhG7RlgL3H9qlGJOntPcwpNtKvnd7FJ8n3uJwpHAtsqBWIMrxqykbHyyDyrPD1S1SYeGvqAcwr
IEaODevRYrpat/HXJkvSlQQ6unYL70TjcQu+rwSlk3/105zUc6znBI9S+XcbS6RH4LyXVjKe6SH/
VZ1oCxXFT2SCETRTTc92y0bbG8+0Ch6rsdkUWZAtaxmZD1S3u7j2yPrVEXQgV0e9pnknozUf0z57
cvUJ7E04XOt1epy/gVZ2QH7T7GtSQvZpSBbYmBl5Q6akqdlB20VL3N+G5nDtkesKY9IJCfz0nyng
/O0c3BSG49nMn9pPWTbbtaAmEDmytOz4AIVXQM9Qt040Xg+l9RiZ6SFU2VNdJRQg9smNINos8Ees
LT7QLKYv2vHSyrhXo9luIKFXC816pevS6MbBvAATwnm04IsSEaCywMYrwdGa9NnUb2fUTHHWlkRG
48jju4zkU2dALNDnxbAFR7OcrwWxd1xrgFyGRr9sBSKdaDojq4c1vNfP4NjBSE6jryYL7No24mOa
qjPC+mDEFT5OsJhPWDDvR0tHWw6hNJ19U1ulDRfqYy9ZRVTE5+CVDsU43dcWAUiRrW4lyXBqzMm5
jABeBUX8lGOeXmdCIYmaznoRwpCM6pgZNBpypf/hVeaFT8ebFd/YjKLdTXZX75Ad3E4VNgMCEHhQ
zV0ouUccmLJl2tIs7LrpzClG8BCImJCDGebBd3kSMMO3i0pIc1E2+n0eGs++OVBVzlinNswOBlSd
qu5uLZWB2oEvRKwAYEypbs3AiOiXtzjzRAHN3gGJYhgxJ7D5ewecdfJ967Go8mRDngyHSgvE5/xz
fM5FpFweRdN5jN163AH+nRaawclTaOVnxHqYpxPU9LUW9Femw2OXqZAk7coiQg4Uz65yx/5QFXa/
B+Tq7VWv0UaMxmxdTaW8yLVy3OgRE3RgeUQJapn53BrN57GvnXPDS8t5PFLElbWqQTHDG+IMSATo
NDwFLhmFCO8FbLXEqvJ7DIP3UmkOHGZOdfFCcsJUUXCy8vQzIETy61QGMMbBCGLGq7Id63VlqchY
1Q50UKJx6/Dgvfqu3OpEmOhlXsCnB0d/X0DTAF5j22jD7CeVj/VznouOtzKJ1plD+JZL76Cc49Jl
LMmAH4vg0miJbQlzHv8pEc8FU81FU+EainogmUpAwXIL7tvM6uuQqSIaIbdLwSe4sHS32yrBQzem
7qOrOadOVDBU+/qrNtRnlvMrp/TPc0qaWgx9cY8AN8Y98bblFCOt6NAyFDsSgxHWdlXLzECdYrs6
ToHxKwgKXbR3U1EcI2xoME0o3bz3U1HfGjpgyJRf+FZBpRnpQWSzqQb16OKHzfQfRqJvpesz/IaB
OQNmLoa8nhbd2881uC5hcJzSdqJNn/x5xDMvx4kxQLNtoL/s+f/0zcfX/GmqPV+Tzh1uaFp4/PPt
NUMzhyKBuG43tna0thtoaYBXCWwgGFqzoZnyebOMZJOG1e3jS5vvJFLfPq9PIpGL3MD4yY5Dls0w
JaOX7xpGp6uEJtslBFzwv41+lhRQ1aBlPw+N6jeQTPpD0je8tyTlIHrF9oyeIMynsy7k3DaZ9s73
pbZEeboW3nA2cExceA6dhtTiWS2SI5G1GwnxTcnwXrcjUv6UdQL2Cz+3gO1p20X5KQSAAUqT5eHj
T/oPjxC2TF1Q8huYJ9672UQW+7IQVr6LRLOxCv1S96dL2oPVL77ROXHr/bPKhRje05FFIjtna/04
UvcHw1P8S55VP7P2jVKXoxFzsshYhHPHBwrqgbIIDXmV9eOl2+ryKgrZQ60p/FrNiMW5VOEkD5VU
qLNQI7TGH7pbzXdOZt1vMeuSR1XGktYsiRaVEuoxtAmIlaEo17CVidvQ6+Y6T9W9qtn2OxFbhzb2
JLI2+KBWHn8NcC0u8jTjLiqv2CoNlBzcMS/sNlOLV1GV5i4acTpFOQBmogkYxijcrJjjRTddumNl
LhAnGcRbaZ9rm66Da1BjfXzD/mGFMRElILbQ6a7b75vaE+HooJvNfDcNxms5oVjZ0KXRGB7M3cfX
encifH0LgFPCCpgVM9B63t6zGp6XS0h8vrPT/prR8EHSo/zFJf5hZcEWIywCuGkZk4X29hpMttM2
03WOkH5f0vtVNASD6Xle6cl3HLcAew+psHa+Jk6gv6I1bZiDpoKHJkn+8DjMLYTsayIeEnOHIJZN
1md1Kkd5pPf1dXIG0lCCON1lJhH3oEWHBRHyzXkWO+veK++AEsxsTS/cW2PMYG/muMObQHngYzsT
NY4004dHiAqwXegi/mrnPIKYg469SpGDhHAGnYQC1RiofpGJ5DkRrL3eXhe5iNbk3P/C5Gz9wxv7
p/+LdRiVlHj7heVo6xW84/z/sXdm220j1xp+lfMC6IXCXLecRFISLdG0bPUNltxKY57HwtOfr6ju
k7bsY6/cJ1npJF6SCQKFqr3//Q97kdMojHGBYSTigZVFDOG9iLkDCeUW6ZDBqXA9gNiuJYZKFB96
dPlBmJVbg5Sv3RSi4O8JlNgMsfllSmt7E5gwLslfOoUDBodD6J5iaaUbt2UnqgG6MB9VTxgP/rF0
5irxk4+zTXUoG75wa8w3WWw+YTnXr2oc82/sfLphsnyOXG9YpS3r06nZ+DoPCbk0oGsWIYZ3lrs8
ybodf+Hs8IOXhDND/0tAu7XEu3s0RQ08y2ks91NQbihx5pU/cTm4IK/COvrFE4HlxC3/tnfjfILj
a0PchZ/7/p1sHFshSR/KfQtGzoC1qzZBmB5DTiopeD4ADei4FA0SMoIeRw8qwCi/9zIKwKEKvVVV
wu9JihHDXYBmGFyI03AE/dplEEAIJM5xP8XPlGp/LjGKsOvujyJdznOubgvkYCu9zCI7ewknXaWC
qaeLed8M8BvmylpTrm5BQYNdzyO9tpeLMxN24vKDss2OntHzG/U07upwQBmMl+dhDuaHaxMUllg8
TMysjuUwXZKeRjLIImDXhlbPXaZL2xPNRa73CrXFxcrEQ2MkRyw6MfLwhw2ZBxhs8j+Mgj8JR70g
6wEJB7msW/0adbMLFXS64NFEA+FmBu9TTaZcQ7UEEH4/N4zn/ZqfbjGlaFLcm8s+bO6kO//R9pBp
ycZep3lyn0C2X5Mbz5GRO1/SeDxPmFAwQXD3I3gQ3JIjaeUNwDQvcN/nR5piOLScLEk0sjB5O7yp
v8+F+3uM5uGYCfc0EvDGwARXShojEtqTmwlOxC1CqxOQ9heSzH91Hns/eL2pdRiewvhmRb0XCeaK
oDUY4sW+89UfaFLOncm5N9JmhS6vta6/rq02rvwY3l5duvU7X2J2oaaOEIqUX2sKewNfJSUkQ26C
sbX9Td5HzRpaZknoOs5cuSBidUwy8m4jJ9lCRoj+wBtJ3tct5Jgl4lwke0Xe4axNle/bJ8tgj0l7
9TTalFtma9faOX7A5ACpTx5QWUc0hpyHMbnJ6zSizPbT4dKP7KDosc5tQEvK2Od+HIaz4w7JTZV7
8zZpIbE1mFMX8XTB0g27d2EsqFDUH15Hwm6LOgJr/XSfJZiyc4jQZA4XGxGWruZ7/+/z9b8I268Q
NnzE2Nf+f4RNMwKeGY5/g669/dK/0TX4cXhk4pH3N4j2N7omf/MR5jrIDbxrtirF/r9Zv6aGndFC
QlRB9shm/Te+Zv5GDA/UAsF78CaT/A8wtu/eLP1C+biDwGCkRXvfLYnRa7CqjZiwBgZeOlkZuR/s
dqpP+LD/yl3zuwOIz0JlQ4kGqAgL+l21Cy/AYH4uyoNvTzjCjkqcoBzJJ8UduGua5Vf2jd9VUS7z
BO3UoRNt4V28688Y91p+HZh8HrarBC+aNVyllEHTqZ8d+8CO6WHPPwfiMnmJdfnHOvhBc/ieZ4Hf
H42SBwWIp4cnybsv2xhmB+EAJtjChvxa4MPFWyrG4E6JZT6Dcsin0DJ/9ZV/cItd7pY2EtKA7XvA
FOuxtJ0CvzjgRjI/ZFCsXtnnE9y8k3Z+iEz1H38g1HQ9v+ETAWjpt74tvFLTmFFmtRKiFM4/WPxA
2YSgsC0C2/idyBXv+ee3VRNyvi0rfPfKdoYQz839rjRWnUB2E87jfqg4BdGqhYSTLZj+jKsA54Ni
rYZEnIK8dA6+ysS5wSz5qaxrfyKcOltKogI7/9wrC4AFI+VhxGIOMgCMu/mLsoJfrAKs+L6/Xuof
3n2401Rd7/XFZSGxoiv6YY/LWeRcjMJyw9suyhH0Yl3Kzt5EYjoydCYfYtVhHXHhHVRnQ+btHvTM
844Jo5dDoWr3JbI7wNDYIyh+1YUWXmNLIE5zEhfxccQso9iW7ShOBZacxbrJ3EXguNJRIBm4Ua0m
ZS3BrnZncTJan1CgwTfJgDDUfBY9Z0eI5Wi+Wtqxcr8GDLHVhsHUPG6JPrfS29Z25wePXcLbJMGY
yX1qjsbnNI9leG5ahsqHNiRcplz5nTLgcltLLMS/WKVzAhOW7ND5vnfk6DyCb013hHnQxnpuCiAK
+E8cvN4IWgIZUTiO3fxgTD1uRVnTBuTlNPXzkFr189Ka9gFDAFwt5nGsn4PCHh/MroN4LRudADCb
qZYotu5L0JrzuWpzFMDFGNbPNuLNs9EY4uL2wNnJkrgvLt0dTE0l52eQTKZkJFyTfdCF7nweHExq
iLaBxV1QeMLwLZPwyUqzrN0MZG++5AP3MVhG7lvriMsgeWhL0MinqVncFw81xTmJQFUbe3LtnaqS
PqAQM2JgujGcz29rNUaggFAWDiOK1Wxm0JdWMHPob+pnS411d9NNmPtjkKiyGJQ2TIpD1hhNgecM
rNBh2ztW/DkGJX4KavbTDTmy/rzFxZR1Mpae81J1Qf2MhTIvP4HGd1K18qmGhAkdt0x06ZxRVzqQ
mG9bJNSIM+tqfoDFU0+wECxuKW93/TzPMIrWUQX/CRZ8y0OSsbAPA0Hc9Wqq9XedHIn2FSLZ/nr/
nbl3iZ8OnG2c+f6G5j/Gl7yU5un6M30YlutCmSn7xhLvDb7rY+z342YijmxHUB4LmDBoyAB9NtX7
rkvD8FZAKK7XYzcNeM7MgTzjECdaeGDMkAYsxAIzPfWwwGucKrBomj/WXmkSvxlWRC7tckKHV6Ft
8AtlngjzMAmynGaYIkYZH7uuT4wbZQJUboifUOG5rks3X8UVpF4KSZKY7qxFqmc0LdPrqIxmXE9k
ECcPkzKsCb3YqGA8l+j3Okgd02oxs2plBKQpVgQ8EQE6utzn7lLbYayhF3zgSql20obcGpNXjqbC
QUmW2ic30GzmcdrDWZ8hZ1dMR4qhWsc1+gnPMtTJcTO8M5EPf+lMq9lAx/ZAemfxgdDV/jyBdEer
Hjbf772TEUse2x2sm0gm8+3oG+PeCaoIEodJ3vfKrJZT0A7RK9mE4gSdyD9i5OOdiD+QGjl21B0i
5YIHPsN2A2uOCBqul/5VAlJMm84YMLhhccujg3FAuZHO2EEA8v3wycYWq4Rx53zq48jAtr7BCcpP
ie/FFmLfTDZbtvBtFl1rYtIJGu12r7Hg/6zYl+czxxxrGcOyONl7RsgprXsN1fX1swvb6alQMUxt
n6pcJ7aO8xlWVfiEj5w41Y6on1UHIo/76PSCQXr0lLoeG2ZlZZfUMNPPabvwYkHvsg+hiUVqgqvs
IailGa8k1ssbjtEKtQhu30labjq+RrQTdhG4R5doGvl56Wrxe9EaxnJYyEoKDnZBmti0FjVscLsV
uoW0bPvrEo2ut21LYFlZh3eTUUcPbZfGB0aYF0zEmqe8b19UMevdPxFPsK8HEoe4TxC02efdWiRH
WdXW74MRwqzHWdy8JznH/2jh5gB/YJwOLiYW9GRTI9a8lz6Cy6oNdhIi1Yd5sGaQOsd6KuKg3uBF
jjh9pK/YODgX+CjiHXdEnhKWJ6Qcztdc2Px8zYnVfnJBOsKvMpiSdoW7Q1jtlqCCYWRF2eCssy4z
7pBBDty6IqxXCxysL8oPqn1CDN4HBnfmJuUrYTVRQztSVtg9g1VTi9S9G9zZU0Lmshh5rA15nFva
e4fNwsmjFneMTqG+TYOTMSuOBUJECqxMve7VzFOJ0NZle8uIvtSqSlYKiQ34/c+GXkoQ0ODWYfp3
gibCXtp4Fnt6Kvl7RibHN4R2ybtu4tGs81yyDxYDCR8rHy0MBpEIU6G2Era+mu1I3nk54ClMvYz9
vh2J8IhH9sHRjfARxN4kuEP3AYgdaNenlMOkWKN6I+3Q5uM9d4KkThRSu68Y795gD+y8LBDLhvV1
C/TRALRb8qD00sfLKn7opzJgcFxPzt00DJBoc3cZGQ0b3WtpM56CONiyIvC+dV+uLj1d4rJPF7C+
2o3OaohpaPHbPCYol5laXS9LlEBVN02cUkmEhsHx5bfs9k3etnu0NvNDP1L7FgGDRrHkpTrCPiRk
GWfowkGzj4OTvTYJwnieLFiTHyx35KqToua7TqMOcCvp9/2z09R5x2nhocVAXhdHmu03Bebo+6RD
Od5xyDrC0nEzVx9Do3KfvViwsarWSO+mup2ho+ZD2nFkiAh3xoVBLLky3p2z2EHHvuiLj3llmMd6
iI0/+7aRN/EwyZnQlpwqJzF8+WTNE8siyGHqAFT24mITmUU0NMS9bNf6pGByJYm+o03FEwfV5Fgf
6sDlwGzZqj6G+omSYcljwvy02OQdj9EQDV1DbxFHZaLZqo0E9QEsAh3vhckN94nS8qNnY5P0cSSs
EiwnmeIoDs5IKCTTQm2jYiMfjhqV7Eg7MSLxKQ2olqObeerdFbOW+ZybFaYQphNmpLYUCf6ROcns
nrJuCiiMuIpasXnE3TA+2UU/rhMMN7f8B6kQfq7HPF1qZFVxc64CdpaMAIgvsyGTo9Ez3xy7mKNH
BcUeGZBYqdk3dkS5XFUU3qbUWcCmL28dhXEdGMljFLCl21AvdnjvMr4EJgX7x3W2wnduFfW5OJM5
Sn4XZQjsILgPK5FRkRDak/1pJI67C8Yq3MulKpJV3zCE4w2c1uwKf5Zt86eRqw9ydqYD65rCYGjM
D7KvzQ9wQcfNiHmI16lijwqj2VIbhx9nb1C7lEN0A7ly2s6OwwSzd+5naygfedqcy+WcHzn5CmRS
GR5lBkh1UHhbhir3Q+ZgHMOt+mCqOvpUM79FVGPZp2oscK+wI4Y7hNvf5MjNN974YBfiTOVXbi1s
Zf/EV8MFtrtScQti2EwYz/7khMHeSJd/uY3HA3EGXuEdetcp3hSDmVcU2saIMpETuFsp3FHYQWKt
yOK8YjfsUcQPjWUcPJvgv/suy1mkRcxuk3gtK3IZQ559iAdL96CyKQU4p+ze/LyN0gOEb8FZRk44
WAIswLP9Tjq6jFYqOfHqfY2dB0X/OJsWSTGsxJ9/znfdTxAETAbAMmj7HRq3b9tDGZIUnVZ9vc9L
j814YLJ4abrWICRuFtWtB/8iPl63w59/7netP5+rNROM1iEH0il++7m05LmdVnO9n9Pce+kN/LmL
bs7n3eTH7F9VUaqz58XsxeTaU+X+/NO/H9IyGkatgeO/x0W8H3grYNN8El61n9yQBmQJWuuCWVB1
m/oQnCFTMEpdmXVLW6Irb4bybO7XS/gvYvdLxA59/T+e1vekVA7b+H/WL22VJ+XLt7jd9Vf/xu3c
32izcAInkQNl/pV9+hduFzhQTLWE3xRooRncsvr+wu1s7zfmgiAwzDtsi19jwf+F29n2b/yoYGHY
8o0e959w41Cwv3uFcU2hSCHZQqcQwI3Ts+V/SOl9fMALAkrS/dzr5YNFcuxvlg6MeWONLaZL/Vib
FfbGfuwdQovI1QMFoSTbdIEJvbYmj/xBlAhFtiUkPmrww6pw7F/VAEbmyqRpeC0SCjXM0ZxDXfXi
hGzPOfTOwJJWFlLXHOI2+iDBBjKluGZwhIM8Y6NGXRSH2Jfo3rM2F164kZAqOsVSBHcELTovbzgF
DICS0MrI85j44AxyYxHs0m4pLPWv2CG1VoZR1YPVUO4jZ+GDJwj0nCpdMJ+j2aUJSMR8blOLKj4r
OKgZPvvth8gqmc1UblsFRw9y02uHceQlLzW8IGJYT6LUY/TaUUzc8T4c1lg/8zVqqRtny4ravSls
cdHc4BffYi5f4fS6t8fY/rRMVHilTaPb2SalpVd0gvg35gSrmpyWpxRfzAQJYlJ3K58SvruhAOhe
0xY+1qp0KuuSdDlvfqghq9lu+bHrXljQab6oSJcsQ8QFuGLiaolomx9MO7KYA8TgHIPtYb6Fzwvf
2sn4zCCz62d6W767vNaLw2TaJ89JitsSw/mTnVFhBWMoVi1B3PdpmIwHu5LZodRlO4elvp+wrnQl
PBdgHqxr/uTtgeYkPbabKAmprgb9hK8VI4+0677AxVIztVsI7DBnqPQ3ZpdnySMIF1+hUil/S00l
kkBSgJGydvOB+zKlBhVYPBu6vlGO4a59w6enxLKEGO1ay1Y/tyRE2ru8WFCwYHPyZ4yjNvsledFP
Kp/O/dK5O1XGnrPOQ0AZNDjpoz86iHCIm2UqKwrrUlKgPF97wcotWOjZ7AzhjhKAvwnzSP7JQcC1
xXoRYb02P8QIL/En6EdWg9V2PFlp9769vbaIgPuDc58TPtlAyOxYfIZF7RsyyMFKa6r7V9+RU7Q1
+1qc4qnhJfTlzAOuAKAtzNIiCvcsramvy5Tc8HUmEVJsgdpYb4LX8q6qOcX2Pm5dByMdKbrVZHPd
yTJQqxYZkJGNMCNc0YyzYkIxdK8zVVSEvMrg2Y16nYBkgZTpoj6wezBDdwAjEx1/Wd+YCR2LRWwH
uM+NGkcJyZEmua3T8Om6hK81tMo6JLD6ZcfKrH4OPdrqyR64JRPWzQ9zxKtQLCCPToyd3g4jbvn0
1mf1hAzb6zoPNECmgcW3E//6SqBrovFKdL19rYEak40DvnjzvPi0IY1LlO3GGzxxcaYqfDI0tAir
KI2RgTUMMPPW5+WEswi3ECOCG9LNphGpf8HXIaiZyGfi4K4egLwPpskCgwsCVZXgx2h7heeurZ+C
2WqtwGntgx9X8o5IA3m3NB6PsE8Uf0NVi1SH3wWgjoPfxfZD2oyRvzHaTrGfRovcmHnt7z23NXdv
rWgzGzTeMT5RM5km6Gig+U27pVMDMWC8FJiotGjkSI5nxyqsaorPqpvr+yglQiVRDX2h4l0mGNs5
BGVmgJwT/AgEiKXBIcso/NKeLYPsd3HpXQJM17ovO9cs9ASCa9Y8Z2bYMFHvSNcjbvJyna14qAjC
Hab07fKxk8gaqKfZIu2FLzxnGSvKkBYPKrcARENzWWpytHwaIbss8viIs15yk5pLcjNANF7W48RT
ImHKeekSi61ZhIo1hRqMBa68hcfadrn7Yk6SN3wuBTUe3I9LCm8Ee+i2ABXGOJD1IjpGA1XJKsU1
nzei8BpxSiopLgUjGsLDCwiZ21HqWtEXZF0enVTXxBYK6Ncoq4BpYpfVTTAJ407WXpu4Ir2FREHc
p9Ammdc171gOv2T2fOe11ej1D3dDnIZklE/oPECVoKLzEeMkmv5xJEB63pFZwP5GHxhsENHp9ShV
F6zrJpBPhr3wIN+2tLQTFPT0fCwlNwQ6O6RB1xirBsOPdlsjMH1wPN6uPM8Q2MMOCE2CQHbXN64Y
A+dJZyJBUmrcNt5dd9aqiunWpzhonkRil+XTBGE6++zivJmsc0fvUmKc8FiMe/dF4iW9TYemeBQx
1GkcqV/LeJaHtiYmZxU0+OyuyFNmB5Y0xqdpcdnIsPXjDQ7QZQpI4nEp6ONVTLh75ULi3ohooIRY
RRUeHthUL/K2ALqDP+2HoFLkB8n8cUlxbDQTJKTrvDeiJ45SUnB7mrajU5q8NZnGw1G8YPQSs8WA
fU4Wjpp203qvVVk8VZFojziZDeZEwPekM9bt9kLpe6ikPog6r8wvmFLWt5wxwQOui2bIuzvau7ZB
Y9cI0Z+YDFW33YDt9BhE8aeEYAO6qjL8vemtrWFVDfZaEq/23l+bfso7gCG3KIxp3/fqQMZ9feun
EsOCBzN2qrWU/WcC03c1nhk7A0XvAwmqq7TwSXhD4PBZgf4YnBPkI4cHIaqCXTXlDXc8BIMgztam
ZqK4sTxrKQkoAv5aeY2Twgqyir0QTUTiiFMHa+jp9i4rrVGu/GTZmcM8Hd2UlMk1Vo0Ka9gSABdH
aFLt9pJlSUZ1N2BeafmxvO1tZ/kQzDrdOpUcc8mM6epsQCgiUPWTI8bq3jC98kOyZMHRt0JWr6Dj
9eKgQiSR1vT29cx4JfOH23YeMZ2k5SXRyXDnl9yp0k/KLz45qd/kd3nTOY9NFsOF6rspgGTYSlp5
e/yzY2rwNQ4QV3aTpJ9hkW0b1082Ogt8p4wU09SxGTdq7gsmf/UcrwmcYjhnd+l90Mapuud+ea9p
H5S7ZcCcVuWJuY2S6ZOUab3LEr+98cPpdyYjazdJ/a8Rhvrn2FXgxzn2knbmw+nv3faxM7mtHt63
W3cu5j/SwboYqY+r09R190ESL4/Fotx15Q/FrlKGcxPKEeMaCasyarpLI8lvWREG4pPNUjTVfU9e
4SbLCuqTKa63EXXDcShacWSoaexdWXWHTA7OXWUvJiaac4lGtkGt6CFRnpsm2BoS4UDKjoWxVJE9
4BqM6U5wNJZMfOAQUJR8Y7mLmJsdcmjij1Flr+0SqqKFSuom0CeErepxM0eSGWHGA+swhn/ucK/a
YBIh75fUfRySwiIBuzTPGWLvu0rl/SeS94w7VSBlYczg83sTtevXfiQsYBPCuDwCxzc3adJXX1LK
dw10FiMyGdJeLlYLhOFPNqlRXmOuOXn9TRY4u8F3NdaSFYcJEvAL5DlwJI3kIZAB92zbbmdAfqxW
yp/gNy39cGOGWbx2mRGu2fyjzYK/0k0Yxf1hLN3XOo6crdULDYubpF+TtXdQBHO9hK1ZN0gcuvkL
FfGW6rqlEkzMcqMyM9v2WE1dwoYdhZ2/RemDif0Kib+PZd5s3xQx7judheeIS3T1dIcvsy9WtT2k
cmAjodUmtNY1z+OU5WJL4nurqMUb9LPnJBT4spIZ6+R7UmjH6JXNP9rFKXMUhqn1JjTGkliNOET5
VuGKfNN7scHG1CbenhT16cnAlyPg2AstDy20wNIfNk6bxs0WIV91n3S8F4ndT081zpCHxWPSIxnf
7ZalXxAM6/lC6ic7D/PET6T6wsVjrFA5xjHBgWq02EiLRP4BAyS6Y2R3QtPcfSYoeLgt2gB2XAlG
SjXwsRgsBO9T57UIOmSIXXMDwPi58+rBPBQZQvSj0YjFGvbsWnJnS3j3E7NRg8oponHDo7CXE9Us
BlyQNJMqeA6bnE09TNOpVmzfymQC5BJwi1dLmiLGWVu5Y5irqDPMCbcH1xzs5yAuOHWtIVUof5LA
xnRxCt3itgEubXbY9IDOmm7B8HNsLWB+d6AGjduYaoukYgoRT8fCgAvXuTqamhqhrElcwHOJpGsm
ynKpZ6b/6Ph/wM14jw7ROrs09hYNtA4LeJ+PiPkVmFufpPuwkkDnpIDY8+fFWYbui6PgEuycQlKN
VAwA0fwTqZLc/PwCrlzLf+JvXAECVYf/8nVgwHsS8RTDMV2sPtq7M/wARoE6J2KQIrROAu1nRLEZ
1jeJncQRaqVwKVF4duEpKoG1A3MQJ8yxqCp/flU/uC2wZGACUbbj8faePFLaQ4j23Yn2pUHp18yc
/kwqK2pSbaOzxsCBymcoFoojY4zqXzE73nNXuBl8PNkJ8PyxR3kvtS2Vnw3liN2nq3JaoVQ0Cj+d
rgkKosQLOOYGVfQU2JfMD42D0JOgElYjYnaGD9YHx1MowFdm1kfxnoCUdl83CHf/vI7zJyJbfpUD
9IOHCN1DAKOC9TFpfn+/Rhklho0d1b4MR1xDmNaSQQrJBOsv5IFus0Y4W249kp9fMGtV56YHq2hi
evmkmttzgb/pzx+geK8nQPdMDeTYmtNlC47hbzEhw22MZaBuwBIER5TVlYXQA0k9dUA8HXYIuv2d
LKt7hbBiH+qR/qKcoEnciJYjed11te7BuLM/v7DvpCP6wqDMS88LwJu/Q0R9BvdYADbxvvYiKlS8
jKp8QKuA0ys05MTuyo91nAfOQREzB56AmDo7jo41QsQYZYeqCYqDaeLVsMJ9kLpY9LSxRkITFTkk
f+wSzbXIw0rX8BrrgWnAm20UIWhJxsRruFcAg69vTSluXDA8Fo0ClKqez3GoqRDYskCgpI57gZ/L
2loQX2Qr16/pgH5+O94FDRJ9IADeCdIh1hAIkdiSb59TLIwmUczib+zYZQ+0qgUKQjDoVofMLHG5
cjVgI43Gx9LSc+q5iLkslQzLx1l63K3IFnQn7oLMIsWplu3VsfjnTERktL3CQ7alUeapRdJ6N0yM
6fdVBAK2RlM6RttobNr9ojQ1jOAhwBsvU4wrAhqC1+uX/S8S/Qsk2kbS81Mk+vMLZrFl1FflP1Ho
v37tb3sE4f0G0ZM5hovwy0UY+W97BMv5zedNB/21wIb/Jo7imWDCMtNkPFJd0WD/HwDtYD+FizYn
PTEKDgtP/CcA9LfwsxPwLqMm0M7dAivb7/iNS7U0g9EN3mOBh9OyLpN5eASO1vY3U9P9/vMX5tuT
6fphqBa0xE7y0ljv5R2ROzsgw73zGBuqfr6CqKqnmYfEz47AcYIWDBLoixzTX2Vc//CjqajwxMWJ
gZv67auaGJmY+0o4j4sG10rZ6uNQTWAIvgasgHXYzzqzBWRASc2m+/Nv/u2hqL85SVsWwzMZUPKJ
9x+PvSOGOmluP+ak2OBCZIxvyAaITVLpj5uLIPjFbm2xRv4xHfzrQ1kqHALwn31t1/HP0UJZl+EQ
1dJ6hNIAlErNcLAKj7qItC7oY5q+4SQ2Hz6Ioe1umPH1r14NiSY34LysGyJNbwD+0nnfGS2AzrJA
ffACq2vWoTua4na8osbJordrjhwKijkvgQ9/fu++HT6+fQ2PGBkmJIwf7fcFRUCtMMx+bD2KwWCt
DEwv5nzgsAiwAbyg3a5uZ805+vmnfjv8++tTyaKC9as9nuW7BYN7jZ/ObiseU01ueSul/DL+00zn
5vFK/sX3UZwIpeNousKhP//8719Mjv4AlzlPZ/QG79+VUcoya7JZPL5xEPULg0cu/L8RrO3nHyV+
sFCwWeHNYtqlNYzvzrFQ+X1pUo4+OomEXlnHYHxvA6HQZn40Zw4hIaan306TYc4baka/jowmi41f
PO4ffXHMItgtBYT271at5RiVbMzQfBz6hpfEATOu7qy+MMfV9UD/+Xf/0UtC76DfS/7tu+9LeFED
hxn2aD1eMcOSnPnljUh5Rb+LNnUO9giaziSIVX5F44pRYpOndBNGC7pUt4bG16PGpdDOTCu46zOQ
wysZN46x5dqU1ymKi6/CdJSxOeS7n3+J6yT6333IdbFqN0IdmugyS3xPkU/zKBwCJcVjGKb0a1c4
/rpuQHIYDrRIdPNgYt9TVERXklCULLpQVLLZoyekwkgyB57TMi3UWwIq3euVevvz6/zBLqhNfgCU
EaeDvb1j8htwPUYvdMSji9QTcFxPzWGV1c9C4+JwmX61svUJ+s0WSJHKqubMhbpgMl9994lFjz0b
JrHd4wSZ69ZlOvUSyln/w2baMuiBUWt7QNhMoEDEiemMy9U0KfkxGTLQV7tU/atdQQ++4uimwUuQ
2A4bp14T11vUcWow/Ek0H230q9urDIKy3TlgV40+gmD1X4jy+AbvvxbfhOds664XXdB7YekSZJKo
GRU9VqyStazVAujuG+mHBkuPfl9ioTatU38kjMJyYdytEwLaYhKcoiRdoUi1zbWaMbm1Uov8i6L3
dzRsRr+PvW4QiM8jZeMz7IYLY8RFMrSLJwPSDdnVG9Kcq3Y1RUqzkaQfdxvTMnkzUvi8W44AonOz
FPaMQ47R41D28W3QFemdVQTVichAv9kEVQvPF0cG44ugWfwgwMH+MLNObEiPasGr6d1rrm+MXxVa
Ke/Yq5iYs57z+wguXNgrQivrh8bUg9Q5lijSnaqD1eWDva9gqhn101DmMIDt0Pc/SkScJtKxCAyg
tcA3VwVZk0gpmAy0a6+3gq8MfRkVlWSsZ6Q2LD15WwPM8YMFFGMcQmQhd1Y0gF/UY3g0CZf6qKZR
DGufBKz2EW2ycOAN6nxRphTgaNCA6vrBx7yuXc/SicNNkNL4RPHAsZuxRvBD45W7TsIaSJzRltKA
IZjoAQOuA+SOYKNkXQZg/5SATM1Gzc4GUuTXlE8UGanLjMawEMid1SzS3L+DRZoxV8LDQwRYuZWD
6ddHUGJQW88GUzdmGYhdpKoiRkOczMHBIZL9hAag/4ORlVetIthpN2aSthuMcqIT3rrtrsUio2oQ
6U8M5L7QrGD2MgbzBkch66vqqwqgt+luCLkMdxaOj78XsnO/VLZBlqZXx68slPlfER53/WqJo3Jj
DjyedRz25Q0uei6KOH9cs7AKhuPgJ/MMJmcYuDpX/avDgJFo9iSqL4aLYfHtWAZd5hzLEs3oxSeX
w8TpEhCx8jeFjxkm2kcFUoO9Nj0swJ7W0zO+0G4EiYG3CYis8go0nkLWX4x49GwuN0tLTbtUBSbA
mkGcL9CnqizjTpfaZcaMAoohdnDnpQkmJsnkgAKs4a+Yf4JMzRNTIYPWQikAsBGqACTrCuAlUazK
VYxQihxswpXstRR+/SzbjifriYWHmiATWJtmG2wmCWy9KqPOJZZvZMtOnOhx8AMsHBcF/z90cRAl
2pt6FYI8u1GBduGqPrrCAB3c5QOT1+DOcNiHfIAvyJAQyFcNb2iwJrKFv141LhdHx4FcRFMcBk1I
y1RR3RKPYl0a/Bn4IT1N7fuR/ZntLES36sgi2jC34U+iBTEU0koKH7AU/mDxsyrbBS43p2XORGhq
Ts+PU4RITwNeZBILNa7q2ghLv5rPlutxqCcGO+p1j6SGC+5Cl0PUT2llwyroXhtM3oe11HqMrtND
6+vVFsNAdw+9HhYHZAXs0F04Jc11gpeBNOFdr4dZUYR0BqsUgaKSyvAKQ44CUZplpep8nR3aBMPD
w7BAJXs82sGqqR6Vxb3Hi5kvxSvJJ2U4tL8mFYsBvW33OraKgX1El34wsxFlip7gYfLRvdaag9vI
qHlOs4Lqd046db4WCgtG2Fisa+6aNVPfX4fxrVbIzVaQvuLB5nMvNGO9Qmh2MjWlhTwvE7vDPKvu
WEY8O0tfLS5UHDydZqtodp+ZmhThVdVIfIsyBvyDJquozEIOFOLT+YK+FKBsrGB3HCDqceUjvwOP
oZrAERqjBUG4FjiDLlWyJe1f35qfK5NNMaOCN+sqMggcI2ug59cexInJVcFdXLjOS+zboE0cO1xg
bc0MDnWyUbqtCxF+xRWHDy+vr5DAtHvejXOryyBOnh5G/mPgTGhkJIQbOoiA4o7/KyPBAVw6Lnsb
wXH2IYuL5EYoPYXWPAOPJ30qO9s/8HWqW3s0vHOiBgXEHedcLRl77R4gClWgXp5umYuTiS0+dCYo
I+02HSlXnSBVw309RUa8LyCOUKV5xPat8IUK7C1kRC4m1BAbigvu2RVzI3fEv6QZVuXMM6BfvPEk
8phJeVxM3NO5Rq/+tgngrwHyncCYwpc/gXiudQnkVfDCefrjiwkEHRCecqyHtYFJaXUrtdiGcr/Z
N6HNU00AgDY5Bzn3YYKAcVUswXydH2YVeS9tgKNHhrVIsbWSBaJPBL//jpEOV3JdiQ5hv93tlVXB
UJ0NQ2AdalPTNlH3IOfQmg7B/7J3XluyG1cS/SJwwWQCidcCyra317xg9XXwLuHx9bNRJDWiZo3M
u15EiWLzdlWhgJNxInbU2weUtTCPDjZU0BObMv897dfZ3/UcR7v96vYMRbYamIHsKS5fyPjIDyfL
rFfbUJwB/IxjiJi30KWz+UAde7HGHfd54kNL6jdf3Ljhi95aaP/XV8iTiBm5c7kD6ZoAyPXAu5Kj
+LJuFq0x5oiacuuGxMyR9nVo+Zt0V/CxXG09q5r4nK4T4/Wxuay0Y4bY9rFDqITXTp0yYp8NYp9l
YhnqLVBwfdd0M85+mE1WsYZ6+3USl1eRbzaIZuj5vlababfIK75W6+JEoQe5+DB0haV2sou5HaV4
ewNW3Nwdk05LcPlc8nCdNjdPkm7p02n02tOSSrxAkhy4fJ71VOmgmja3uqFN+SHm7c7CP+2/X6XB
ohgwhrS1Ue8p0pmKS0mZYrkvhsRuX2DaTFwimxUuAD6GtyK73vtmmw4JNvDc5BlF4HTvV9FzXklK
ronrG/D7vWg7uI9b0u56Y9UxOObfrUNRvDls5r7Rp9lLl2+ax9DT9foU9hAdM4SAIwhJkd95g+IS
YUehT8SUxksSL1r9cUGU4F1/Nd6Yj0G5xSmMrEK0vSYb3c38s10VLtVkSLZUF2BiQ+O12gozktzU
hrwz0jpwq8oCbCUr7kRA24zAa21ECPAeaJnp9oKMqeTqA/gB8A5TRndcGIR0iGPDurcEL4FLznqV
iVvjfShivlkeu8Zn28NvecDGRAAuq/E1UXD4gDd0feKkzkVtGhbJgn7zwlzvgCLv85IGd483u482
E5YPVZdGCo90CVL6gO1liZ1lYsfWc1OgK2yMDq2hWINV19BJNpDV3zvtwp8bNwsGoWtwr+Go9u5v
yZdYxrxumNqKqxtTixFmQs9Y+ZiF1pfRUul86qmqSR6sLjPrMwsH615f01RS9bwfcVpztZsW20zs
QwNDSGzkKOkThqyqmbfX6/nTo2Bp8DKouXywHQm/MyKag3XxJIvW3KGe1zd4EbNf5E/rnbeRwxyX
IzUgbIcvMETTZ3KAPJGWdKKiEcnTZ0JZ3Pc8wwVEEzkfaC2ndT5SreEczErheohbeMjJOFOt2zTZ
nUMZmxXw1CzPnOznU2XhlaPvoqnuopo2BH8umBfczYrJFokrTHd2r/bz3PXmpd1u/pcsAj9EACph
phoEaDrgo8XZqO1tG+BtoZAimoyXOLP5eHTZ8J+tb/EmORLhHwUQ8iMw15PD8qTAz8OMQ9f6trHB
upXHRHiu9kLWqHxnNt9aTmrjZnJ8vqp+0uLNM4lJPEYrWZTcrpkP6EPiN52vD5Mo4b69smfNf9ZX
z33uNzh5tme4ZeDBi4CjxLvrwTDG6NdA8cq2RVLPPa12Zy+6QU/Tp6txLd3cYlPj4zudsS9a+DV+
2OtCWtLJxZkzGJ/r1g4804PNw20oY+5WVNzYr9dF3vW+6Wf5/Lhu+8D90lZ8J4pt3mwizLssmln0
RQ3y1TSL5svV1lv33Pd0y1eo39x8aWTkF6OWBzfe7szrWvME4myXnGyZpD/F6JrdDX41vnG9gQNS
5q1/a/w+YbQEIAyezGVesfGh8c70zhzY5n7Deww7NQz6WPfdcCi25kfOKqxkzHxl86nIDPCKuSuh
8/CWeBk56V0UYfI6Xr1k7ri4rwmKdbi224JrCzvrdbND/T4yS7P8RaRpJuOHy/lAiZWn9u7S2wf+
5OQ10cP8BsNvvU0gH701Q5xTW0VN1V5y2lnhq9uDt/Pc0rSDRTTGI1GReg4I81dq72i6gmwIpN+H
xpE/8CKsPwumyl91MXfvkz0R8GauslEuOvOWqvgaNLyaPkMic/FMRlFBjzGMxHbfEm2/SGdO71nW
kGzL3PRT2fTxCw1H4xwMJfaHvJPmcVFyufedJnpLDC//XrcL/yZZ4WVjUq78+HGtDE6s2HjhYoEP
o6kBxvcfmfz/bnj+xYbHdtxN9fsndJBr1iD8yOv+4+93PH/84B87Hp/MANvRbSvqIDrZW8npH0kD
yxS/XWMksOgU1IyNjv33ix4kA/5vdBJQE0g9fxJC5G+sCogEwBvAXcAu/T9Z9AjvHxVt3xMOqw+e
fyBJ0Ff/YR0A4qLpuAPZtyvB3Xg9pl289BSj2eauXLo7oxeYiUsSibtRyQxcJeSlL/ijXWrDUuvU
jY1xS7HnwI3GKBES2pqSqLW7q2MIe9oZLqqdvFAUvntTD5Xx0lYdzXJVTDNVqvD1iNJ9AUs2E5vz
ewKSNcOM1bT1rtwihW5HiSn/PutgI7VWO3+MnGPW0lLM7z3vEhmDyUmQMkp94f7DKNZGT9PaPswQ
qZDSzZ0oG+vUdo0DgZDiNK9wL5agKmmAE5TE7Y8BK344ZE0XAFXLAo22dxfpON5PPUjN0eSBCUG/
LTpjj3kGEiuG2qOsW3SA2D5Sh1p98pcx23fN1ttQiH0x6wedL2LPPr7n/NvjdkeGCBrJcOKUJDWt
0uLMCOUU15fyT0s3pM8eqVZkD2vFJm9TBlIvWOibZjxB5H3Qi28iIuUrobmUGgEbDq0wG2efgFjH
wY+sMpXDzMmu6C747e4SC3cPzqNn3yynfR95R78cTo0AnBUVNpMLXXSBYPgO7chk055RcJQs77If
6Q3otxfR5OBlB+beYhniQEvDJRk5fCs7WvjmmRq8ykpvGtKhAQ/0fb16ByOl4EKubRUOOYa5FHvF
rpXuyY98tDo6yVRuc6deI+N9cbCQYhqU+w4LPdDQeT7YIvapQyuXs41P5dWjZuPcWWoMPW9qD+x0
5MHuDJxhsynCCv1gJxUhy8EVCH+u2PtW9rWZG3HDDHbGNloGtnTacOj0tHOwrSUON3e/xZhWUKyd
Z+1r3bnval5vM3vydvHoioNRYVwEQZIcvab8WGX2NWt7cczqSJNtmKo9XVjGpbX9nwJffsiSUobb
4YcylZ07cUkoHT/5dUaHWAwLEXsbVN64D0ZlsT7oCnMH2PUMcMP6uojVCnLd3cxG/m1dxAxdVjX7
jNHqJCts8eta0epWcC2kPDVCL27EKVnFsBcc+gL86W2YW/qz0fU0JHpzFJLrHYOuXtqjpfgEa7jb
B5fCm0PkZG8abvMdXI7y4Khvsd+ZlzlmppONa7wWwoK1RnWLCL0iTZ/LMUf27GjwYI+zHJvU169m
NasQBFL+vMJCCrtuvaPUpTioLJ9I8SfuYcXaFkrWEftqtojB2Yb5SOZxpUg5L/dIhEkwyNwOk96h
gc3L3LOFUTFIYzWeyOSceznaN5jP4KYRu3gbaMk6DCpyQhsDa+DG/hTKCXaXKYFtdTIz35ZImLve
sFy+ue166JPGA7e1MkCvefWSG87yCHjNvFgYXiXCrgu1bzLyZO82aqI3pYT4V1AK7MASOPCrDrce
TZP8gwYMsLQ41rl7j733W0rDV5BV+P3Glo72AeNG6K28nw1ZFWa2Av6vY/6ao0SF81TLSzOumHLd
/sVU6RnXk3tRq8diQ8tnF4zKngxPvU/8GbrvVLihAKdBg6L/fegLxAuGTGsAZ15BX8xS64jY/LMU
63IoNOTX3rtNJ/75zquORIg3B2pVHbzY0Jy6uiZctlwqOozaWSL9aOsYgVCRE6Db78TZLN4V0DvJ
bg99wH5xQS2o7VBXLZdU7Oq7xfYOQ2l/+O2Wak5p3hjLTr5EdhIH4M/3w2LsTL5qx1m0P0c0z523
LtG91BkNeIVlXSJV5IesYIGQb8rY0ud0OPulOkEMeKgL+6vrdrdZLLJzJ+d3NXVMXKnbB1Dg3PNg
ptWr74+fCkqww6bxfrrJNFH+Ry/mFBevtjXceKLX942y2ZBTvSlZdZDcAWJq6sciAe0QOYkKorb9
pfVgguaGOCvXoT4KMaRhJJds3059cUvWSB/FzOlVOpF/Kqgm7Zzkq78AbljEcqqLyrpZXdrbRntp
D70qcPEq/sRqXV+JA6SPXe7eZhYPodmIZkpaKMDLrbg4aFjPO7OUL1veCcRJm94sbXeOdUstzOiA
ne4HmxA9jxd6x90vRT5/nqJhOHmL96MebAJUcZEcBvSv41zNxoFgEPZZ1osPfTE+AoRnkmSdxi8+
3TUtue5egtYto+earSNs1/QwtynoHbpCz1ZifBr8Jtu1xvzDSRvKCIthOKtxRftKUwD1UeSeuP+m
l4SMwzE2uMtNiuTWoFVJ3t52jkBJ5SHGUHywiwYhkwX3MfayT9OYSto41evSdzcdNJ8djvpfjtF4
F85m0WYmXkFgutZB1gzilijNi2o4LtSCJ/nKXfWgMdWGk1pWp/oGAaLq30TaRzR9Yqlu/eo0T2zM
mmDuW1VP72SugZ0HGRSYjDMcV1+pHsBF+BMxrYQsC18yYBKyc06tXacjU3FDD9WbM+AQRPZfFoTJ
eC87xCwM7DDEpzQHKR/JZ0eUGHy/sNKr1uqi2e16fpDV5JAlFV0FkfxiR9/OqvV/6y1+/lud29hz
Wbv+/+P1Q5L+tVnm9x/4Y6xW5m84WHzcUPTdXdso/jZWE+BVWFssifnWvXqY/nestn4jUmvjQrU8
l79syOY/A7zqN1anJp49x8YVs/Hr/gPwnvXXDTNOLhxNiv5mj7SwhQj4DxF1pIh4TCopz2TvaZSw
szV/Tij4vEghxsBZZPeJXfN6YIJaD8iP0UVRtfSFB/P8JiuStcLNuk8mlJ1PMen9/d+9k/+GRZrf
zuZ0IfkFOa3gufqrBcin5CuyJl+cs1HUHzJhecLetLqt5LwtOmiaP/qNyTTR1DT1/fM/GwP0X9bU
Em80NjickZyK2LpdA9Z/b0Cizp5s8ZC25yiOPpfI2wSphtS/y31du6HbSO+WpuoKkOniejez8NM3
i4Dt13mt1h/e0JFFaZBkL3ERd/vcHYpjX+gh30P+cJ/Y9jZLMJN1OKPP9LdW4zQHZmUB+wwYbzaX
3KdZ05cPib0AnPLw8QSmatuFrj9YVvQnlOwZAZG0O6d3makz1/5CIyttsGQWd+xeWErB2dmTQR+e
afiqiKKIilRi76j8EMO7SQLQCKSjUmF+MuhxBbLmvQ7AVNmbrC3PYM9tqnstMIYYyWbZ17Uznhb8
rEFurM4uI3pBt483jaBKYbAHWG9YH9vz8rnKNiCS0fnWrZwyhj699J8QwSlDTE3axXbU0M4jopdy
iQbky2FKqDiYfeoMDGFP3Q5XU/u85WSe2GqmVgi2lDahGk2lJpSlQ0XebD8Njk4PI/TEZZfyVYJo
qGKq3NrWBSdBVO3VGupkX/XeNJxx0BQxNV1V/zynA2Oe5UygylPXMg/k/iK1q6KeHPMONLNFXWO8
Ojf0SyPIxXEKUTcn/gAueRV8rKxTT8yBtsF+kezDJOVnCMxqn0i3eswrPR+IwNuEIiT2KqF7ntos
EGg0yTKW0j1dcQupx+NqK5hXiQ2r3kwPFEmM2AAs/wyrs3xeYa+BFasH6LgZdR1K9h6bKzAWa2mu
e79oekR7XTNR4uEHHpTZxB945M8M8pxejzQwWjeRoeYLq3NIWNkWw5gSHkKFJ5Ofgu0P7gX6oXEm
eeVP7JrAwuD64FCQaVVutdBtulvGlZ2B62k3C/nuvUDRAg+GvWSAnAMW1p1eLE0BYMOytqrHICJT
HgfZHFFdrpo+/1FlOJvVrtfZ0Tbr6Qd50tKCiJWUVKs1tDeZd13r6/SDvu2iOfkVJuKHrgMuvg6r
cy5MJxs/bwA//3aRdv2xQlYZggg3meZb0Rr9d4yCWQHkv28THBE8tff9oCtjX9MtfgeQDg23M73e
2g8jmYKXxamX5UTjIGqsEVWIo3WlWRLrAePDVxLUtFxRS02xJKlr9iDxlJunlSQdj4K+utXJlDZh
y2z8gSqHcIppnUt9RvkmuJw/4wvbboYEHHf5mlYP2TpQBTSw7QyQHq+iMa9tSSL5oqPVmgixddFm
Lhfdpz51M7HT6chvz8FnPSHCrae0xvzE5hT80WjjQ/flSFYLtrCj9h1JPmM3mPPwzcyYJO/QWqV5
TxHEtnm2m/qDVCzHP4KZtOVtt3JUAN4nwZ5pD3l622gY/Qi/0V7fi44NRx3kk7Pm3ZFlW8TWiSeB
tXxI9FCzuagxNflLDiAPEaNYLCbkXW2t0/i5ojEn7ShBldXHsPQll45eu5tar+5921n8xoR8auMw
DYRedsLQzbFVdvFAiB4AHksfG+qhlc3kzGKCFHXNFytlTH9ghdKWAYCGWoaI9uOZ5mFMLubYJ+Vt
CUUy45a4Tly7ZQNeAubreC9aPWckNWQ0hFWnva8EqiZKQ4Ea+0ERr5UV1spdTHani9KoMd70pbaM
+j5xFx+PhZvVu0iZ6Ngk3Pb51NXfOqt/o6LVPbPtzOQR+Nv0NLiFU4QGdRHjUeHfoQ4c1Zo0ZY3y
I2QWHSxKK+8SZ4wIyBlLdZswz8PiHmaXUXCQ3yWARFz/jpUcQJHvM7s21gDS9XwrwDDeRMmY3A4e
m+ods2VxnlvVSArutXXjGEV/9snYeSz6IloRec6svGR/CYXf4mGCGeXZ4C07usaHGgMBpxyvWo7V
5Czc/UYXqwz38TiQsRSHOeKG35VO9+n6HP2vLvuvdNmN9vt3I8f/YcA85MUHHq+/arK//9Cfmqz4
DVYL9wsbfyvDiM909jdNdmssdF2P1R8U/evg9if9Zasl3LI3DC42896fg6PzG5RcyQMVK/f2c//R
4CjlX123WJl9B1sU4yO/ASvuf3TdasQXiras9sJCcA4dUSBsjP3BIWX3JJkD6rP0Y4MdKSWC1AVq
dzDeyI5n1AheYXgzNwAiy2XppxErOYMc9rC0xY0CEZk99m6lvwL18r7I1a0uCQfWm37K7NDf4HEY
GdLyYnPJHtzcHxG4suo2a1oD3EvS1Nzzh2Y9lgvnv4lq4HhN7OZQAhDwv4xg6dRJmcm21WJT8Xmc
5kE9Lrb0iMymCSobTa97h/qKKvDjRvFc6o3k80CsoIShV+fxoelQDm/JdiZ9fDCK0hQB3/I0mYlD
kz6c7otEwEU+YLpYm3t6RrFkJDN3IYpKl0xEJ9wJjgb4VremUdL2K6TinGhHvi1D2KlldK/sFc4i
IijvZ7tLl3KYNtu6b6IBj6NHh31CldL3aSq6ad3nCY0B5o5YpiQwWnFipXZu0CtONHcg5rurlG3g
NuxRGaCJqrUVViizRqxB7uJdoLktbuzEy+m1Huo1+0EeeelkHvRlvMhwjOtUsHIVY3y08znS9zRG
bxV3lX40MxXtVt9wdtMoALF1SXVODGM8xjSfIG4xQO+czgT3CMHzySomlnU4Pj+8Jsv3EzQWfD9L
QlUy8fcRYOqtphD8WFOXd4YAMhzzamwpBKtqwNVjsSkCc+ANSX4oy4r2NzeJH6TtV8GYFHPoClZl
omdeydy4PnWrHz1p9v2fosrocXZGhdqtYNEeisx9y+syfnLIYz9Oyeg9oSSPXxIai8OYBORFN8n8
xPVQA02oU56Mc/RIr9jyCQSiYQegERl1iLqz0E89msXy6D1hlX1ib2c8UIKySV+kNA6jp53byI2K
o5EZ6Yo2ieb+3rQK5l5UuG+ta1Uv3TLn1g6Pa0zyPGudOYBg4M0BxWzruUITddnqd+V+QGw7Twzo
x6nI43cwuc6Nv3o4O6xGTq8kvthCqAYGMtq2Ln5Zk2AQdjwWyBtYodqzEcbrQ7blkfOcd9aTfM1a
L+yyQTg74czerQWdJuY5CYWRSuRhfAADxLJwninOEgzAfbbwWQ9Fp5+Y2Kt33c3VcYy85tsEBNhq
9Rhg8VMXPulyvzSOCJauUXcrgKOnyO2SS4WY9RrTPv15AGhRbg2+9vcMU+2NsVY8ytvW8S5TMfsH
kTU/R7+NTpij230yk6vMIy+jfFENn003Kz4tDFifqIdLZSBblX9qWTeGE09jUK29PhKXtPe+N/WH
tHFvpjpDgVUIphkR+IfKr+Rlmjt/In4HFGfHzxoPFnXYmHHoNuUYYKaPVZTNF0gHzJp1nDtcxXjr
Eqlguqa90YXCaJd9PQ1NMEUTneJkj3aeVyRBbJhsUrrpgsuzCjlI2+/CM5yH3tBv6apfssbwfsyy
zhlk/NEk4jcRIgnsZmWngG3/poSEfGv2TFmcsLH1pPHZF513t0waCGI9dC9roQoqYMz6uzuYatdM
a/2IRrh+wxtAS5RlFGyYy6lhZx+LtzihrM5tqS5mB9Mu4Yoz+o494PCll0ZImUQc4NgxA5ABLAHY
8l9wT8UfiI3pz2JiVO7G9habzbSX7jSHyTg4n20m+5NjeLbazdjOb+2ZRbHIXc5vPcI63ziRmPcW
eJqDZroidG6q+inPOtb0TW9hu9l4HWOXYluAooQPCk8agR1742TX05YopO7LeRn7SH3LpxJHxJBu
PJWrfTGKqGsUBha8mpj/xwBo6wY7tXaZczbT8dUfH1sVWFiOex1OMAF5wsd1sxBvvvdgHSy7eHDw
3zik80EeJGfqxMATNAuIMIw29X2Xorn7k6yD3py/U3hSPVvI2efYiLqAfykJ9CzqziAT/CO8gPmW
whYaB1Wjvotay1+1IX6kTWvfYhTuehoDObQDfN232Dv4khv53cQ+5c538vw2MWtGwWz9nsBTBiS0
2dDn+a029cvcAn5Qlk4CFkacWVmCHFKkJfzOq//UWrqmOshO8Ml1U3fCH3hf5GN8QEqOEM21RVeu
ZD9EWv7A9/17xs7mubXhYSYMiq+xZ3EHSXRzmfCA7jUIxuJO1vQByq4a7+rKjE/GNC9keUu3Pwow
JE9cuSXYTmw7JJj0j3ZmJbKzG6tg7BHqPSYoceE3XEJ7asCrSbaKSPqyfCwjQx4K2gPPVkW5jYmS
FC6dmd4S0vJ2+KrqYz/MQyiGuf9iaw1OVtEhOHr5176zvmVtk9P0ba+3I0DoYed2U4IxskXw7uo8
JKKKKcKZu18WVXv7wVqGl8x0KTUUgHHqGOUD8LSCLGpELyiv3T3iT3+cfFZwS5fqhzHOHGufrT7I
boHtH/9bYpwnuCWpADFRTd+0KYqvLUXxh5jC8x8lVNg9fj4+V6W+Jqr4qfO0OzucS+C/5HkIY8fj
0e35u4WQ2GlMe/NsYsQNySjZB2jA1u3aGNl3P1OSe2diHLGVGbTQR8VThiEZCEiWHpo+a8/w3Zv9
0Bb+ycGdffBmJi+DTc4xt5PxJi2pV4U+xuqwtwwjpE20D+amHveO11XfeznhWBHwbYbYCoYlcU/T
6ODYlHerAG9ewS3dmQTuDrUlv7dm8zQMkIAr1nqcFtcjt2hjtzjEHlKx7JIE/T7NVyaMwnQJDtX3
VAE9eSZM4q4liVMOLBdybF9J9awMalOBN8SHSrNHpbve3uHdAoOVAD1fi/gQCXptS8N49rt5Ohbu
4J/EkkHycMonmu0fIV8ktHWaeLZrcH1usdCmO1hhjrvxCIy7Dvu1qUIR1+wbksE6VqMDadfwnAej
Bz3Dvd177YWdntYsgrojrZ9t5Bp79iyUOgEl2cGLkzzI8oTngTM8TTgkvqflAlDD4PKrO+PkzmP1
5FL6xMN4pW9WDihyfjOc55LqiQyrAE63VV3KfnkqUvlVRN7bf89S/54IL/95A86D/sn88hd3i7j+
yB8nKctyfyPiTkSBikxniyv/70mKBPNWCaMUiXhO9C7Gkz/dLe5vNg0G/Jxneua1SPrP05RAoUfi
8FhQAqnA/eL/JzI80v1ftWYsK4R6OeiBvUDzZFvwV6U774Y1nwY/JZKISOMHOEJYu2pSPw9+1Ajx
JNwWD2ldmBWL8oiYMlaKMXWDPBrrab7HWsA93CNzuev6NO+dZ+5EDACfJFvgnDJWAGiYbqv8hPZh
To89nsofpdlMyJvcHFIVaCvB32kPVg3bqGZLpcZj7Yt4T2dtdimzyvrlQDWvd3y91Tdj49XOroov
Hsk7jPkxeIDeK54lIu8xJpgdOn5hPoB5QxNkqzUMHHA0d5i1aLREphDGm2ca36iehFgMdIZvne/d
u8mYnlO65SHEifTs8SX7Om1SFdI4ZhJducmz9lSe4Iibl8dxWCM/bOyp1Hun4RWjiK84Mru2aEIo
+slNyxkxHtM46OPJ/ZZOY//WsSfP7qUNNA8eqPeQckcHB5bSXB0UeN6DHiI+zQj+7I+EqqHyvXiy
p0WAT2L5HC3cDgxmtgGIdRS/YFuK/B1+Bs5cC7/+OXWj5GadZqBCCNfy6IrZPMeVM+59N++qwIT7
Yx08iD4I7KnTfFo002Uct4DHlTfSh9ZVIFPJDDUD29JVPah88gYWooJLIltThBxvTro1zJB2dOgW
3vIFIb51H3klthnYCKxz6BfJHKbmQOLHZCQqqfH95WkMF6To8lOXCooGY8cNZZsOISq599SuKP20
TOQx5b49c5qLWWmpWUybZWs9GdKf9tVYQnAXHut1raX7Y/N/hniYhntUghVb0+8BrXjZ0lotxce3
4prhMn8PdNlUmRDv8iUZAzatAJBYCLOAah5F3iIZrFVKGM10CAdWnFMxOwBP6yDRU44IfAlNVSni
X5ZwBLZY3r2noYv5rFZr9F7AwacQL0mKNe+FxtPO1p1g3XLN2Olr3g5LkNeFrh13Nc+jSJNxaOLk
R0l/cwPCwss9nuJLadyO5La6rSCYEdBQ6e24RQHdqJo+7N9DgltecGkqbEDzNUyIcaHS+GBcMzkt
+ApqKGqisAhhMIwG0zWfaOrSO1Rxmj6mMxlshq8xQT3VUck3O1IAxOi7ScmYZDUdCw3e1/F2XdOh
DW1DOEFN9tYJm7HcNkFXS2V2tVe6V6ul5iHm3c1rifywuTI1sDWMYzS5c8UJYyRQyXBOZXl6b2BG
GA/j1euJ0INbs9wsoPZmBu2xe8QXYXYUWVBL+cQK5rtxdZZ2V5cp3rpF3ve107F3aLHuH+JhqT/P
pNnETm321ZXpDBtD1OjqyN/cHOlG1fcn7kTLi2j9uT7/EaMqCts9FmZCpuOKHHXqRv+ii/pNblkw
J5Ud9vLcHpvTlCdWTbfPQnSvMdA+ia1S25zZTwJyDCdVQeRnn8XczeQAHz1f2uy4zo66ZIZa8lBN
xjzfzhamaQ/MyxryJ+VHpaJuX1gxRvOUz6rG/r7S47cK54nGbnM8OENShDTg2je1S0jAUTh990a6
gUJFQnq/WUVKxrSw+ZxzEWffdOtlH5nZG28EjMYvzLajZgEnBN81MY8hwHYHtian0zPWPdCx0MK6
vcs5Qt/wDwigYMaGUGQ33CxELBWYo4uAk2cTM6BBrcHrtBRsoPCTJYGN9ynmnKpj2mRYCZyMVuPY
ifpyinvM7hjQGd6bQe0UMaFXixzAOyjbT3CMXLpIr7xSvzLtk0sy8MmVrNmoelzC3k7as+ezZ4Pr
CtSwMGQUB/UMr6aKOnFflCShdygUpXU36bq+AyrmZkfV1s7ntqfdd57BDPZuCkTHShFdgnE0e9oc
xmwe7sotHrAuVvcM+z7jXM3zK36yZiodcCOJYlmXU+l4vQe4kdNdHF1AAk7qXhB8/D15/l9t+l9o
047EafjPtOn3VMdplf5Fm/7jh/6YqDz5m81qHPMxi3K14V/+NlEplGbPYyrCw0B7IO79v01Ujg/P
XOIlJ6TtAmxhbPpzotqg5UxmkMBdT9n2Bi3/D4wNnvV/tvf88Q7zmYtsQlb/H50NagSOWC+xdVJq
qfB/jTUzzgbmXKulxZvm7GeYnUuloHcOG8jTHJo4EKz1buCdDfdOjZ3W16A/pRdZ0V5DnnhMNjSo
3iChdYV3E++aOrdR/xrBjFSUvrUfptPkOg01b/AbAmD1brOcf2zKLf81EnD8IaMKuPEW2hILUf7K
RCQO5i2+6TTIhDuwaP5779bGz3z25rfcqcv5p49TwssoYRPTfVJ7e40Rkk13dmNmeaOO7hhVJNkE
HtxdbAxUlPe2ZYV2UhuvhpBwOtekGvcUOzFytJoZsUxx9RI1mu8tPbM7zRP1tcgLhbWxHxVvC/ui
ExXZMbI6UXH07haIp73dXdSEhmu13O4xQH0T5VrdxGxEd1KtAjlK5J91RteutCIRGiwpSII50/s1
v0o43KLOGR/xsW7K5hGxyvTYMxL/5U5pfOm7AgAdDeRvidklHO44JmN/ws74Dthl7APPpVFkv+oV
yXPOImARkb8x1D2SZPZDmzrgYQwOBq+6VeJjaMSGKSfw/EXEUA9w4Viv87SVPdGGy3sBf9l69XOG
cljyk/Uaw6kEVNtsSeLeKdCjdE1+rXMc9C+v7zAKOk1F0E3JkQivSshvIBC0ZFamClDC71nF638t
SLWvFOq6zF7tcI2JJSU/I50lBwW60YdtH/0zgOoArp2bWxpcH3v9KNjJ0l3DzfMarFF1ziqXnkgy
NgNdKqDFWKRyaRIwxivPyyip9zhOXj2sRyR+50zNnPxoZlCqR9ErmlH03K0kMbfY8VKSXrFji7hQ
JlZe0FUQs1sNwq7PqdK58MDkF5hQ7eI9+Bze3Wt3HXouylMcjeg+ctEOhgQ4XyJUXu3a99G4sZ67
PjJxyDbjFvqqSeVew6KoBPzvPyKEdUvytsiyngCwUdHiCx9ui2ILtS3iZ3d78eTGCWtBRuMd1NNm
9Vm3HM2VRj3P17gkR34ymgOtcQbk3F0Eh/JRYYClOacmhextgB0yts4ZNCfX5u/9GtlEbHzSOVk7
R0iQ2mKyx/WotSU+TBYe0GY3podrwvQgY0Q2HigKmew0k+J/2DuT5biNdVu/yx1fOIBEfyPOpPqO
XbERxQmCIiX0XSb6p78fSvbZEu0tH5/xnjhCESbBqkIl/matb91dWNmpOVepEBEJPQ6cFkNTLWai
fmhms6F4piCBdXQ+WfOY/Gma/0ovm9pwl41oCenqbP5YxMzcZRpLv2tfIuxlLqbY0ShnXtmns0b4
vulnY3qZzR/pd6s61l9dXTcI4plxAu8YZcm//XFmxn0Hu2uzbT8tLxZA5Pdbt884oS6+dCvXjXET
g7f8Nk0z7D1xtPmeMgQzRrxCXr4t224ujox8IAqwSgcgbmnTrxpfTOxRnP6sz4kDXQLIx+ROI46p
bLGYZlGBmMO3/OrUeO2yrGykOLYgmG6hBDC8Ni9C8ANS0drNXqlLBBYfJk2fCR8Ec/rYYA1CEfy5
sVoVbFCxDMx7fdwTvZdvJrrypd6FNqqARr0lmmmYlOi2/0RWznDvOay1XCG5sYWkFFmEvAEnR7c0
Xl2elibjInqN2S+ZmSvbLxg885Z1027wbXfXQ/t6qyv8b2ujKDGh4ZWj+hJgGvZhOLNzLvGE4xzp
Jl2XE6StaWddkfc3vWFbazZiAnFUQ3Y9hkTDpyiyqj2eKZNW3YuipeSJcTfbCM8ZdnbGmClbffr0
SDzij8eM0Mvxq+Xm5iEgnmuXoMB/z2x3evJCqFEbtorJqZZO/NVk4viAYnfcg3Nks5JkwbKMtUfm
yPIpEpZaFXXalAyXQdMz34ZUTLzByRhIAcz8odjoXj6ui1CfvtJcIZw3WR0ePbtn5dIl7mgRmRGY
n9mEKBatgE6WPtTSfTvJ9CpnboGovZ9TDIdGwGMJJvdkh/U1utj8q237kbUmX6bLFgMoigNsce86
67Uz2GtMF3iOTLlknqAMjMqc5ndU2NG+0xmZE1a1maA7r1SdVld9W5TIUdrgtugkp8noMn7UqvZs
FMWzGfZMpBtfTeEWu7x5qohIE49BZZZPqMfkfdZbt5Hd1cBbkTL0oTLOAdv1+8IFI86mofFuahhS
u9jNqjUEZ/05FP1wJEjpYQqF86lVJF2V7GTk1u6L0uf7USFI6iRKs9TsdyBnwA5U4lYpokWdvIpI
r9IjHYT/xBozqBv9TkVluR4ElXOWSGOhEva8SHvQ/K9RvRVIqYOofwmqIc+WhtXayUaHDJHv2Hxn
qJEMKyNyBGuSN+jNgyhS73MsfF3xKESW3iY0CLmuVXvYH9zVZDO8EL1VHdmjtteN0F966dVXlZrG
ZoFYs3JYOAfNSTm0NR05tvejr1nHEYv9XWo4zTe0YvJlxOBevw6NnnV3NNwBrFeMCfsQT/myquUz
QJvgDj9rsEqdlCQBzxhOXWOQXKcoaVAjH1pkQzdSNs5aCfpNEC/516zpITUQW7hGyy7uIEB3n+nn
g1VI83GL69QmFbBn4p8WqMtxS7jVtasF6RVBAqJYRa2u3aFHs1eu1ZK3lWfuorOc4VCpvHiJ28Za
2mX1GLQViWS6fGp4JK7hJ9vsMvXPBj6NhGDMkzba1nPPnCPnOwcvxwiUsQ405kIqtMIbk5DLq9aV
O68lqD11BWZg3UB+6ZbVwNQhaixeoYeDLIJ2sWJH3jY8/DRM4dwqOmqBnIDGHa7VT0FiYc7JHFLK
RGnhnW/SFUFs2QrhE/eBqBi8DI7Pk8KHSxRaNVYAh0f4xrdMHcy6qMw7L7ScW4zZzX0prZYHfUFs
GWLOZplOAzL1hl2MTO0FjtBHR6+NY8GynOXVACq6GG0EhHl+j8W0KxYJ5cdGMDNZDRA41LrSZ5VY
49j1YlRRdJsPEhy8qY8PupTdcVTmLAHlBzsW51ecQB2Ad5Zfqyb378xG77ZV0UJLaoRVHc18qs+R
nWfdcixUv25L0joXUV8ahxZd2V0cO/pKBs4eBSLLuTQcH0llCXBC5e1T1EbPyAaDJZITpAPh0IWP
XeXXjCGHhieuMg9OlQ+7QQ/ZD/iRt4EMw+eAfrBnjJXr/sSYrHVAvqcRumUnb9JlNdjwkgGxkvgR
QXyq3TzbVj2LqIrIUPBDg7wPktLFn1UHyZrHYb/zSANasUtB9AAnRkdSBYJ1Dh0Eo22tpjFEu2aN
7MX1aGyPg7TKTS/EYG74meHKzdnbLV3Om/ekbp1vHpGY6zh17GkX+U32VrkwFXzpB+tsLq2qXMlF
1o1YaXAxlUvCb511rNU4qYoOomLrtVd9ZYhVMGasCeE8YZZyxREoanc9EWFkPvJ8S6+aIjMjwAX+
kN8mTYzDP7XLc0twp3POUGFAkNd8ueiahLIAgMOX1BB6uPHZq/EF0qkFU8dIiSYa7sMuG05FqtQa
nJM/LBPlBXeKMuAK3XPFyTua4TN2DmQWk5lQY1n+55Dx8HkKetbleRht6rQdT7ay7eu6iPBV+HWt
MUu024NZZs1xMOpx6wHlvDXsRj1EfX6o+/pYedOwqn1R3+QoY94Qu+rbrqnlwejsAK6S90Sh1m9c
ZpuoJ6y7pBszRiIdRJYNuugwOyAp6o1N7E+sn3qL9JglNpgyWeTCmc6tqVdfhjTH6MyRl8EVIU4E
FBqe7oL4y1PaSi1/G7tB3Wr+ON1o0STjdVjFdvvFa6qHqh0L5oAybq1gTj7kcNsHg0N6pemeSyP7
VBGlER2LrHaDk1nor03vV1eDTSEXe9wLe0jdqP2mZEwRVCeRe/YFNLlPMZkOPiY/mRbBbVmhdyEy
cwF9BHdb/wkEUonTUXqhexuKqr7l6bdvvgdH/NDJ/4Wo/sOqATMCGwbTR7NFkrSFEOnnVQMGtXYU
4ezilxID/5wwaseReJggc7370vg7zLj90WPAoBN9mC3w7+oWpcIHFX8WYYe3dVXuCvZkpyaiKMYg
ab+iO2WQJsr2Lcp0y7oOO68191KChUewi1wgv0rshNiSC2HZqQsgSRA7ACtoDuRRyYbuqYvIcunS
kgLQmoqAsi13CGgNddOnobea6V6Q2ivX9QBcKW5byswKFExpd31zr9iiqM3UGOQ2LAsHTd3LRD9B
+qU30NiFAfib2AxnEggnxkNOVOHnPhvVO7dM8Y3Y7eLeZCM7SzPnqOgLAVYnGGc4hfRG2nx26jRY
hhbcQaVp1cZHf4oue0bmjPyPEpVrReoKvClnWCvDIyxq7oUvEIFff+izj+NfiEU2W9hPIPFetlyE
JnxkPadUyKhv9BKs+dwvE29Bb9AaePL3v77QfPf86UKERFEGYKAQH+8uT9LB1SApdhfEEMMJSD9N
UfP5XKJnVTxzaELI4w7GAcBs//TqMwPUhwpsoU/EXPvzvU2MvOHqI1olmVTiwel7QtYhDVI/zgG4
SA7h9DYuTcB3OsuvL258kETyJrM/xPLhC8MFx/7xtfeJTaBqIBGeGRVNYdeHDGDZyYmHIlG0zZYx
pzx1M9jr9/RFWbQ0fkXoZjvGv8bD5Q/6z3jz78abJqSCHz67P0lvH74WxVelvn79cWNsfv+pP4xb
xm9ELs5sVY4tftnvultf/40mHRAB9ze7X/77r9mm85sDo5NbT+hMOI355vtDe2v9Bupp3iP73nz2
Moz8B7NNy/3TbBPdrWP4AFNNNs/+R+2ty/hFi3q72Gsd4MlqC+kuTDoK274XiybX4RUYsN/7UzPH
k+QKuZcxR5aAzXN3dW7FC+iY6AkRvTLdqok5GebAE2eOPglDR9nLXrKnCJ3hOSdzF2kMw+FXfw5O
EXOESuvb/ZIMAWvtBu57W1TNvjPJ/sI2Eq6gF9QU2oAkCRtpSXnToff4CFaQiQ5qY0eI+bPCI88l
YXFkIYUkiFHl+3YIySWKnU2r8DfpTacvuyQOb4w5JqYYY2y16OjJy1IWQzCOnvI5Mtp6KzptOqhL
4gxdnPOFRRo5NMMlkyZny0LNPDaPKbE/J0hv+rntpQDm5t6hH/Gv9ATlj5eH4QtRtwjUzLTbTW5L
+RVDGIJHK7fSDYpdHxM2jm7wrqxKhJPYiDaOluJ+ajvjpnD9Q1ikK/Ax6a3mBcT/ku63MMbeW2P+
KhdtSlyPxCa37mtLX+qTZZ38ZFD7Vk3aLtAm42DBIj5kqqgQadbsBlkVzb1MeVVfcoJqT6On7/v2
gXkWcTbIsk9hkNtbXK75RtSmzW9V013VCXXlxlpAhAsn4BxPNKYtnVmPpDFwU3U3pQG/iFwpCusS
/VBFyJE1xx215B7BO3rR81htjcpMdi3jjZkYFzx1XlxukiRw3mni0vGKEiK5Cm32+Rl8i2g5DIQu
eXQEqzjyvB2BMHJD6Hm8GnU0mB7+vkU4RzcR1eR/8WTRfwvB1G6m2a+/rAMSKvjeoHIYe4XnOake
0fAkj6xfx1fNMXT2W5OtX2ll2h29meRTol2AiOnTV1ehR9SUCLxVNMdPBXMQlTlHUpF++xhdUqo0
06rp8cr0bgBVeKAO7G4ExcjRqmOscxX5HXIZG1ru7lqtjccNlEumf0QukY81zVFZ7LI2ySU9a5o7
p8giUktc0rXqOWhrbL1kWUw+6VvCYgG5BNGTr0zE52KV1EwalZFDSRdTDjfS3hHLkS4iCJNX0hGv
5aWSBJlHVYmA7pMTS/fMqHyLd8vQ9up7IZrBI6As7fy+8N8mi9C+dRhQvk5zIata4eVv/qW+tah0
C69pH230yLcSi6Bs17jpH6xAJWtftoQRZYV/6EvmWAs/UHB8KsC352rQ8oSI7LELQXC4qXwUjFTS
YWXrKevvVeG4pXtAY+4pDclGIvQbDkre97yrpk3gJDS0SOwC/fMU4V1f6pUWXtcMA9xPuu0xYl4r
ezTuisFvg/ckqBVlyOQvOOEWERtqa6235T13rk1HBgakv4y40+XQzdnUeuMnXxgQjNrOKzq8VnbJ
hGlRwmlKV10rmfgEQzRTHsOcQNYZ55Zin+VO0TEp4S+nh10UdU9qauNa7/R1TboVwcBy2R1xrq06
LaYVRDga+OvCnunJ6NKoF/KB0s9E0UIMrMqYtl6wZZx9XLFJ2aEvsGRRx+aMidEHx35R3rjeKEpn
3gdFZnMkAs7WV2VJnGToDm64RhLn3Azz6MueszN1Ji8gkWze46VDquFD1rOHkQ7RXIu0lERjTbnf
bxPLdK4K36r3sBn53g92sLIRWzZL0ZrutjVEtC3cztuWkUxvC5GdJpTsNDKGXZ6GyI6OAW0dLqMG
/h4aTXdeGqNNXbVFy/4a++jBIwHN1gqWSHTunF+hE68lWWHaRicW6565WbJ2hIIIYvYE4ThaUVzj
YirPHnOg68apu894nsS4IH34iM+CUW0tEekNVrhtJJGpILpa6CI5E6q3eqy/8IyS19TdzqYnTmcZ
4y4D06fX+j3rj2Az4C54hPaj7iw2wTwcQKlloatuysYjPl4b9UNHdPzbJBwclYGxUq4TYj9Igh0p
Y/pz6jIAUbnvfe5YZ5SLJhDVLrHr4ehO7nRFs+KBgBvSVdWPyUvERP5gM+C9Zg2wabQCNnGjT8my
McGmkTFvWutkDKZbFAHJOkr9rcqK6pEyttmPTtduDVmA3OlyhiyJAQ9iUsgu+qyMbtiV2slKwk09
Eq5YEcppYsmD4cOYsh7uoSzbCwGEG4hxEN2y+gcmMUXp2kr8cOvwAvCcpIxXEfRHHI2T9WySaciz
0Par184TzZXhTsbXrhXlxm7QGKRGYOwcVZuftIHrCb8MVxXxnBsYedVaFk12nep9/dTyPbwi8kXe
Mo7xT2hZiyW7wuSURgPpS8warhnCMVUQmbPLpu6FvVp8GtFtfgrKVr8OGHrzS5RDJZBP8yYVgE6Z
m0BgB8Qhy5hv/q0Nx3NLvSxfPbeAD+SksHmm5k6C1sgXVu45e7jLPoKjaDoaSVp+6bHPLhiS6tA5
Sn0f6eGnQOK0NuClUTy47mymM9cx8aEeVmLtmV2uvrZwsVzZcazjjVP01jz969WgmRWVd4RPcTCa
R40RnseOMVQkHsM99NHPggpmNLes4VstyY1G5wwyqVnWuScgduhMTEJ+GwsQ8lP5UsuuAbgY268X
Ku5ACC3mWz3hJJC4CxEid8StufcQ/LyQR16Yx2H0oJyxiu/+U9//T+SgnAezgPLfMxkem9fop9L+
+w/8IQbViaexiVIhGsOwhWn9YKszQJ2BMkP/q1/UoKR5/CEGFb/pbAsMSBr/qutnqx1SBjYYs6EO
38w/qesvkoQfemc0Cj5NCBEhnHjITs0P3SugcvxGI55lnzjlKV16fTWOGxzWPNByC6bwgAdmCTm1
OirbUu/GOMbbgQrm9gJPlPg+jjh+4WsTxre+hJJH42jfQhZTlFAQAPHTpguz11s2YHnusO46a+5I
RCMlfef51mMUDH5eAWtEZOiEGPvZ+meBduPnFsrEUiZSwd3HAOB9MyuXKKhdz2xn6Pah2yL12Qdo
0pMDGQ91d8/gW7futYI6Y80mXhB+mfSwgXgvLRNRI+WmzmU59Crd4Wsi+M6TozU2Z5lbbFr6LL4O
8jza1uBPzWVfOMFDkQsUZsjPdryocsVuVfvSg1p+8GCSYirJo4QaD4EayOY9oEtCFcugffUNlOM0
GVS+MfKMpUPZv/RLBougmIbJFcUhQSVqg01Ch4vjt8ccXx+FO+WFMTOVhusoTDttDzdpThNOtXC8
Z9jQTvqKdPJkFrBXtnC3AhUpENpAL5t6Z+hhYMznUNqRhXJGKB/Lqwq1JN0PGH8h8u779OU/Hf/f
dfxINBgr/vsT4emrzMui+elQ+P4zf+iZjN/os02+dTQkM3GFxv73nt81seFaLsIkBjRzX8+V/jgU
bA4FPigeBP89Kfi957fEb4jNDXp9RFAGAm/3n5wNH+Z3HEg8fn3kTCbjCIsEkp8HW56B0pl0TBs1
Ew6zPIq8BUQMc/HDe/IXo+GPwzvPMUxeIyefCeXR1D+MhoMWJoJJBb9rE/jG7At8pINIO1+Kphtu
cwcRRgYYhFDKiSHur689f14/TQ7ni+Op83RcxRBMZoHaj7iVyMmywUzhDIaWj/jBlapfdYPBdek/
zglurNeQswmtdRGbKyrI+OugEUe7RmJjrkhfwdkI0JidspctzVqrD21K6aW8BC4963J03aOs1ioM
pytGDME5Rxm0+l+8CJfD28CKa3MjfXgHddb/OHYnf0fOq1gPFnSOXCNEPXb78bE2YdUERorcQMvH
DrAZKqDebz0GB/hslw35RbdOAdm/RB690DsEHVBaJoyxKdZ/vyOroEOmlLP/3IxIM5OFlkOn/vVr
4HH2p8/Bc9FC8YDERC4+WBEUSajt6Pb+Dm16v5I6VR0q1nHrlsm3X19pfp798Lyz5k+ch7CJgnDW
CX4cY6GhUpziXKmD8LgbIZCRc+vVB9mY9Z1uAxf89fU+fIku12MQzoCOWxx3/nwHvr2eGUqp//o/
xv8VhkKHpeGe6sJY3nGi0I+0rD9+fZW/eP8YzOHngOvkUV18eP98yXFBa+rtpCCy1eNdq0w/3qXK
e/j1hS4JsR/ePxsN5ayY5Fz406GQhIbwe+7BnZgMQn5dJaD1cc+M4xwLkSNBxtXnwPwum/Q8dgSm
VRm1t5UYwZnpw3TMbbu+k6ODwsrpbIWwPqZL7jDn7sIZAsVWbdzG3JuPXYh1fWlOKGtIkehxmVsh
F4FjKdYApuKdEo761DtTvPv1i0QA+vEu8XQKL95OAYXJR5bz86c2Q0gIOJDDrseZx9qxRC0e4rlE
7IxEKlVYyUBzD5nU5nYYw8DoJjv2qxDxjKrZpJWEw5fGfbxoCnNVo5b/ZOBeubb90XpxUbV9smtn
LY1e3Bt+XlPFoxlbSrSYD0JP/U0ExAXCQIQoEcr/Cv3+uAUCYCRd+MJxlu6cxrZvwlbYePtIRODp
QjxDFYi1Sf+8Q6I/4n+M8zUVkLFVZuk9YLBM9olG7kNh1BH29jB4i3jwMKpN0UdWU3dTESlNHNDk
WiReEW3VBZgYGe5ZS8fCF8JOvCQM18DlnsIkeGowlmR1AfyNDJAbusLxfUTRtmAt3azhu5pbO7BY
4iYO/sgprRykmZMFqMHUWXiq/BNc1/RbZUQliEDdZ2rsy4gVUV/OhWMRDc8uaKmVmwu5s30/2ydj
Mpym2ndunCz1Vo0XF/7CzOP+pmXd8wUWHbjsWq1xYyQE5qRftVTzrrQi0zDpxWimXHmgAuWvdoya
kae/RwBaXJdBhcQE0VKzCCFSLTTwkXqVnOb3c1VmSbVkuq5ht8FibOTmZ/j5/cJCE7iHop2fcB2M
j1qWgocxgCRdI5ikLRu7SKx1ni/LJO/NLXAWD2GTZb6iUVC3Ce9TsW8oRZe1qwj2tTZAJLgjuozw
+No0X9EslhskW9rKrAZog7PV47EAh7ssU9yKaH+ThRrKcNeP7SaKzDsR5O2as63bN1mJHkZDe0Sq
jHinJyTcAavW3SizqziwIzZRHQOsMMOEE6SQaHLgRlLXD5VA2amHFtlM/hDeF0l4FYTOSzSM+i5q
Gh1t0zSuE+l8gl2JK6UoVqQMJEstcfynxg68jYmw8eSisoEwkfqLspuG5SWoqE1qbcF8HZ0LudYc
UbhNjPxi8yyHowaBY5ti61+OjLI/k6c38scMwQZPmLWMECSXC6nXHTdX17srHkNQSUPPKUipiJHv
ho7YSqW0I7E45anRGAjIwR5fk16RikcyOaCtkXkgcuKkuplKnU/IUEZ9HEfD2kfFkO0MM9Z3bsnX
xdHo/1OEBQJu65o4JHQmbsR2vYmCJeOh4k12VoigxGjfHVeNz2Yn+wM6zG5PNAwsaHC0J4yrsIYY
1i3tQO/2LcrOG21MsYVnI54I8KWuMvZF7LtTvTJqJ0cgEubwMqfh0er0YsPmKCI3B/OtlSHuIYUl
YFOAitlgK32KB+ScBTlk+I34Z1K0sETpyuoDcDpUQGU7bjWHIXWt9HQTIGf41jWyL691drEQ7ikK
pg4UkSwFkyg8x6sYQfWWcIt5FtaiVet6seYVy4PrYMdAMpii7dbH49To6tPk99aN4It6PcZ63a7S
AGsZRt6y+wqOrl9hw5uwJCXyLXIJmQe05D5dQFYF258HTae+yMoqwqrXU510lHw4MnS6PxI/VwFp
AzWLYtB+g+6k5wzl0nOSmOkq1ad+9T0Jya7GbZYaiG2tGno/vvonyPnZvsbB8z5pkQ621OLskbzI
uqL8crISupdv8XeNZnVtRlNwQO7BkwsIgrGEUJ6uEpwrTKs7XjlolZsZEL2yW1Os62bCDshU8GZy
q0DBGJj4GeFnULdIsAUISppBn7Y+qpKu4SWxQGBUCwUD9WCa2GvTj+wblvIZVgASs6oGiaueONnS
d9vgQK1i471CqkUdKQ8dboWFYUbjN2rg7inuJOd6KeoDPhwGctQ2Ymvgj9uCGLFRzpXaeeQChJPD
CV1MCCn5s0mbeyGQftZPOlFz1l0yFcAttWepi3ol3ch4JkMTNinAWrery61KxNQvqBfNoz3okAU4
FAzZmteIA61NFdUDuQUIMbssgRtlBtG6LNgMBTOZpGligg56e83I9lYGBSbGNAq7ray6Mdry9sPo
lzjmoxMNcY0vbLSbRTMUwBCaXCLcMuEdn3x2SxUn66iwBHrCiq6HXgz59J+G9X+EFcX9Mo9//n3D
+ilWbyW330+m5t9/6o8VtfMbEyxh04D+N5f/jzW1+I0YCrzLqAfnIn7eRf/RsjKzQphhedTelqCj
5M/4V8vKBMrFBIN+AxnDP1tT/1zdk0lKqWZzMrKWACPyp2kWhWuUwj90vkdEyZxOzjbI+JjGkSlW
w/D39Yc36C+617+6oCtYF1kAYegt5vL/h/I+5VVXosrto8lcf2V0nKETlMBbJ/PqXTiqv4vn/LnQ
//4CsX7zfhGKjAfqY6GfOJNCJG0d3TJyXpM5EOwSMaVs7Bi/fmk/N+aXS/FR81lDiMCKPk8sf3xp
IAexJKWGdUxzkvNil4BpxvzsqLCykoUCy+XJTRPjmsJyOP/60n/xKrmTCP6mU0MOfwlv/eFd7euU
Z5MmraMSCOJBvrJTA/E3b/1CRE+/vtgHCc3lhXIHGoCuHMNzaEB/fqEDwQC5O8QWtB6HC4GUoCHp
Ex3NUte4VEQF4ZnRAVUCbo1RRp16toySsDHYg4QRiuKfdXPzH+RgHnMo5OGH0tl/aOgTOFst+bTW
0estXi4NQrzVCcHe/i+vxYiZ2RO3MDfOhxsK8oieMbC1sLf2pABamnp3m3w4t4n4u2nL/D7+q3X8
/rLmiRXkXzYwuv2hFY6bag6Naa1jF0TflJidGoKY3V9/mn++dRiX4fKb30NgNOLDh0kcreU2IrOO
0CTLY+J1qJ88p9KWBolZf5dRbvzcJ35/ScSDMHTBvIPg8MMnBYLf6CbNMI+JiBFbmXPELU9EMrMu
9hKvTskxc0a+pHNM9Bg15j4kpeP7A+1t+H/h1/IvDqG/uIOxl3Ds6fNX1aLX//kODgRKu8BJrePg
NeJg4lvXFvUcaFRpijuUuLJ8naaCzfI4taMBt4QvL7ageMsJ8ne58X/1CVgWCQosEFEz6R/uqJQ0
kyFPCZtQNClnVhn94uJOsyrpr//5h41E0mMVwqPlTypPyE8E47m1eYxt3l7/YssDQMFR781+pV9f
7OejnuObaQeTHN/iyUJe9Mfbt4oaRBN1pR0Ckv0mloGSdGgzI9vq4lKiN/P+5l42fj6C50syz4EC
4jjczTOt4+fPtUonxkokSxz0gEIVuxpGIQX97OzgLT/Hik3F2pwzvCIvIQsw5CuVk/l7JKuBQQmq
mRqGLI+/ywnyPaBxnMhAXAQR8p9VPIcp/vpNwj7707eckbODsAr7KwE9Jk5d58PHz9oisYbctA4q
0/MNeSHTpowdSP2GSluUEflIEjgRX7LETJRUo7OGIOnc0XjjccRihLQVpT5nb2CHzTssnuZ9YOUK
je6SRSdIHo5W5DmRnWgbhLOhGCC98xJVlsEroarmxyST5r2LJ0eiZxKU5iKpPzdz1rQXWuZBJryB
C3xH4y1bVhJAobfQwE5s8ZeRH9TGzoBECJrUjWhmcj9y0mUm48AE3RWb8AOKmmvMsZLQ5cbbumac
tLA6i04RgBnytoi4AeJ7DBLo4cZOW42gLOfQYxvC6xrmpOdKo4gOKZOSd7Kf689uVYjqkBuzbtSj
atFEo5HQWKVh/GKMPh+ZO4HpT0mn6IMnAFrce03qvKaso4lPwYTyOhq+elcXFajTEbeaE276Vk2B
2OFlrc/SaXI8RpiswLpZ4GKV38FzAYuRL40Rk6qGB+hIEiFJ3QHhguZgDWcAacHTCMJoe4m1l4o9
9iVXjn6I98fHtHXGmTQ9CUZ575Vv8TlddofGINV7modinpQhl55UgHvHGyWb+2rk/0JVY+79oOC3
5HNYHsN90jFbHZ3s5SlX8KRGgADrFvtoJBMm9AOL7dF1ubOtCDPMIi/GyT1Ec2Gise2/DevcP+l4
+c4pGdgDPimNsM9LrGkd19w1eE/sV9dJeTfpTSuQ1SU+7SVDCdc5XALgNAgeaqusjukXEF7+GGaE
M54M7t67U0Z8/0o9HAHUTJ5xHWnEVa9GG/zokhheui48bbON9yLRMQqTe7kD3/CkMBihwW6YuiMN
wJptzAzkpnFxjIJWoOggCRvEXIXm52oiGiJcGjHB611Z268OGdiCBYT0Ie+NhrwPzUnspgkj00qE
jvVSdF3x4E3xeJXVXbaqGQsZi0QjjXPDbFUe4qxkVwo3md+SDQNLzalsV7oKnIcsm+Ie7vmMcId9
MF577EqOuRWVmC1Sn3wdW5FqQVgxrptpfEjZQGC9iSpwzPqsWeCehISiq+KOoEfIXUnQ5l9LWzbf
PGtCMCXc9tp37JbBDt5pEtxSTqblNGex9nqFmqTRxuqZcZ5UG5RazhuLUSQ1rFhOcFRkuEF67aLK
aitMR7Tn265sy2s/6Ywe7ZuKXsI5Nxs1THUFCAfDRDEGR/Anbr31VO98rmJoIWNRTS9slssDURZ4
xYbeml7wUqRrNIITsv+Oj9EL7G7JPKJ4STBnNisS4bHA6dLdzsUokvqhVqTByFxb19SAC3Qv+Qa1
RjMfTGT3MlM6t6nS9kVaV/tERmoz2u34NWB4vI60WLvDR5s/x2kHgmMkwAZyTLpIahVjE5OvbgNt
xYsnbRVAe1m2nTQ2eVXyizyN1NhI5/g3A8ZgCEIjY+W4pEbj0aoBEtgLycAgLOdPvupPVLpM500D
iGoRd0wqg4ALETIWrDB4RUTZkueVgchdTeWorUVeto8VXvtq2RVq09qEMxWR/pa5qnz2s1igeDRg
y2vEDbUZf4cP6+OOp9IEV4nj/eRYdb+oQp1P1A1FciI1sLjVm7a6BUzJTa0Bs2peL4nfGtM3gNtg
xYnFYgaSHJ1hDn+ECYA3m9O2eQ+lzoFUTpjkSRPjlkWU62OERam79trBRp0D9BbELxxbeCDwTCfC
rIDwBoY13F5yKt0R4X2jfJ7HXmsHGNuFBf5AZvNvM4ZKbdO44QjiNKYwm7UL2kAfpRQgwpXTTcZD
V1l89dvIrnfWYAGHtA0io6uK23ZZuh2jt5QUl8+CpDPquQjZoMF8ppxXH6rKX+yEoIVvY9VZqHzc
BjsWPv51kVj919wjCmtpp5r9CWykv5eRr3bMa+FfFUMYtws8/NEX1TWvSWWba9uKQxiZ+DzVczZB
LL6PJwCsO09E3jWRbKgKsjhdR31f7xIcKpvRm9Vhfpi7C8Lt+sfOlvnZCatvIpueB5YBN8ypiZsE
4JQxv0KlaeEufQ+bKHyf4ri/D1uXT45vPLxIIpF8di5uD0k3ihEek/TmHmC2kB839FmVLxVGl3GZ
Im3qd1B8dMSt5XhVK1hgzjTEAJvytDUWDp8CYBVy/p7w3w/FGlVUdjVIad1g089uamyp5zz26iXI
TvVmdVq2LpGUfSl9pzs2TkVmlB2I2Fkoz4yXaSSjRd9OPd7nOuO48AOyxnLPOox99yWotP6+b8L0
zmhh08s4tF/S3klJasOnx7NypjqRPBte+0RdXjEnNg+a30P6irpQvYq4r47YblBk4s46sp1H12xB
wpXM3MYY93SBUnswhICJCW5v2ERZYT44aYVttzCn+yqOgKiO7XTXQNcklS/sP7dZU7drXSkrPgzx
MNhLNGuagwsQnOO1M6Dv3PpRq3Z0udopcafyEd0G+WYayWHFQmiuniKQ8frrnif8N6Or1VVbVd0W
eMF4xOmRZ6vKj5hMlgbtxf9n78ya21auLfxXXHmHCvPwkFRdUtRkyYOOxycWJdEACBAAMRDDr8/X
BGQTkKzjc+C6QaWCykMSyk10s3v3HtZey8O4nUNJq/jzBM9Cmrt7a//eVfcl+MvNkiQb2PX0a1Dl
Gujo0LiGiR8zqsm1AwQNyrbyVN0iCQLsLVZvcqtuDGTxdoq9sENLxyAq5TpWzWJ55kioi7kJqqy6
viNLGZq07heWf5ttld1HqDCzTzY8BIt9Bbao2VT0AlKFR6CP5t5Z1Wwsyhul5YPdb7wH0tncQ7lM
mXopocxwqrNU7/YNcUoUIjxL++3Sf6vKUJTIaSkBu8s1F32xnXZmS1pK+2ASGWe7zKJTIFZ9Jzsv
2LvfkBetPie2lt+XBq0DpQlL0JmMzEo2R7IareRNHFop1PuU9GAV2sGk4jU1mlN58s3wKvddttlq
3HJ+ll9pUKfGJKuj3SlgRYRRdDraAOlG6VspRM1dlc1lfuq4Apzf1FVFI2eMJpVR6Ln9Oihg7JR0
a//FQ2Uedg+32byFocCSZ0soPt5GToiUJLV46b0nafxq9H0pOnU9qImLTxUZ2GWnOPM/8M6fgHdo
YhHR1M9zoRercuX7x9id7p88AvoMpJQEQyP3q0Y6VAB0ukQoJkHwFNHoiGISuQ4B6+kSoap6ws0L
RgdYJ22Qqu18T4Qq9olDFhQeRk1wRNvOX9IuNfqho0DTCG5JXossEpGrLaL0oxQaCkdhszFc9Y8s
S5JiljRbaLrhQ49T4X0514nuwqbthyldw4H6wfMC6VZ16J2NdDyyeehDDAsBOfQR1MrKU+oZ0CBI
ycIAvQ7HmMw4pgQRBbKUMQySaZUEM4kr6zKGNPusIEmxSJSNc43UIeGpg0XxN0F9Hqt1cNtsKPZz
RmCoV6RiLYCHFCF1SkpSRdmlikIAbF6Wl7T/CNp2KiH+KdwJlFwoKuA5p0HanFmhjFZwLSV3hept
VnAt1u/ojoGCCN6Sr+iApHMncQNrrsFJu96nrjJT6bpAXUNW3rue+V7JJR9RtDBTPxZgg4PTo/3y
TFbmAO04yneJn4CMO1q0SHFBPSjato5/gi0NNxsom80/mlRzLg0NSU9qmjgeDl2BQCLVXW7NfHXr
vIutRL2OSpWpJaYdG3M/oPu98Tb1wrKM+NKh4wfqOcND00WPHxQ/kD5HOyO79SjzLmis3NwURq54
sAPl4acwXNrnLtTKdDVp8VvbTj9C6Wtc0PJ7bbmlSk+Tem55Dk3k5u7u5Uk7AhnRm7QuW2IDk7kl
ZQzKpj/phLCNbowk+kOPt8uvivj13ThWvigq7hnXWHpZwE9xSdNHjlpntFVnWwl96QyVmJuqqOS7
JFBYBpq9qrdupAe0jGhoLNb8t52mqmuwpsprV1LLt15hKtdw6ZPit5efCA/Vc8f3w09BRE3RRKL8
wo/K6NyTUokbC9ZJOKPzRSMDAJgJdoHXcqM9RGZxXdLVe5EXS+MCWRaQbjqeLmSJwaIyqIHCAerR
Nf01TJzNla7H5T2AWZoM4F+5h/VepBlwN9OcfMTSo00+2RdnuQ9tHYcyeGPtJQ5TFoDF0bjf/E06
E2zhRBabxnht6+CNwMdCPe372W6G9KdzLjepinwwsaIVRdUtQFlzR3zob262nra7rtEdpPweJWsb
iRqUF6jAw3JgOLsLETuBI8iyC6dK/NchFfsb+Mqrd3ak7G8QImdyqlaQZ9l5zeaCVDasr43uqreS
n1dvM5qSrzUV/CqMws0F3RacTSlo3qNikX3WvWx357iBe63rqYMiZlW9eXnvDGyWQc4bBDKNVfDp
AJQ6SJkcHxiV1OgST0W6pXEG78kponNJycJPdUVPLSEAzpsj9g76U/elahO55RmCZnpZew8b/Pg3
CS1ZV1Ci7D5bOz05pR1YPt/ZyRd6HeDELsztx+2OUYI98j6ityI6D/ntr2NY3Ykz3IZmIbda1NtY
va3kFHk3uh4d0PdSfaNDOz/HXNVne1o4hEGNg6vUSFB4MnJJXcB6CoxnU+2rN2kQN+8P2zZBjXkO
M0V9k+4MBb21eIkmui1/saUtIncbJfscSc3ujQ8LOEwCiUdPjwb/z10kB+e7GM6AeUHnkjcDHmee
63UTWIvA9mBnlfGz/ySZqvaT2WL5ITayLVF5UMGPWgPQU7lTMslt0uWtmiJ9e5oDTEdOaSf9sWkc
ZqDQfAWZfyZ92NQ+CGoDbho4CFKAOuc2wuv1TOMMFjM13KHYF+yTVbA30xocRQnJXUJL5ddUr5mM
DHcJdfpCOnt5/zw3AV1cr+T/uZdVoWB4vH8iUv4wCrvWLV5ovoBxBo5ilCVoClwKqv0IO7MU3Vgw
XWJiIs+QFmQ+kpW8lI3XSmkuv3H2NAxzHa/QpVCuER0Irjw1wdHdhfbyQ2jtIAzzIhdNj5ff/XAf
/7Cbh8WHvRBpRlW1BDfD4N0hE/aReSuN27gwUAErCZK/sZtpQ02zNPykECfd0LxZvQ2tfXSeb0UC
SY0i+E4Sf3+FhAD6vY6aXoZGmV7G1k76kNPDcw5OI/fnKWxwbxs7869pfqrelVsnJOUEbf+3PdcE
P5Gv32VL9OrQ77bJguxIKRd6GUQgA3C7YS9oZpWKvkNeFMvPqqdsLiRbsq8yH5+f3lfzDBUvNGpw
tL/CVAi9WblfXvq1ly7Q14jseQ6JyVpxCaJm6lYQw2aJqiwaLXHOtDi4U7bpReZp0W6mEUZdQja6
/BpZHHV8gurd4egtHcl9SKHR2S8odPB6UQCco0rV21DN6uJ0u9H20EftiCLgIjrbyN7yKztvv9bD
rbAgYmk21hKBiYgmLLlh+cgFqbeJn8oQ8W2DD3KiNtB37Ez/i7Xd3MOBGF8iwFbBraFm8zRV98gE
huq1V5UZknlh9WajoBP0JxsBJ7F3g7IT6EvGZ4C9wji4gwO3AVu9LWi8gu0mVHJrXsscsNnBNodl
tTsnF+DBAbNkAl7jkSCT42RlqnnzvlGwSQt3m9GNhsAK2svhFXqVGTzTkNgH87208bcIC0aQ6Abi
uMJbcFeXcvgR85/fqaW+Xxe+pUunZOy29I96dkzkhTt2AxWxsdhasPvPKp2ixwwJsmV4FipQ8M6g
FETkz0UXoG4S67LStx9pWSDda3lZHSJAB6J4Z0rvYTSsy9OskIuHncG1wv7yTlM6UC4qpYE2UMSO
iGwLl1P8rknp55/hi70wJDJwpxV1i4Wj1Z+VBNJ9EI0aDVC1t4XvigPhuDqbdaNmYBURpr0H0A7o
bb8PrmJlg5KeE8IebULVeN7soKi8AVumO/OkCLxP3AP+p0zawPfSJCXi0LG/3XzOaJyBJC7Yme6F
h98CjI3YDxZLL/EeJGrWt9K+FA5OWsVXMtwd51K2NU/TRuhIa16RL3Ka0WSmG2DywjhjobISub/Z
Mi84BrWH2pIoU+k6HSVK9MF18+xyKevcOo2y0e48benXc1cxk+C1lOfC/XHq927ux9KicXfy3ZYi
AOgiOsZOayy7PJeiRrl2jTK4qtkIdBmWlHckvfbiuaFo2hcFsj4K2DKZiU3kLOH9tTbVbYpveUHj
IQxGKJc331QzsC9hNJcQStkGpCjMJVAmOW3Khb7fO3M7M316RtOlNStTiV3oQ58Uzyo3Pc0dElsz
I1miLa014TfLKm/J0wnuD9xWgJ0BrXhhGWzfWNbWe6durZJkf+iwMpDivD9Y1P+ayLabiOCJQAzU
R5+hWKf17TojF5Q9MjWIT9/FfpR/iP/eH7080Ktfwg0RkAo3vxcrH17q8MYvjRGumFjxsP7nP3T4
eW3wFY6GgRMP91sYg1tuP5Ys5YRaMeAhESyJh3CaLzxapJ8tw8szbNfz5b/pzeA+LqJc/A6uPxR3
AErwK2swGOHHGkBEbNB4ADk/RXHxDNbAoUVQgbJDlM4PT/uF//9rsHrYAi8nnZX693kvBXJ4519Z
hMEQR4tAi5IJOAs3p78DbJBlMB1rKp2Q7fMf2gGDV2+PyOUD3RoAGn5tCwyGOJq9fiJ6QARRUTvH
wSIoChQwpm5wwQIB4uHy/48cg8EMfiwCTgk5q3FbwDqBwBtMg9KddSZ5bAsUxUE2ktYLfKOp7gQh
TTluEUgfwqJDcpAFFQ+JkuNFcFQaAGnpIhA7bAS53XoTMgY2TsXYRcDiyYQHMA+0i8DWOl4ECN91
E7EbTWGtxDO5RbAOGNNxO4HELxRNhqDxOjzD4yAbJ8BqxMUwNWNgwS01cgsgagRkF3qrR8dgMHuL
++LAeaVO7rdXSFW1bkqL1PvurP0Fv0i1T4jyDAXPqHv6J8DGDMCKAgZUazfH5PYApI4kkkafAJkd
TiNwf/YWuHGSOTRId+d/eh4R5M2jj4B8QvZbeH6dUzCwgrZzAmyWBhT6VdtnanYAPlfRHT5uE6gn
pg65HYKxz5pBFD50YKUglLsLcXIngR/JHmsPiBFwixzRnPz9vB/fiHjJggUQ8H93WUzPKpLEbH+a
v28Vdf2EEy9bnIp2ww+cIwXKFBORFwHDndpZAIStj56/eoL/K7piRJ8Hz2D+RMsmbDIa2LepTZ/A
pnupET8/tDc0uRAp688eAkcjkJYh0pG7z9tK/oR8Y+5zdbRzbHP162AFBIZePAPPyLE5JCQMSCm0
m2R6ewGDPto3sE4Aiaq2aXRpgcFRsNGEolRlUTNsV2lyBoHGInusQdBkyFy5F83vfmLfUXIUokk4
D1SYTA7P5BwlXk2onI5yEUSsQFYAha02OSKShMeXIwk0FslSCSfbvTA9u0B/49gToRsnkJGRJDo6
98erYDontD4q4DCmmkYkoay1x/Tv3xE4SvTDgDAhOX14BnZBqO+ahsENKZAoPK05ntAdAWPz6JtS
I3fAkWAn9E+CZZ5YMkws31PJk3OW4WtzhgC8v1xUIIdGzRxmt+fdRO4GsEhCp677fHL2QCXFOTZk
0E3sgQP5D9nEx51+bA8c/QTEP0euYyub0hGAtWr01Uh2DJpm3MV29k/cJBwIkC0wFrEPDs/UXGaV
1vGxm0ATzG+kUr+nCAYGgRwCJQVMjtrFjZM7CtzZT+j0/oZBQHOCPlABnzk+A2QRATXRRQnJ3OGZ
nJfIJhhtCbgNNBNJUCEFcHiG/hHJRDxl0MWdPZzcKmjYw7H+kaYBpObi44ZpV2GwF2wZX5ksErW2
di9M7iiI/uLRvjKpU3LqsCc8H0Mjg0u+TdAFiqQrbvmErgWxC3DnxsUKOvUzvGBQBe2vPKy0yoD0
NQh3oZ6c2vzBMCptMP/3/WOdpDKEmoJU9FlbYJFB47YA694ujzPFVRhdXtHYBSoBo6J3EePAFiCd
cqLgHaCiM734ALGssTkkCGGJAaDDeUwXD+ZPgRWnQAaY08WK07OFHOKxq6DhIoIoh+SkixUHtsCi
wGITKppQrhyeKa6CYDIZZxEtCiiCYBe70D59Hwk7QbVdoFMeTcLU7CKdVk8k5P+qi6gRDojuKhyl
dhEGeQPLPjEJpKDS7T7nxEzrdlTBuI/1kbgdIKwS3sHz2RPKznxCbxsU1IdncqsAtcjowiv+Mki0
A4l+uxcGdgFPEbZgWn3lH57k1PYCpnusXcBfxvZRYIbp9vAM7IIqn3ynE5/aWSCmbbfmKE/JdkCj
ddmTJ3UWQAh08tmiDNMuT+uaTslfbqUmRt0OIp9KxREsVpdHGcSOB2SiRYUBObPJWUSBKB17Ciip
QqlPx0V3CIb3ArUH0dQowJmHZ3oW0bBFL8moXaDjIxx4r2lbPTwDiwjQA1sgynpdiqH9wimdBWjQ
RtcWDKDIlBvpnG5vv8FZAISBJIJg3uqSaRNcBSLfkXtBQ50C4BWknd3txyyPc2pU2zTiCuzij8rs
tG7Hjrp03IkgTsZfxvPsrP/TxKrFIgCLnipAj2tdYO3HrQJxJIyKVFa7bNLgRFB1xS6g7Mzl0RqO
wxf+kl34hT/63g8zh5HgYSHaZfx19lzDzM/+4LED5OnnXfeHAPircJz2/lCQSLTf3QLgxf/+Vw8a
f0ibHX34mEY7fE/3z7sJPv3q3nc9zurx/7zw1+kKfuz68EHdveab1ZZumv8LV3er7eppa8aPN/nn
P3rvefT7/8nAWTAYVxSsR4+b+k0c9Qc+dFOMHzhYRdkqe3zFtk9DoPPHjjxfhf63OI383lu37Q+j
x47DOF09xI9vKd66RZKPHxmV4fvcvy/y3uAHoPbYwU/XIawo6fp45LYLYPTIXbPRq/jbq3lMY+Fd
f9lbkPHYb4FTPvUfer9nh+EeO/L5Ok7d/it3mNixI/+ch+bnqnXfTf1LR/3yYeX1NqDSAjfHvvBl
GPpR7PdPZIuSHj109OCvBlakxdyOHjku+9uiRTGOHfb1U9vUAgNHD8wAxX1QH59EChkCbTd26OsY
PYwny9xi2MaOfbPyo571EFJlv+Gdb1awlK2ih8fZHy7zFl4z/pWzbHUP9do6z3t7usP5jh7fv/d8
d9Wj3O+wMeOHForzcd7b2R3iZPzYWebznyTxe4veQhl+x+hxkQ6HFgXy0UOjyDewIV25dezIb9Z3
6WrgPXWox/FD71f9e6uD0I0fuHx1sdommef3r3XGFz3fv2P8q3WarXuWqqtv/o7Bb9aVf9+7xhhc
lA1/x+Bf4zR4HOlgUtqK3Oih4ZnyXs1XacxN2T+cbbHr93zB6SoYnn2S5uTJxg7/1vP7K94WJEYP
G4R4JP2ohlqHAIiNHjpdu8Nu/kPifOzA79ZRBIfJfjUIE5CSEHnpscPfevHD+tVl9uRuaxOeY4f/
Iy5+shE7HM7v+YKnG7EDeIwd/gOrv86ydc+l0NoE4Pixq35UCSuZSKmNHfdnMtEjvfkXtGbHjuwT
2Qy2d1eIHbsWn1fcO5Gb948mfY4ijz168HWWv/r03Mu3lcPR478kljRyzT/XMQwc7uMiiLuny+K9
/NbPZZq+I7ue5p8eyVGe+2f95Jr4i/twvUr/9W8AAAD//w==</cx:binary>
              </cx:geoCache>
            </cx:geography>
          </cx:layoutPr>
        </cx:series>
      </cx:plotAreaRegion>
    </cx:plotArea>
    <cx:legend pos="r" align="min" overlay="0">
      <cx:spPr>
        <a:ln>
          <a:solidFill>
            <a:schemeClr val="accent1"/>
          </a:solidFill>
        </a:ln>
      </cx:sp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plotArea>
      <cx:plotAreaRegion>
        <cx:plotSurface>
          <cx:spPr>
            <a:noFill/>
            <a:ln>
              <a:solidFill>
                <a:schemeClr val="accent6">
                  <a:lumMod val="50000"/>
                </a:schemeClr>
              </a:solidFill>
            </a:ln>
          </cx:spPr>
        </cx:plotSurface>
        <cx:series layoutId="regionMap" uniqueId="{BBB6E3DD-6B7E-4DA7-88D2-90E314E940EB}">
          <cx:dataId val="0"/>
          <cx:layoutPr>
            <cx:geography cultureLanguage="en-US" cultureRegion="BD" attribution="Powered by Bing">
              <cx:geoCache provider="{E9337A44-BEBE-4D9F-B70C-5C5E7DAFC167}">
                <cx:binary>1H1pb9vItu1fCfL50V0zWQe3L9CULE+xk9hJujtfCMd2c2Zxnn79W7TkxGIU2wfthwf5HLQQSyXu
qlV7WntX+X9u+v/cJHfX5Zs+TbLqPzf972+Dus7/89tv1U1wl15XB2l4U5rK/FMf3Jj0N/PPP+HN
3W+35XUXZv5vjFDx201wXdZ3/dv//R98m39n3pmb6zo02cfmrhwu76omqasn3tv51pvr2zTMlmFV
l+FNTX9/uzBZdndThzdN/fbNXVaH9fBpyO9+f7v1wbdvfpt/3U+PfpNAurq5xVhBD6QtqeRckvsf
+vZNYjJ/87ZlswObO8yhTD489OI6xcAXSnMvy/XtbXlXVZjR/ets8Jb4eO/T2zc3psnqaeV8LOLv
bz9nYX13++aqvq7vqrdvwsos1h9YmGkOn6/uJ/3b9tr/7//MfoFlmP3mETzzNXvurZ/QOQ+ravp/
nocPC/Xv0eFYfUYc25F687ONjqMPlFSMCMbW6KmHZ69BeqFQu0HaGjwD6RxLvocg/VGGo8muHxbp
FQASB0xzBv0Qa4DsbYAopQdKCakB04N6rVV3DdALBNoNzveBM2D++LqXwCyuk/AfU2bha2JjHzAp
lNJU7zRtlEJ7qM1sKugavId9sbFwL5JpNzyP5zNDaPHHXiL0ub4OHtbnFfRGH3DGbVuxjdthO/TG
dhhjambSnpNjNx7rUTMkPu+pp7muquuboKnu6hre8NUiAXYAZeA20WStDc42JDYsGZGEcwc27rEN
O3+pPLuhmQ2fYXS+n9ryR3L97Tp9TWOGSACOBAox8zCOOnAEUGGEfQ8RHqPzAkl24/J94AyRP97t
pf36dNdfv6K2cHogFHeEQ+lO56Jh4ACKtu0NLNCmx7A8K85uUDbDZpB8+msvIfmjjK+z6lVREQeO
1g7hdBMwz2yYZgeCayqldNaozZKal0i0G5gfI2fY/HG5l9ic3F4H5mHL/nt/L8QBdzSx2UOoNQOG
UoFMRnPbITNInhVkNx6bYTMwTpZ7CcbCJKa8vn1FPLhzAD2REpnjTvNFiTyQwna44g+b4CHtf16U
3Yj8mMQMlMX7vQTlgZl5Y/55g7k16bdXTV4AEAEAlItZGGYfEKqYhvNZ+3u8/9ix/Ldi7QZr97fM
gFsu9hK4kyQJMxO+YjAgyAGFZYO2bFgAvY0ZaBoqHMXldx5nG7OXSLQbpx8jZ9ic7GeUtrxLrrvr
8u5hff695+H6gIBBU4w/cGjb2NgSgZyjBKcbfZr5n5dItBubHyNn2CwP91Jv3scJYoJXTWrgZBwu
hNqQAIRuY6PtA0kcToht78xtXiLRbmx+jJxh8/5sL7E5D2+C0L/OXk9vELE5trA1XNBOOsCRKAwQ
DWA27894mpdItBubHyNn2Jyf7CU2K0RM4e0rcgHMOZBaSqo2K6/n7gZZjmNzwSbVmX5mMdwLBNqN
zPeBM2BW++lsju5M6b9q0MYOlECxTOjdpIDDD4QQ3BZkk37OgHmBQLuB+T5wBszRfrJnJ9lteP2q
ZRp9MJkp4Tzk/Vj4x1VOkGgo4cCWgUa7/5kFAS8QaDcw3wfOgDm52EtTdoZMo7mJh9dzMxwuntnM
UfIHT7aFjAQytm1zurFlM2ReItFuaH6MnGFz9vdeYnNiulf0MYIdEBuBmS3EWiNmGqM5QjNCFCWb
92fu/zlpdmOyHjXD42Q/jdjZa3ObDry6AJ1s22tE6LYN0w4oNkJBfm4SnVmZ5nl5dmPyMG6GytnV
XmrJO9OE1Ss7F3KgHTh89T0emwFDQUpT1DKdTWFtxti8SKTd2DwaOoPn3X4qzbnJ6lf1/AJ0GXqb
qEbQdf8zs2OUoAlASMrURLQ9JtJeIMpuUL4PnEFy/mkvNeb8OszuHpbm3/MxQh5wNGUI+chMPXb4
Sh8wZDYC3mcnv/msOL8AZT2LOSR7ysSUd755zVyfH2jugAXj6jvP8hgTysgBSmYoCoiZU3n/rCS7
4XgYN8Pj/X4Wy86vyyG5zm5fT0um+gziYujIti+x1YFNKFrO9EY7YM62jNYLJNmNyI85zDA5X+6n
2QrRLVuZ+jVjYgXTpSkqyJv0fR6BiQOqwbmgH3CGyktk+QUsP4bOcdmPFPLpLtH13l17la1P/pdt
zGD50ZqEbAX9S7vcPNoxEBqjmvmgNzNnP+sw/rVYu1GaDd+ayf60L5umDB827r939DBhXNkgXMSG
DJu1+E29GMjrbco2NOYss5/aj5+TaDcaP0bOVWY/K80Xd9/K6yp+TUuGrn/0vU4NmGt1mWOjD+Dt
bYai2fr9WXb/Eol2Y/Nj5Aybi/0MxS7u2uvX5PZhyLhUAuHx7i5MShUaZSSaMJ21E4IPehwAPC/P
r3BZz2OOype9dP4Xd92b4+s0r4LwNWvJgh8oRyLNf1CLWTKJFlk59TSjg/a7Wm2D80KxfoXR1vA5
VMd7C9XpXVndvSKpPPVjcIAg+W7XY6PZDGdqcHRrk+7MooFp+zwv069Behg7R+h0bxE6v+vDm9fs
PxMHgsH/ULFxQDNNokQdUJT+NXF+MnDdm+el+TU2D2Pn2JzvLTZ/mzJ+cAL/PmwD8Y/skompo/z+
Z4YM+mVw4IzACm4y0J9Cg+7NcxL9Gp31yDk2+1mQuTBlHbxZXJcG/WavGLxxdM1wtMp+DxFmJwJs
dJs5iBCU2ujWHKEXy/ULnGbj52gt9lKTPt1NfEF194pUJ4ByBMqaZBOqkVmUjaozF5xNZ9DWqjYz
dS8SaTdGj4bO4Pm0H7TBltQ4/LxWpuV1/LqMjo2GDMXhZPhu4pMQdAdOBzwfIoUHQ7vuhn6pVLtB
2h69NWNMeD9pt/dB+IphAgI5gdMaqN7szoYcnIoiMIVc/KB9Hgfcz0mzG5f1qBke7/czvP4As1YN
SXv9qkdrgYujcbJ2w4OSeeOmbR843HGmUvVar3Dc4zEuL5VqNz7bo2c4ffhjL93PZYCrDN6cVK9b
RsDtDoo5TMtNb7OeHbuZElYK7zSdUL//QbD3GKeXSrUbp+3RM5wuT/YSpyvT/L8J6lCCI2Cn2cN5
wlnY7Uwah75BXCiwRmoW1L1crt1YzcfP0Lraz6BuPatXjxqQvHLkP+B61ljMAnCQDgeME5SK1IxY
eKk8T2H0MJs5QvsZL3y5K1P0fDyYnVfIXwUa1yTD/2YahJtslGJKK7AK9z+zesMLJNkNy/eBM0S+
fNpLC/clRFP0q0YLU48nZY5GOWi98nMv5BxMoYTE+dD1+zMv9BKJfgHN97nMsdnPKOHPsLoxWRW+
Zu8HuFAohORqE6rp7Y4DnF2zcY5d4nDudz7ocYjwIpF2o/No6AyeP/czOPjzGgWHzK9ftTcHKSql
KG07v3A29705OHbwUGedkQgvk+kXAD2azxyhPVWgu6p+8xJ78t/dooZaN+7mAEZozbn/mUUEiN4U
2G7Q2ZuCxMzC/flSsX6B0/bwOVT7WcP7czC4/85/xcgAzLbWCkXtTSvojI5DwRtdbhS1V7IxhQ/P
XpM9LxDoF/A8zGQOzP8nXvvXt+B9vylweV1fH95fMfjoIryn372fO+4+nA3d5JM7W3zWfuTk9ve3
TCBS/n5x4fQVW3norL9mNu7uuqp/f2spdaBtznFmAY0+aNMiSJE6aMbvb0GwThEIiFhUbnElmIMA
JJtY7N/fIgPm6GpEZ9DmjsNqSvAwBA14nIF50hSNEhq3hH2/3PGDSQa0X35fjc2/32RN+sGEWV39
/pZDv/P1x6bZTU9ED6WGDWA26EQcEcP7N9eX2N/4NP0/CY3KjHaxvHOoVzf6kOUit5IFydtw/CJl
k8fXwipltcqKoRrEsma9DPqFZTzyzc9KkVkLw/rYPtWBHJplrK2sOO50mlTniUxza3BN3Mv8m4zr
qDdLrFUS8YVv24Le2b0Zmssk6O3k2nFk7t3wlBfqwldhkXM3pWEFUUQuy/R9QEndZUs/kWWcu6aT
afqO2kMBkf00pcMZS3kW/WNVrcGYR5DuWCTYyK01QsGWCY3mh4lZwnJhRzxeI5umYROowLnzOpNF
xXGdikQcJ6KtSvt4rPw67BZjmOMiuYR4IfNWTz+eQv23nz91I3FUvpAg4FyLnt5/hNEYcadSRIW3
EY15HC5qwyUPXK2ZVUSrsu/8sl6WQe2LwLWENebZh07woWILKkbV8dNaBVkVu8YUvKQXIGUKvPe0
kNjCj2W00cvOcZMAQmmU36ZtuS1jH4QWC0pu3SqrbAlb+qPt28UqcUTNiZuVtVJfY0m8GgHWd3V7
HpvpuULj8Amua2NocZw/N28GYxuLO7f+gD2n3JbkSfVXIDyW+W4XhU34PvNwrWrtBoHBpW7u049H
DDqbto2blnC0UguJgxT2tCyPoPFlG1qkD/itZSd2wReyI0peQ5Gs+sSMoZ1chBY19JzHxdBcxRUh
Y+AiVkuwKE9LgiRxWxLJEGuhGXq6dxM55gyAWoUkGuLMu/H0mMnyyBR56g2HlpdWejganLIHKk8/
8ufJo9lH4SwWzo9MFBHZnnxgB14SDaS8FaqDlq8GqkYar2TZNZU4DB1PqK9lg1Uv3EqhPeWrIUNb
6sM2NCTvntkIdGbJ7ClNQ9FqUlTcQIITR9vS+HqMpM5r6xtab+zUOu7rYFKItDcBrm1tukiMYhGm
1cByt9eMQyoZkqC5SnMVDYvMomV2pdMgLbNlIU3JLtM2zKpvT6/ZZE8f2VsbETPByTUc7MDlttCW
mS1pOs8pSTH23/qyLrEJSBMTLBbpOy4tty95a13lLC4mpak7M72Eud/8t4uFbi0couME6a3gAqZt
e7GcglX1UCnzLUukBRsewXqNndsOpB7kGfck7H7lN7gnK41kBota5mlJ5bFjRVYbu0UAaztZ/iHA
qCwck/ZM9HFu0mfMCp3vMbCKyM4ZumIYEFZq5p963mW5zkb+rfKYstLDqK7ypPlQjHWYZ4uuGAoI
Z9lpi/fMUKRmWDrxOFhXXZ57J5Uuk8hfpONIhrM0KLLaczNNlFcvGkms5FKl2h/TBeO6h0lkVjTQ
7JSMOsG3xqHXFcUzakqR9WxtAFRVUaHQiiB1wsVScmYxsDOzos3a/KstjYzkIifoBypcz2u0Lhd0
tC2Ydm9YW8+kEXivuTcnOfUcvNV3NVfFqun48wot5lYch40QjEhNKUOZ/qdtEfdxlXqByb/mJbSo
OORV7IhzRgM+nPGqGbAc2muT8Usa9MNgu01QdkWwgMHv1KVfjJ51XKYiGr+UVlOpCydUU4DQizZN
9FHcyAkeU3GNLTS0tmwv8zKKxy9jouIudkmSTE4rxOoDIJPpAL/kA67O/eKkfQ/suIwGvFQj8Wtn
mcuKVytlNxN2ce+HCDCK+8drx7eGznVMH+ErDIIHSB5a2RQb1LlM4+u+UlmRr3Rb0vZKcDPW78oy
9ko3SdKSpQvL99L+2Bdwrn9nTuaJLy1pKTaZ7fiIM9oiMwhRnrYNcxOO1bdxowjawYWt0CI22xrc
GzKf6jz5OtK0Kn23Z8TOK7czkUlOeFN0MBRPP3Fujdh0ipZR+G30O+mfnliVpAq6lHd/87GZNmPX
iMn8scqO4bxVW0j11Yv4iE3Ysaau/HMbhgX79Gkxpiu7t5SC4wpJZsNxofWNCUTJ2+Zo5G1TWFql
X1KRpTV3a9NI684UQQFrFMRVRg9Lzzbhh7ZyfFicPJDGP/SdmrXGxSntLmndmvnFWeI56qrnZeIM
btVR1V7WjkXCRSHH3pxhE5HAjYjwwtwVnqKTsgcE+9C0AaKLEy+K60nzW7TBvp+uvMwHl8cl79uj
p2c8t2sObisl0x2y7P4qM+QE2zOOlRdkXVHZn9smIwhiZVkyBLHtOO1bgSBLHAe067Ft+1hzvPj1
fWRrqXza0ryJOuZdeb2atjQrwjEtj8Oc8clEFmNF6KpI2rwKj0Y5xNA6r0unmJoOTgrttGkBNXp6
Smxm2RxEQA7cJqwaEES1aGaqC56lo4ky9tmpAw7dqnN/EqC2eDOp7r0eo99kgGxe0E8qDls5mZQy
L+BorIAijKe9nH5lihh954mObHEcdsm0DsXQGXXhFT0+FQZ8muLgp6paxZZd8lXulC2vFgP8Bab7
zNRmGQCmpnHfGcOJALDBAvHeNlp1H1M7aczwmfvtZKnqssDWGpMxNDc1cWKWuUNtivGLzbLJP6aW
oQCkV2niD4djqmjtrzS3mu4zotQSy9HZEcfu4+0Ia5KFlsYWE12ST9atgdk8DlnewazViEjwwLD2
CP6FHItiKVJfYCnq2g6seiGTJoJKBJpF+Nd6fSZTOLXtPxVpz3TUQbiA6Mpm0kHaSX4KdWk3CjWo
wvrUpraBdViHtyxw+jZeILMM/Ow5szBzR9MjBTqaGYFbQil4nniRyCCEzHv7U9VQ7JB6wL3D4RF8
P9ZHRLkw8tDrLNNXrkr4gAVPWi9DyAKjh1Xqyj6pP9iqcrxo5dXCgTGAQraXJY4YwgOkFhS/7jM4
qg1sftFlWMo+cTLoCrRogsOP+wkIKwopXvQQ6faSmNRAEhnH8E2xqqc89enVFppv20RMfnICMBK4
ghJR0DyzQThYWT7ph09BMKjEc+sm5vnC64gXXSg2inI4LIJS5Y6rGdNR4JZlERanJGl4L90c0Y51
VvqpJc69NLD5ouhM79+QMCHHndcItYztzCS3IkrG8jI1KsXflRhp0r0XLSX9uHSiTMt8USB+rJpV
10mnvSiLwOuNq1KS0neclFQvs6zUdBH1dVN6rumdYozcIGtL0S/8Pm6hDO1YdkPi9paMRLTSjDbi
SiX1IPwF6WnTNUe57gLqIX7z/PqkDmxEZgt7TLpxRFqLrZif9PHgNW5R5ZFatdr2+VKmVj9+6pRh
4ZdGJL635KJmdDEgPzWDq/y60ksdsi5e+DLxj3HDdL0sDOnGM09nhBzRjgZs5VuVE5DDPDap+DzI
1o+tz9qQvv/U1z2vz62qzqxLeAy7uZWlUuXn0W79zLi5MTSoPup+TOIjLwS7sRqNcFLj6thwFizs
cqwK5xtNIye7DVhu2n6JrTIUd7qpu44s4qSraHRce1khnSXyAJmoIy+1YnWhqW3F8VGrclYlwV3g
ZLzGKveUO6U4H7lpsaVHWlZ58BH1k1qRwywTeW6fNNoLg+RdJvu48A+j1q+79l0nPT8MV55Iu0Ze
ehnjxYmKROA7K+wVxWM3b0cCt55UTthp17eEKupl4JVjNJx0fmUF4VEXpvA2i1h3Aga2zcNG/mWs
RsnqBJujs7xFxxG20IsmR9Sl3XrgTq/eJ8y28VKvf2mFYYL30Dol8LjRVKL4NjaFZu1ppMrcZ8e0
tyzbXgyRjBv7qM8imiauFO3kF4m0QkzH5xJO5br3BpSOFpEMtPTfD13e5faHyLOiLlnZMbdYfhI3
g3ba9yriMtRuofXESdhlLYP4i+17njWeCZFUWClrKGCyz2G1i0CeWdwr7eQdDYuQJh+iqIsc77CL
YAj8QxOiZ69cwGRNIg2tlRB2SPxgCIslyeOodJZZTSyZ/cV8luF5aZRo/bnxnaJYlMiDsbLMaUJ4
kAVVwfQlkB8hi1sUeorpRVBh9os8oBlXqyjophXjSR3jxVRBbV1lqT2ZfNHWvmMvdFcbbIAxQ7xx
VOsyxefy9VSDWo5YviLCRTY2fEnl4WlJQJFkZjSc4KG5CJj8kyb9tM6Z0BG4JKuxSkBhZbETiLui
QEJTrMowRKS16Bw62MUidALZWEBQNEXzpY6yJsywXlYwmqOgGQXtz53InkQOgXQ+XinsLDyB463i
m2f10wZTpTUhLwcLv0t0Oi1N21J8FC7WKTrI0KLoiDlu5lOWnBffQLgF+J3sc6OuYik8zRei0yCA
3NwOKNZis3u8sdL4Sjuypsl59XC/GA12TbnYxLhajnL6F69kfM5JWFpXm6W21h9/WOT158AUsPjc
ZnkKAWhmBe23OFR5WB6FGR8w6YKN+HM+rs+4H5IrJOC+0a5cA2XGtsZWQ+bdlP5JRvXgSZfGQTuo
9zptDFapZWmCj7AcHFu5AM3htdqNyTAFvX6Kq4qgo7ZPim96vYImhwbBrq3nFLAQOdoiN5nq6PHQ
OFN2TtbQrreH8uIE66NEiBGH0k6myfdqCLBPfVpOjwlEoPDLwRTEDj6PViia+hQz5dPyrjfS2AwN
pMQkp2+hYVlhHCqFHLurqoNJ9PWCWmM34h8m4UbYhxaRWRydjKhX9fmRT8BokcMubAx0Wkf+xHxU
HfANW5sV36jyM2yfSiJixeTLFsHu+wpc9vSFrJ1eROs7eEkyMqlDOspJ/qxRftB9bhI/8cNV5jv4
3qDg1OfHcTXYtD7j670SRpWu7aPNkuuoLSFOH/IYXwIPYPDwKA9j+PmWFqMinxG5RU67zAurzsIF
qXwPD5dRgD8fsqyTHNxmAsIAlA1gCpoT2/iTOjfwr/hdPDQqclYxgsV+OOW6SnpzXAtD0nSRaJGk
retVPmhDqmmDzwd1UeEFQaNMLtKiwX+HtAOJJklHQRUV4PKTizauPZACXRnh6TTwTftFZV6PLMAb
xmnvdxqmPFr1vGCwME4ZJI1zmKRwselhb2Werk6khqvq/yaqj2Bv/MSYOD7e0MlRnQRltGqCBPnu
zSAqHM84zqMAy3HE73WmME6CBau8LvbGLzxwTFd/LngXdOq4Xk+9136FJeJ5P8aYUex3lTxUI6Gw
cnUppuWjfT7tGvBV0xZf86dOFXdYAdqwab51GDK8lNjg+HwRggq13DAZwSujeS3OtAvKYlDpOc9p
iU+ogU45bCubCvtqTbKMVCalt2qyovTYie8VI75jXFNvHtJysIaFFDH4Uo/GSH3TFLlTtqgTEBPy
LI3VpE+16EKQ8H7s1DCVXHkDfF41wNJEK2S20+I1IZ+oAtY4Mbj4KMl8DMdNDZjl3x3CM8867byq
LMMLzaOJpDQN3N25HXtc1R8FaKzBO+y9yBqClepymVRLUBdo6nJtkEDqq/A5RUoOZ6gB/miJEbNS
WTq5jVR603YrWUmx+dYrGdUGTDQPScjb026UqWd/jMems65KBNNgFca80Oor7C32l9XlI1YgEmSa
g5dnFow/0suJpUpCxKuIrHVquvyr0kNQ0G+iT1RyoVSRD95KMFPV1j9dSKPeO4RH44l0qwT8t7Vw
EmqXX8BIdnH9ifhF5PsLTw486C87G7FNcavbsC3Y35XngJo4KuOmTfXCYmMVfxlFw4RxG3iHHsk+
pQYxpW1L3dAGuzyNNFu0+KVlt67doTLVLzczWWNZ5BEI4gVOsA7TtO7NTZK0k/3Tgz9ZE0T/k/KG
VTp9Irtn772ITb+TlFj4xOAP0wc9DnYiPUTmPtU2wsTLoco+okXvYqwHmh9GUNRJK3U6vbPZsogp
YYk0evfw1poPn8yp5S/Kfii57VJWEudDE9h+Z9yOZGDPxTB6mp10RTZpuW+NEx1YoU6EF4GwrD4p
RoL9LQjqDxfgLSfJ4xCVxq+bB8lSw6UV2CrW1Tpjy8JotGM3yvJGfIzXBiteE40Fzl5jN1hJMZGQ
ValKIZapnxbGc4NCNdZVE8occ647VPHa05D5UxgXiB7PsNtkEqu5VzjLxPAjriebSclzNpUZl1nX
T3vS9kYWh64MqixND4MogTau1gsCHngyejEuhMH3iopa0VnAeGI7zxBfs4QeXA7sA3Ywg3FT9Cda
OahRQwBfza4CYxSktn2/hzZ0Bma2sMSkQUkL4iVw27CYZH8mu9vO7abH46Yh3C68vi11Tr+XTW+s
rrJBVa1NYwQOGFIgD4AmPf2oGYEObSI4goBngbLCf9WU1j+qUHVOXDgeQsmHPULi3phFkXtCvMcl
u9Pu1iqYQG3CCAgbUQpAtjGOT8uyTSGgewH7x8Gf9HMUyuHY52xbFq/lDPRt5F/hUiyYsVDSKR6v
KtwZezgahM7PrfPPD0TbC4gD5WgGclHPeMU4KAlNUuJdFn0GR+HH8Pgn9hDDzG00++kJ0om2+1He
mWY4nfiQuDvCYbiBcE5k9kkk/KxO1OXGYnTBOJH2g+KDlKteVE67inJvLD82HR+iZdpkkz3nJUyD
VY0C/ugZibZ3OiRCKjXd8sZtLdFBMi+LDZpYnT3w4jJZK1WHuA463jexB7seOm0ICALRDNBMzeEc
EFpYwSRIlPOiGRdtgcx+JVNuJHF7mJZhAVNf4OPQD49ehANHPrno1vWsfG1mn57EHEYAh78kRHAz
FyhZijvTt/cN/G5Rs95qL4IqnizTeB8I5ZXMmo+D5TQC1wC/nOqSKIDg3AH+yMF9X+F0WnH7eXaP
aASX5jUXG7fX+0ERucTAshq3rHDf9X/3PFD+02EHKAZaGcV9c/ZjHeWdBya6DaOLtVtCkDyhYccJ
9CKrislhPP3Aqbz3aJtiQ6D8NF1ygn4UAUZzxmd2w9iH5SjjYzuzylgu7DS1+VdVQmGeU8GfHwXo
HFTwcOIQSebc1KUeS4fGV/7xOhRpJdgR7CNWpHh5elaz2hq+HR0auEuXTQ2h+MOG8wJKRurAi/pc
35AINPVGrZiKp1Cx5OmUTnZOm6ULkoqS2a5dJqh0uAlC0WpR86y3P0cdgRF8Rq51i8ijBQeHiSW4
v8UXlyw7uNFse0cRgnqRHQbVUTkyElSHTPZTl0SDP4PSmH+qMUOhfWEqH5yvdlNvRBbr1tKvaXqG
KAKtQf7CxDkYqXdMgBMhH1JP+r45HhCzSHPh9WFM+2HhMZTC/q6KIkV6VkZMZMVhmjQjqxfEEFWl
S6eUoADf8Z4arj7odZ0xVkiS+HsvS2nRn8d+0Gq08jStCim4mggtJMdIgOwwXSZWlGOLbAIn28Kw
wI3X4Q4yBwdOTN2b13UKFN+vZhekDC4FKesUnnQtsxBoG+Ygf8lYg+VG6Kca+4JXyRRkWuuYK0fR
FriR3KFj6MZVndLRzapSZ+FS5XYSNe4DFVPAnQfuJsC6j+xQ8euwvmPhTMGFXbRgvJDzxIod5o7B
I9MY2U57SlBFCf1F0qf4C6pHqDMkUfKZIxzX/EINtRb5SaSINZEUVVuC/x3W+aHuhooXyyBuUtDB
YIZsVD/cKKgd4y2sxvgdSd0CJ9Ek+6ALndvdoV/A6BSf5KDb0XxCHWSqtCE2JUxdmLpCceNTmIMF
95fY52hzWAVlQWm0SCmC4X8GpMSVcypV37GvVPZD7VyAzvPyj5nWUcwOo6yyCDJ0XAfa1wu0mKHG
f5iZAdguu56N5eASC4xJu0DISKWzGMTgde9iXdXV6KJM3oXI8rVTol4bBqQ6EiSpu2+KpPEQLD2B
RCBzUztLy78yMEJW4zrrUuDGRhao0/vqnZPCn0SrLEgUaxDd38d/IOSn+HXI6skZrrdGch+lZnYS
I5UsNTp1crctiUopLKxvbIjB4pi5XWy1+hOci3Gu8kxbySoNpS/dwPe7KzmEMloOYecdhaLlxyHh
40la9u0xGBZzaZeKLXotgws7rBMCLrstP3nY1MfCl6ZyoX3Bt6jMk798Epplr6mHHDnh9RGScFBd
LJNnTk6+mhjqmHW5eqe6MF/aIgiALrHKVWT34jAyYfN+jJKaHCJbqA+dgfAEO1alN0HeXDEq8rNS
WP5Z2lb1oaxAjaNBxj9uTaOXge6cj3YeFOg3yMPbsCq8ZRLkvjuILFtKTxenzsjS1eBlqE5nuRT4
amfIFiLK7FWHrzxxkCd+K3vTHKEfw7stdJwcxT1NRnfQkVwFETFXuUDNwE1AHVWuxY3/uetH5zqx
MgmKoUk/dQ4LDwmryakgOghdY1n8nQB9uCrrCufTI9v7CFIzRB9VzfUtRQkKeRbN6WXLoiBc5UNm
HdIqrS+rVoAIgSlYVkPfnPKqHGJXpp2z8GztBc5fYcv0cILOiOamYiKih6bJa6RfYRoMbou/VXPn
1NJOl5ZnlaepRpvEUtA6+ti3PEb+lpozWdW0WHhOYK5JVOXvetyxelYpOu1QT061Xb/tTnuE2efE
jtsTsPLWaRjzgC0dWL9b2nU8c8fRoQHS+dz6u8uL7q6wrH7BQjpeV1VkGDodcrQ1jmOFnRskeeKi
k6tslvnYxf2pavzCdwnNw4uB2jDESPUWbccTfoqO+CQ//b/snUmP5Di2pf9Ko/cCNA9Ao4EnySZ3
83kI99gQ4eERkkiRoiiSIvXr37HMfFUZlV31UOhNLxrITWSEuZvJRPLec75zpdys9rE08XU2cldD
gX7NVv89NITcphGWj12MbiF5hkPdOW6LNvNTsksLLW5ln6p3Lx1qxRC2e7fUhoHNYE0xdJmsA5Ok
3+CYT3USj+IwQcCo45DrBxcJ9rD0XrOGad29zL2f35STPK5nZ1xDIiVpTfH+4ASX0AKx8Fy/Nakr
1/sqXvqxEZul3yiXWw3zib/icUVzLaWNHiqYGycZq7IxKiRX6SDSb0uZuzOFD2Fhh6QGv5Tomphg
RqdsunNeBtNQjxGrvqkAxVZbom6kdUaX+T5fc7bHRp/nTTVsxVFHU38PfgjMydqrl3gS8mCNiw5U
2vybSsjLiv79ZZv5Vh5mmfqazrz74XFBDr0ujNmhPPVPWlUZqVU6w0lmna7D3tpTXjF5mFEfR3VX
LNVLJXT1kTiZPFNFpg+72e2HwQ3e2mKKb1IAD4cQJ0U7u1k/oe4N6mwV9hyohX3dwkkckjEiIMYg
c9/2PkxxljnsSCEdSuhUGcuPBQyjRi6CHlhm1AuYswTv38ZXUSiSPc2T5R164XxfiV4dIz9WT5yr
7bpb6LxzBbZctOd8uBVpqK+USdd7sRD1rMoy/Z4wi80hnr29TT3H4oHWdhcl2lw7VaynYXXJBD2p
FAeS87RF2w7yE3JMddoCRc6E9Ophi8v+pYSk8z5vpX7Ggd8dsdiKmy0KNNiqfNiPFcnOcN6jpNG8
Gtty8yLB/a7EfuuC6Z7BGrjv3CTnBsRKuFcrnd+lNmmHpn/bzqpKzTUAKgbVgk/PXbJVHHs2d7uk
YOUxghfZWLmld6XtEjgGKvgMSAw27uyzdBuqxnOHGrwtDKT28syyxBZ6F2LizKjrsZLkvAayu4f6
M94GqRevo1bf8JoOAvQQvS4cFQw1Bb11FQUWmslouKomGX81ATFrM/ZreAMEybwMsbXzoY/HJG2q
PiquUzKpcl+FXFRXvC9lC3853WoLH74tq40XNd10ZWueEHE7BeAQrn0wF7jWebhqdZ4rCwMqcipa
TyKd+V3i0uChENUgm9ypftr1lVSPtBss38GK9v01H9g0tIESGUhNQqLgUNhl2R59KZTpD5fSI2yr
2eFpfAxXbVo7dsWgFaixiQpULk3GDbE3UHHo0iQm6p7XYpt8M4VjfgZGSKJ2jVAiXmsIBPo1G9CV
KuwjSuosR+HUCeBOR6vz4iqLXSjo85Z4EtvauzmszFWMzS48lSmcisM8eqHa3i6ZeaqCjlGQQd1Y
qVoFpBtZE6SVexoS0Dx13Kfjw+SjYDusaIBpExZzHJ7XijrRxAr+wk0xYjttAe5t7QTF7YrGemgw
l4Rd6cC7hd6NPsirLcHlF6HjLfQjzi70mIwzfqd1Skvd+pzmYwzhf5mwHkrYro2JfMx3aWTG/sx6
uMY1F5Cfm027WdQJ9zCkCkPZUQxpNu26NVtv2AD5tqVucMekw0PV2rwM+wJSHVXRiXVKwiY1WeHr
eIUrn+tY3wZZ5YqGU5IudZGyBBIhtMTXSAbq01YoTRIlfXyYJhIlu872sYkblHB9MDVgBoDIrXXR
548+SKcChZkp/TA22Ek1/sEUBgNmX2ETmst818tR1lk3R67aMV5ERb+TsZuy7CYKbG5eYDJzcqRz
mX7rrP26bX330vXya1fJjNZoE/jTCuZkR0qiDiEOjxCbRK5gyxXb9ejj8VYlg9nbXlWNnOUm6wL4
qKw5z/iTEmPeKpX72pRDiv3Vav5dd2TbF9MIe7Fz5AbOZxk2kVvWud1w2KT31dInTwXAJtUOFhoU
7gfcMDU4vfUzmiR7kLNYyt1SFN15mcT0ZOZFdzvjOktOULO7og64q058onMbi3ncs5lkT4KF0a7S
/XTNSBbcxMyl17GEmTp1C0z1Cm1RG8cEgydMYQ6bi+OxRjB35G1Y2XnZySifbsE1rvok1UrqallD
18yso02aL1bWVcQJ2FaAmua05PhwOw/x/WkjeJgSgR8/Hyh8v1ZhUa715pm6xSmPw3/I2dgOFPUF
3gJ5xKkz7E1R5Y0Rsn+lQxd9hSLo9oCJqsMUVnxfyILeBzRUjeV5/xYK/jJSEGodGrd9ERP6Pq2x
nuosmab3JCTqysQJcTVRjpbNANH2isgYH7oLobwPzjZowpM7irbkyq7R8J31SfGVkS56Y1Gyni0c
5TaT83RKIGW/whSI2WVPc7JOaDjf5IQkqFuxOV5uwvR7yi5Nuhf8cmq7ePmYbBkMuzEfYNBC5J7y
k8jEMDWLGpyGB7ZNEDGLlUZNMmIfqfNgoNnNKJf4o+97zep4xHuo6Vj0ZcPwcxvIcrgnei+zE89N
XLRo4e2oUGux7orLSX+R6Nr6hskkCb/i4F1VXQXlao+BZnmrJQ2Ow5zFLxeeYR9tlpl68IG8yzJH
P4wtJY4HdJ77yRBQWhPJkjMsRXUtPWCXWnUoac5uMfKDxdoNzQL509aDHd13rT3WChYl+jQjoa5+
WrhptoZTaHeC2uQK4nkHlGtwG4p54Kw/MKHZkj0ven2devRvdYByRLcjmYNsF8wcLHK42exVL+P4
XkjrGrYkSzuGwRzemrWInuD6lRVoJdRwda7XfjysKKqusPuJdefmvqco5SqUnqBLguk26dcoaAy5
EIKeh5ncKWmRfAApg5uoSXve05TZfWdzWDycNZShSFO7SxtrG+LnIUZNnQiyvYnFCHYXT9G6tOgq
CMOWVuXTJhsVmW70hyCMqUjvcpOQsmbRPCTfRuCsgWhsUDpK9jDymAtvWD/lU9Wg23aprM3W88U0
BQ7czLc9fLVyrA0o89S3wnrC2bUvCSSdZjFowOT9aKFaJbUDfl6ZvTJyHt66jqVT165YKrB3kBJK
hKqtm6dc7zvUauJkehPwn8u8OJvtenBZXOyyGR7gEwljeEIHCYBLi1b5NAjpPTWS4XtIA2BchoKw
hjdhgd/j4//gQVWEuI4LFb6tZO+yt0xlcf/0u4gcyIsRosfqItnGEXHyGum+C1IAjuHiz2AdbsVn
l5LQ5Qfw3hvW2xwt1fBu5NoHfS1KCHABOltC1xxHBLZj/Wp6CArlWaOgdLchrUKfNqZbzMwOG1w3
fFs48uhEP5LSCMvbbNTGi+vE4ONt9TCB/lgawDgJJ0+JzuSQ73IAtENyFRoz+wl81KBR46B36Oa9
lCXFfhzoqWWgo25iQGYo3WWFHdNXA4qoMj0MuuDeS6jDFgrv0AD1MuOa7jrh0mHcyRUkUAXtQEzl
eUPpV+5IMOYE7pwllTR1lM5Vuiv8lqQH+JH8VZZmfAlA/eg6nhCKq1ODtbMDBcM/Q8FQZYHK7xXb
TflS9a1V4GdcvcUzTNEtN/43+v+qGjp7DxHXHqFPD+cpJEnD4tzc0Mh7vpMJB0RmKxjUMhifaOXW
4jSjhCvqREif1k6sTByUDkFXulKuAqEhyz7lFhKGrTXlpM5xjppWJ5t/XIZgdSgQgnGHChQdIqEy
yw4qTzVvCS/dR7AR52UddescPZZsYFm7Ynj6d4WHFKp6oRatgdgCi25E0ajfoZxQy9H0GbOfXeAu
igsq6lg0G+u7PfJjlgR7bqIS0FA8V6IhYTpNu9SHyzFapuJ9tGMKwbIgcTc1EBSHDB1q4ZdbXuah
aeMwM/oNSAZwjlpJ0H8NWJPZokCKYvBOELduO3TevE5n1OE3Dkagq9eEFbuC5eNV0C0TEHuTIfQB
5k9yICWxN0tbiqyCVRbo/oA8Bb6YwnVBnYD5O85ynGljIJh9bAApcG+Q6sEE4YTPucl9Hkl37/Fl
t2lFympHwXz8CABVQTyksjsH2IaXr2gu1/6hoFxdqq4kHo6oYPIrlRbZ8IEtMvGHxKb0cVoTcgN8
s/vsVIQrX66bA0ZHDJSRbRtcLYdwfSldZu5XNfb4CIjXwbUu+ITdtOAIUbCseowgHxZtRaf1FEG0
GNoVzM6XNUmRb8zYkh5FSimwSZU9zaSb9joW4VuulqiuCvCRvRo3JAeWzdfIZflbZD3joY3NYhE2
GwXA/WqwlT11uQI1t4gNmGpHVoe3W40XZAPdcCNF4eM9nCv4v3h4/LC0nU0stt4AOYyh1rIA9ph0
y4yiQPjlJjHSnLs4smUbZp0s9gA05PPqCg0aWgt8SlAKxddU9WVXcxTgd3NwqXiXMi1FjZraD3XO
SAVMhs1D3+JApyDCIJfcbxwKQL3lUuY7ZgH+tUnIh902O7ymy4D5AWfhsrWJ/LkuvdjFZHHNqjP/
XmC3sNdOCyXbcbbl45IpbfDrsmxGQzBABeLxdJOMJL4u+5EVwJeI57WKSHUdBH384ceBXblALvdg
CGkDNi3+hrSOEfA/iso3Q7ZQ1RRrOvjWrJ4u9ahKTXamH8oR+69KxmsaxT7b63zNXgPSS3cL5Yol
EAMm7utR8uh9qEBi1ByAyO0E8iXcFWvm0RRUMdIWMwkzvuMR7Z9Z5tTa4NxEVYf6vO0TNZeX65bf
rckKGTqJJ3Jbjjx5m0F/dLU143uy8OlN6WmqMYoB2iNITwBcncUtP6r3LljDDrWVC5oAlceNMogd
LdBdvorOBCdFsahbNbDiThs9XelsRgZFFewMXaA4BiQsX6EYDwVugy7/kPGW7FwaLo9W+fjE8LiJ
uKG2XC/VWsiB9AhIPMWylMcl6UXeblWAwokPlTuILLbjI1K8Q6sgbrUKt3razElmdihfomvhpx7M
4hq99cS7t4roqJaLCRHpzNiOlyP5Cdw5bNMs1S8lyv1DlJLoYwIZ/xbiJVkdOFw4RBHekAUqbxzg
g4O0GquuNN8ATut7aUJP6lJPYYR1sN1XXcBQ0UQpP+A8UAJtxpK0ZQFoBq8+r3OsvlCIHW3p0KjM
yDpvteuj6TUox/SJ9knKmxSq/klKEcGiAwHKkuS7N1D/1Y5J6EHqAwcU47aFN4901Rs62onLR5Uu
U5rdadrP2OUXTI4DM6Vm5LIBLzhP+QyvAUbodJd6ID7+sMbIkMRtMoVO96fQ9JxuJwDmXr+Qwa3Z
90ykEzvSqeQ6bUiqQh20pc3SVWHzYqBs4LWB26BVNORhCyAw2lA2lqEfGsVyFbqT8Q4qZp3HLtun
qVjLr7kQGpvKLNnoRuxjWR9mLeo88BNt4POuA2iTgv0CJo0yHrSXR0YbiwZ4fZoBUe3l9COcA18s
LYxWAIS7Ra6e9XBSh46BYpIducDtuAdn2CAd7bZwfrBJqdHCDInLlXqdypVY2sIgLtH3Ico0OHpL
6bSYqV1WPMIn2oUyMcv8YdhmI1/jp8jBN+uUoiSrN9ljZzgSxDdp1UCxvnySNO/Cajz0nbPF/MUE
3RZn9UBKhr8Do1/k7jrQCxrma+oXMuaNC6uysPt/bc/96pDDNQQBcnmo0yXJCwP2Evj/s/sKqazU
IdILP/gkL9km+zvjkmRCwShfij41QNJs6AIEMAYKi+6/eQO/2tuXNwBQAOFdzLqBSwhT6Nc3MGQe
2ahuKD7Z72+A/06ecFaNuOOCCb7Y707pH/MT7n93Hn+fA/B9kkjWdL3+hz/+bzya9TI+Yvlfl1f9
7V/9Nizh7396njj++5f/BE9FVtMy/dT/+K9++bn47X+8u8sMhV/+8JdxDv9kYMPjj8WM+p/85S/T
HH4ZZ/FfszIu8w6i8PLI4b+hAH8Z5/Af47ePb39/kPjfX/LHJIcSz54GUYOwHDCECGsFJMLvkxyC
Ek9BBPaByeFlDIEKfv7fRjlg3C6eFJ4VGCV1ecIYqJr/+T9g2V6mOSQYyIZgP8YcATPAg2Kq6N+Z
5vCPXjt+yoU/iRCiQ2DmLzcSjWScLkkaHKsgSGk9UL8dTZUuz3+6Jn/cPH8eGvHr/ZpdEtZlgYrk
MrEsROr9H+7XLYKlA9E8OAJYiZ6RnECpYMLyjq9I4f43nv4F7fiTcX75XUijIuSPCC7ggcvstD8v
TnwXoHRtQo4+mqq7MFf2BsY/TJYtdPcy58N/h0Yk0V8/Hubh5FEWIueF2TiXEaJ//pWOLdkMUJEc
B68I5Ox50mcYPx1kdUjZGQ71tXoNQdPE+9CgXEMrhhj8IYdWIw5z1pkmszZda+MEDj46qGM1uWCA
GafCDwHwAhLxUh1QU1aHdVPDgec+bkDtiisUE/xhZAjLjoHSL5HOxRUiqnKPGP9wS7webtMOgew2
6UR/8DOO+qFbEATSC3+IwYH+gJG6vfYsVa+F7G5C44fdWoyiMRDpj1ucsJs0BavR9DQxD/Fi+M8t
2aa7LVnpSxwOtBYhGffZ3AsUYdw2ZhLrMZwIkrXbHB9KG4KAQRRvF/VQjUadLNdFpKdbtApAY3Hs
fgvHLjiO+UUGVMF6nD3Omzp1Fcmx7cfT96XE6I584w6W0tabOpxX1KqqTPfhEqv3gQXVylrXq2JB
s+FX0MLveCRZ5pdzLyTdF6JAT7QS3OdN2GOSAApnLj6MKuQ7RcriC61Y/FjhZOmbNVyqT1oiNlQD
Ly5gD8Z+YiAMBrdXtkRFBqCr/2D9WGYNHK3xLhwhGTVw4adzgWjStYcy8Fr6DaFQMigIixeDj26w
5FJIW3cAfR97N4QNcdQ/9qBod0sUqndE5Ox+cqHelzYPstohX/WpOO8Pvei/e0Vl2wFRvO6qEr53
tGU93y24OL0g48088u0LRh0EDwmi9edwAw5bLy5iUEVtGLRsoCSsgwncZz5kJ4LgHMAWsewSP7Bz
SDvz2S25/mCRp+Nu67Zc7AI9VFe4BAtSPfn3WY/NCintVowhZI9i/AwTt6LCTa9JoF3NWPdSLajb
ZiLHQyBLVArQYlGwrgLwfRo2iBnldSH1NQ1UCrVGd8DCwpJ+A4FG8I+LrwkxSQspyMPRyudHso7x
Oe+X+8yta1SXZZHi1sbqcahHMR8jBcIQ2R+OF8E+U4G+Qahy+9AYEdPgm80+JPzPOxTwwM42rR9n
RIAa8ASPQIyHncm2t8Co5Dbe+ngX+225DYpt261Vvj4JUZmmiyq79zx9ECv/UiRkio8DNGCb1hq6
vP8u8gGwAbEG5UxuAIeMtS9lTOsNDXzLOs6ArMfGs8aPc76dy3X07jRWIeaOND3skbAmAQqYV7as
iCUAcDLL2uFCTHNrvF3oc4rwQKfHGmB0adfnwut+V0VL0cH4hebRBAR4WZ3NYV5XuhTisFowN28u
SBHTArMYQyEt1yVshzHw5X6hyzCnCIVoMPts3bpHy7JLoEsOtrvNZxhH9QTEZL3voLCWSS3zeemv
KxJYmLLA9bP3WMJ3A9cmSNDvkJas4lcKKDzbQ2HMis/CQVyE3Y/E0RXzGEKhnhgHI4SCv1rYe5BJ
9lRZPhxUKLANT7zIjjbU42tBfHChpGPi69XkyRVgpyms182ups6CvjpkOoF6GpP5HDmXHWMehAWa
co/ujm9V9Bz3U0frZb7874Lk5Ml7s37PYwHlUURC7uG1JKdpBKlSmxQyHTNjepJLKK5QhFc7zc0m
Gj4TKDoQi6frOU3hChW2iPZRvkztqAbog7LSjVjC0tUgKNBvEVJ9hUPHm1kH4mlbELWsMxEYNL12
5Q8uSeWPFIXcGW9k6PYMQDp05IpvLTInY79TiCif4K5Xd2M25N9GjhYbyS2LwPNS8IdgZQWceeRZ
RIMcN/4uCzT/CddzfE1C7e5HRnMELzc+PXW8B8dweRBZhM2D5Qbrdmx/O8f/rSrw/6bA+6Vu/Gfl
5P+LVWCKLuFPJc9fysDTn55Y/lsN+PsL/igCKzzEB5Q+qgM81A/Fwx8FYIXnX+HojBDpv6R14aT+
rQDE45kyPJEcW1qCqBxeh8LtjwIQA8sTVITYFTGK6zL2If+3CsDkV9w7A+2LqWFJHiM/iWAshjL9
Wrx4rrUVxVBehTNH9wQ6pl1ZzB5dkrFPLux2WhGFLhokvzroEZ6w2yTh6p3SfJE1KZbgHlA2DsZe
enufItPwyraYpNfz4Nz3Xg+0OwE5mElDhEmCZob3sTfQcXbEjcWrz/T6YJRMllohj0euelqOn9b6
7GzhpLz2bqKq3iDecCT8INgg2OI42Mv11FfpcLKZHXdo6GdT54gfD7XgSf6JUnz8IcLi1I3jdgtF
137R2PweGQkM1p6V5Ce0Wn7XBb+Z4D3S+Eg5vG+wRb6lpLNfXAc5JfZL/zNIEuATVZfBMFGuQAlp
K946nyz3NOvczVbAt68rlfqfkO6DBwz8WgE6Wd7d2iCGL5nKIq+7pYwGDOZI0nPcUwZnGxRMhdks
pv+2yU6g/iHLLrOkf4980rkmKXl5WPDklKKueD4++ajv7xCVOGUTYMHLiIPu0G0VAL84tYdwApzS
bpznT7zvNgxxAE9X1N73saunKDZb3TMRdS20hurTR6GTDSY8FWHTj9ZcI6OC2QqEzVeGMLqjC+Yy
QXCf8mbEzn6tYJIBwvG5QA5XlsBIpgrhYMAQj7bg87Hz/XRkQbh89AEpNfgcPk4NBHj5NI+rvoqK
8rehb7g41QgaI5BivIsKUoQ1hnPQuyH3Ew7crLBvI4SeOjepLq+jfir6ut+8g3/ZFdUVspGwxjq+
0t24CHUncBg1cLxnjNyAWdWmq+unOhwWfaUphx6T9667L7X8ueCnmGOotxnQRJlMP8FDjGkNeH1c
ETfd9Hehkjw4ElKOr8Q4erIJQFikY2hykiK33xA2K4EgKdtOUmT7KkggOdNkTvboMhKc3kO03m2Y
d0Jf55ARZx+2oBymcRdtgdaHIrLD4+qL/p4DZYvGT3y78Zo2PVcDrq1LRR8sqNuUn4bbMC84geA+
Vy2PgJVFqbbva7bmp9JH8UtX4neQZW6Rw39KF9ftVoGepUHCyYojERGK/4nwWmCFNraKiyuvU7Zf
OONY3hfiYFKNRAVQFyJSNYalTTsMLricYRFBepj5Oih0vBtcZWB3JmB4WXQdI05+A/kNp+6UIt5e
HUf4c+dNglvCRC/kIEPhj7mbcd0NcHheW+CirSgV7kBQxSHQh8nn7bKYpEkUqfZIFemrmCu+Q9tZ
nBJXrWeTbFDVZ87QFhmjUSJs83W+zCBKqOGPmLWUClhXeXbIqdCPQbU8bD0WJpvoT+QmXi6YXD6W
7LNUU9rSHKzKhNTmc2AgA45QvZtFQBkfXBY9qZRh1yq5GOHop8CWcwqvhsWY97J2ZWPjVEOmZfdJ
Kl6rFOQMsqIWRXRypLp7zHPR7/gE3JbMQjR0CKFZuWUsj2rLeeNYfrna0/ocJknfhtZXiHem2y4e
c3soYxo/5hIOCbYntvOpyk5FlvJdjvlPru4wP+Emq1i4mx11Z8+z7UsypulbwUGI9Ay5TCf7/qow
unhGos1cyzUfHTapBXtKMWHvqIeMBN9DzLCRWPnddnfxPGsMcaT3m8XeyDpZHqcNQ2NMUNEzPOEK
ntXSuT2JN9NoaMINQpcdIEs233Jjh0OheHnNVPwNmUtwHaCR9o7wrYbFo3d8sSGGzOCiPKxjz3Zk
S8TYoMbB1Y4TioVaBlX1fRg8DpEyQUYKX4J2TU8CcYYdtdzRpVw/LQDunRVsO3Adh7uwlKKlaQFX
dyn5G5Kj5T2mFkrfdPj63xCCghNigtuMOXEXWTO0HsDqc1zF40/MntTvRdSlTwVs2Id57rsdZqGE
+1Gm5sZuujxhrg9Qt5EFbIdZfSM23X4wTwOGO12VMFe/JQtuaeTH1zPSB+KmjORyxFCK6G5B9rtx
ejZYVat/6iKelzUPouEWNqI+hxh5BWZgJMewz2hj6cJawJDYMsfuDqUwPQ4kGO4DzCuAL24RDO+w
57cJ1TE6Ct1vmMkhIakzym+HeCQvPYaMYDAdxld99UMMlALm4HCOYfscF9TEMGEi98Ex76PZErk9
JzaJG0kozMRxHHRXF/PyMndrfN56ENzbOqHfQKqb4n6b+0dwtdFT3NkY8yjQZvp11mjN0G18AdcD
f2XL3T0m4kHZwMaEYZYDdd96No/PSZ8WIE3zyO3Ax7ImjNOtobgrr+DmPGjjgWN1Kom0fgtn0C0x
Yk0r+PU3H3SjOE6uUMOXNIuJ0BhRmRucRAwd4d029RZ0FijjnYnyufWJdbBpMWPks9Q23xEGmhlh
WGzBUPIjW6sLloOBCuawhiCTnZsPA1tBBnUDOeGrHFsjxPiQSK/bTBRXpgtkO+dqaP5/ffzb6Nz/
48MM/j67NsIwy39VHv8HJq5Nf39w3G8V8m8v+aNAjkI81DpFnAmaenIZW4wi9I8iOYqgoEI+/T0i
V4V5/LciGcP4EX4KMUQqKZBPyi9Dwv5LJcUsXMRB4JcniA8izPbv1MgYfvOrpgiPIMP7qjCtKsT7
+UtIj88wxrCjr5hXIRH5yOHIaj6KuszyKbyepC0xAI7Ohd7MgWEgAw+/ILgAg4MJyZfnmKd6UwCo
Ewz+GBXyAytFa4lxcuXTkMP4zTFdkIohMo1cUQvsUwwx5KAnKn+kwboG8OMR9+T2BJwCOy3WO4xO
LW/E6KlAqzlA7qmwV54zpJmuIDra8ERRVd34lJBnlCkSSY38LVgme8DiLy5zdDDrJqPyTDn8G04d
usYsY/Fznw9oNocebT0KzxUuG8ZkVTtMWZhXNMEbRM18zN3jBhrmWyhRNGLs5GJvMBgTlFDca3Ts
CjvxhpRAF44H4ex4cBbz1dqsmoZTzru5uK0qbWmz+BCCURDAAc2xNA9aMWvq4DJKsecpO0qi1j3d
VLGBIRD4wfDXiWu4JfYuzoh416uPHlfMqrWHSVPMn1kW7Gw4H0DXLZ3f6oVx1dJstm8aBfor2aYi
b1Q3S3dyE/K8oDcyfFCQNyZ+w2zSGZNvovGwxLkCC8rsLu/kHNVLpM4rxvdckhwI5oQID8kaO0x2
QtVevFbUu3Os/5O9M9tu3Niy7a/UD6AG+gAeiwBbiVSfmcoXDCkb9G0E2q+vCdm+lSn7pMv3tc6L
xznDFgmSgUDstdeae/TlPs2ga+wS2ZGsGVjqISyzWb9r3XxrIhGUe0sVUeDWzoRBOFOC8HiWaei/
+Pk3oFO7OtR7WnBUGeWBFHUSYm7svZ05juN2VFkdEEob4t1M8GI9nTWNExiyGL+LKNVfFvKxu9zh
btyt4uOWSPj8UkKGNndQXpx9T5nwYFRdcgVXqPhUk9TaRPpgjEGjxQoYVhLrodmJGzgGXdibSbTF
fgy8hV6cwaIxJmPYxjzUd/OAyzERnX8zOS1e+ajrg56W4inxo0lsaqvMQTZZZA+cpEcszLT6SJDX
PKqSoAbg6+gzdwMxAHA9/mtUDlRHs1RDvo9Vaz5GRdofx64UO/x/VAF+FckHLANf9NHRwmH2lhAs
KoYA7oD0WAssPCQIpsEPYtczrimY7FOeON7zKrrvB5m40caRi2GEzmDi+EY/skIZtY+EY7pL6+nL
a6HKKARSMn/o06Y8RAvCVaBpup9tGo3m+dBo8maup+rSOvB9NqrOsnRjDmkUODL3QiOJ6ic3btVm
1PzqiHs7/qgQZrFvqKi4z+3GDORCrgAr7F7VpPc6EdnIWxxD75yk7YOZtJ6/qyvbHNlZIiO6ejNd
9Y5qbrqSEzNMZ6paI5+P9APqYFozpsM0+5sqUl8yPbVDeCpj4GC5PawIITyZ5ss0zh+BWDhBlcf+
FPqDKbo8pHvP7wgXsSVw5N6OEi82bwvDop+7/4/e4f9F1QgCIDngf907DKlEu/SL+o/6+39AtOnL
15QY8P88VX/7+98fkQIk/IqqwXbDkkXo+B8diRF1BiU0HsM1nWu89Rh/Z8IzzcH3mW4L94f+ImoR
EtMfj0jvP3k+Qm/1PW63lSz5T56RBo/hn9tuDNIlvm4gNzCABWvtOxmJIJGRzJN+gBbAHvWdns7N
NEfHzINuNVaHMtVPyKNbP+o/GTlZcVysP3x5f9FkXCfA/ekSaIvT++Mzm+tD/6c2XE3HtPG8WD/U
3axfIvvT7DfXcsi3VYngbdL24cSOPzOuNnaB/7yJs73AOL0dzWcMi8GShBX74FnHapnW3k75+PeF
cWnX3cN2ho3RZKE2xOQfmi/2RI1VU+tWINTzz5k0t+v/nG2bPs/8JKFagY7eSG07O6QHa7UasnL3
utWHat4sOsBS4hTSskI959a3qg+zl28g41lAICkm0BTocF7F/cgzIlvubIXa5hXehsjQ2XEyb2PR
StvK/NrW+rsiqfrthI3X1Hx15/rPhqVtZSxeFskVlBkONBfklUv0oKXSTZJtXxchp+qg65H6NA4J
2Na2wHy3g2o+976p73GL38ZS4JKqXhd6lCrLg9Ydi727cBmjojNhYVoscRXtsfLPm1kfv1SkUWO3
l9eVHJ1NoWNYcyVvtuxI093Eq5/530fu/82RmylGnFL/9eYSvDA9AP/0z1vKb3/1x6mbo7VhgSrl
6Gw6jufwgn+cuk0Gw3FDrwzNN9YvLe3ftxSmaqPyeERZ7PXg8GZb+GNLYTaFxQsKT//tTP6PvAnv
wvlvUAX4qRiBhIUNgn3l5/tZQS1s2r6fLtVowYAfsehxsIARF+RiHO7oks6nbEIt2Op6rp5VbQ9P
OYIYwBu/aj/+8O39xe5i/Gz6ebsam0kKq/dGhxjgvmvy0zNqcj/phwtSgHGJ86WKNr2oSRpMgwLZ
Nox2/yw4JaQbhBLVBlBgOD1DlBM2DgBRffWV0m94jQTHbVEYT5AzPGM/u070zQBoN+1+fcUmPYIf
98M3KAVIUEgmNN+wXbzbku2UzARSjbqAbIzj0AU8+TTQuLB2Ssy1A7t9MrIwFbTIFuHi2Zxz3dqX
GAQNsiq1+ppMUhpBqjVOSEauxqZdJnR/RefksNzqLLnNeyJvOK9lKAAsfJBJewWk0pm2qdTcc9ol
Q7n/9af6889AT0QX/BAuawO+7M+LQiAdkOMr5AUyu/+hjnlSbmxEu2bTVP10O06d/9BERvHp12+7
rrUfXCU6+SgcOtg8TNYi/1gv6wcoDimc2G5kXF0qbzEuIPj6C2QBoIZR8uHX7/TuKfb2TnRi8Jfh
gPOF926dNRzZl5ZT94Ucuf0Cg7Ur9pHyZnOTN8lWb6HDBZY+e3VAQngs/27RrIvi5w/KQjF5ilsY
j9gd3r29EFaKsw3viGhzB5Z/77zkxXoNcCHlFmdyzT7PT78fi3YkJZzX4hvRBpCe/mxfT67V6QHW
EGKHmSCdZHWNSVPfm+dvjTY0oa6RhwyoBO3uwDli6f/G/fPei8PXB+2FbYOTEOxhTHo//1C62zuV
g/Z5NvqofElx9MYbQ8tVhdw/g0s/jUmav0IBJAS+tNDScBumgWkM4rvCAFAHcxILvKHZ8C3tLPF1
cJpEnH79EwPRef8tgylmEbnkPKDLIi78fJVu56V6Ry7+TLnYRL4XKj9Z9itA1t8pLAUQvlr9bihn
p2cMSSJI1FRUpV2zL9Y6Ii/a8r5hXM60EcUYfxyzsj5SPqlNQzX2RIDXC5GlI8w4a5FCjIOCJcpk
dRnXKqZd65kYg0O2IYpAmWMOSXkg6Fncm1l8GxPcnTZFL9qLokRSb8WSu9ZNRjqb7A12vywbffSy
62KtsSie7VOy1l3LWwk26gn2WhZdetTeirRxrdeMtXJbsulLIwlJ9/DHsLSXStDpbvsj41fMxzZh
sNA+EgipmyXJo1f/rURMq1b73K91Y9NIvMskvY9G6xdf06Fxue/XWjN9KzuHtQLt1lp0XqtSg1Pi
DUHGaYuZtt0Zb+VrAYuJJDESf4vGT4VbSotat/Fv0KIpf+HEqQOPGnMMoEQi9ShRfJpKPbkyO795
cIjK7Hs/00zKsXJ58dy620p9ypbdkHvxTsPt+0Lmb/wOm4XiHJIKhXr1VrRPa/1urZX8/FbUd2t9
jyOqPFT8pxzR1vKfwh8pIHuTBUTE6U+8iQX2qhtYbxJCh5gQ26usMK4KQ/omNmRvwoP1JkJMlpiu
XZINRQQ1qlVluSEmSgr3axIlprk8y1Gb1lSD37GV11/MucyU1RGy6vtGv6hcATshNdMue7guKgKQ
keItyMyiftAZN3HMZsta630fyjSeMp9kR0LoOqyiiOchpq6x3TKgIdaDrqCpdJPgUQF5kM9iTMJ5
KtDIXaksVtQY1YYcg55n4c7Vkiy6Gbh13DhovQaTl2FxJN1VRdr5G9zAZEG2E7FJjBe+4WNUjlA4
oOBEIDETn1Epu7EQBcaoiFPBzqnicgm8xWHHrMwc3ECZdBq6jJxjeUtMB5hcHafed60fRKqHem0q
qCBe710cyuHoVFlCCQT8apLtMh8kuk9HijZOBDxAOSwtqoqs0t1cuOV80KUsm8AxSSYEYnLmYt9B
A9YCflbzo9aUixFSv+WoH3mpazfkNjXEc1VVH7Oy9Muj1fmq2OaQ5u6XHrvLDs3ENK6SMZH40ESC
traPuqGpHngYWycs12a+6xuuYFurIl62njEtOKWzuRnPpQfYY6txq3QgY4z+1DFOrAjjyIr7UICO
Qr8SkvNJxbCo5Rs2PN8l2KkIvcJFT9qjgZxwwGKcuwFUldYK0zqNwoX+MHb9sWt8wMljZgcWtLuF
1kS2aFcYAe2d0USgDUTii2ZrMO2lPib0RuNt7tsJegP/Hc46bFksnxgK2DSmpNEIUmqfO4IEM6UX
95F5MRacbOnGG2zNepyL0ewvbuPPdVjRbjo7fcUjieok5w980n3WDoq1UT0T0aySU4uTYNpRgSzp
FSB99WhnpvPi0K4iREB/3YLoCYBnK90FoZLkVEaT02KCQIBnfZtCcX4u8JyZmyzOhgf85ONr0yUW
kc0xjrZe7ui0J7yI13GKGo531Q3GhVCsZd9J5RiPhiL6uBldUOG0ZWcxbQezzNJDR7aYjL8gTHWT
asL/UOntujizrJV7UUjMbhNtKy/Q21V5TcaKC6uBQRhXPMH8D7j+Wd0lu2QXeoY/oalJPzJvM6q4
/N70Kt8+TnY29mc1qfXwSUV+6+SaO23rseSt63pZsO+ZpVogVoj1w6+XPrI/cV0kXi62U/Ep+hbk
J43DOl8CPx+4dZoiztO7Csg1ae6eU0HMv2NPNVWV3LSGPRPCsJpE5+fGGNafSy0h0JTqfUt+GeCg
tZ2H1lw3DW6mgE/EBkJ6cz0nq6r8QJ7TP4GWS70NnOicdUEs/oXGNpcxdTglLTXp8irmmJshuAM8
e/B4WuxlpVOg+3H7bINFalcWcWqeai/2+yvm0hCmmTvRkrqGaLdvTL7WlSkwf8mL3LmdeknerGXG
VP5xRJiWB3Lc5Xc4uOsekrZFElIHeNY2NedE7jAP+x81PSp35djEWE1ttrm5G5P7FBzTFWHZzAkd
szMBdBaOLTbE9/0PXYZksC3Mittk0SLLP9pVbbTfSjbk+eQZLKktCA7WSOaQ/NyRBR22PGTG9sro
etMNIr9QA09aa9A5erfZ586Hb6TNHNNPi6864yu8nVky/c4QAzgPk5eaSmOltIxg1I4NP8sYaCRJ
6O8NgzpPsyDlOGCW9YQ82CVpi8MyrvQlgvJy2TdFXtfnyp3sa02RJNwmbVUOV/E8NkngObJMHjmJ
yK86YC0QTCKVwyZP5EgPYhy8lqfA3D4UcWukn4x6sbyB9qSWz0+NAvLAi0EmQTomwHPSomZ8RXPW
BiDV0s2PKRi6uwkxctl3hPvTbbqsrYTUVJl1O+XF4lxKt1kJAs2gu2fbSEAjzZxu5HYEeAArzKvS
NeosSvYOKfFfTNbUhUOBZ26/MGuAS7WnWIRzRDoyiOi9tB/JdBmPWYLGyu2Q+h9Y66W8rXyk1l1v
Nj6Y3jJxx83UP8NhHz0Du+sgnhwQA2M4Al2zYcAU3nCPLcMnKh2zordNavFrUjjQG0gtlWMP7prE
ugWXUbhHhiL4fK5pQm/KO60Zw1KSO95wGuvVuShwbyMG5fFOJl6ewOPS9ePc2tz3M3mBlI5FIs5v
p9J/m/v+tnlpepy//7WUcl33qUxf3vcv3/7qdymFLAeWMrRU/HqorM7apfzD5ccU91URcdBMGJpJ
Pfr/pBTL+k8d7CeyrocHkDKdqvJ3KcXkBQET0sCkG0kG5Z/FPKx3UgAMzDUPYeNCZCqsoLr7ud4g
lzD2hFe7o1NFwgtpORn3etIuZ7bcZle3QFEg3gj9VWoieuTh3R3nsopOWpdGJ9mZA/Y/YZCcdqs9
qeuBisEoSjzZufbo0eIMRdI46bbWlR8YSTbdGJhgv2WdaVxPSVx8IOWutnB5oGAnZYSPiMhsWJkC
KEaLI8mI9W7cK5Lvh7rFw9ZTyv8N1Rah+8e6lm/ABlhGxHCNhZjW6rX8sYDPcLsN9dAwGKQzplva
dv4+nns/MJVaPxfX/cMSuf2tYv5F5OXt/ShPyMvh0xR/mm1kanjs4jxvjqPW4XaPi9fVPhSQVfvd
dIBXlhG0f/FO7xSR9Z0A4yLJGSh45InefbIF/wXEMbfAp9nK0MyyeePPjrYntpg+DGZh72fO1ff/
+OOtATjdcFlMHtr/u69TN+VYVrI49m4CrQ0rPe5r/KVO2E8O5MB//m4OmFPCO+uUm/d5NzIP5OOZ
isGpdAR7XnXlsiNjiOWuL/zHX7/XeyLv+n36ZK/IE1i6T3LrXRthyjFml7meHttkKvCqJRH+EQCZ
NShMkrzJnEw3fdcb16PMh8NSCNUgd7nyH39mR9eZjwGN2eef4t3PWmD0n8veyo5tn5e0geVMFpMJ
JI++2+CN//WH/vMaIrxE78b0cFOQ53knFXZUcpbq3OzYGMtyV3udDJXGHdwkTZ6gLKzQRIBUufc3
7/tOVuO7dnTkGuCIrktaS3+3L4HQGdOYvOyR0WaAdAZ+zdHqx3VCJJCNX3/Gd++FzMLro7cgRLIL
/im1aYNlMBjalh5To41DQuqAXBu9m9eDjfX06/d6t9++vZcDbcy2PchtznuubEbGQusYI3dc5mU0
wjoS5amApW+Ev36fd8aU397HQuIFSL4uV/Pn27B3C5jr9ZQeiaKTtZ1G1PENcLM1mGI5D0malorz
syLAsUDyi7Z6GSe/nRv+t/vPeg1YY9joDBcTO8rlz9cwgEyBp6O4hkHGYWNwzN/EC+eaiEryhEKL
egzM62/287ev8Aehcn1bhhHywS3Y6KbuvVs6Q+wO9RKJ9JhQiH3sMrc8kV6eL01G0K2zmkpugGJN
1WacOe8xBotQzXF0q+kr3vC2+9Jg4z7lMDIPnD/LU5RG/GPJtLtf/0J/dZ2Y7DkaiLUTq79HQ8Oh
i0ZmdGoHHT3wlViKTWC4LXx+IjJv7qECkItTO2OGEfX6mJ/1AQmB1loUHfu8tq985UfHCdTYxddc
KXbukNRZWFNg/92MwT+vWvKm2C6wTHEicd9fKud5VaNcpcfS18kt5TEOGeIuIEh//Z38+U6kecRP
JgRMbG6Qdzssg5/5UjSJcWOslztojvRMqrx2rgppOw+/fq/32znrxIMpBFwdfj998D/hzD3pSHvK
2M5BAYaxFw0h7so+KLhVMLs2cdBgkbgy+kk8a2UV72Gkqf3fXYSz3ok/L1ePpriA38+hgMt595mL
roEJ3JrRgZBgNx9XkJa3Uf5kNce4b5Y7jalcr04SpUGa9mUHry6hVwo2q4MjAafpSgI5O/l9P9/i
MTV7sk5Z0wUtUB/k67xczkUiSU+krcmYQSv6Pkx9QQ6xWM6EJ4jq+W3nrlbYHM81OcIBiBBxoXI0
750+dx8g+uswNRFxEzoQfag3qfaoiXG5mxGNevgkyXBTAid4KaicXgn3RWepwcTa+FMVfS890l0n
ol4YgplVGx0WadgS2m1CqswSK9GVCQ82w4lb037BJGR8YQi99TSSrmBiZTSUGlnByP5eDMqmGEIJ
T7bSy5JzbHFn2w5bi9EN6WufsHnDvXa+x7XmkYItOTaShdW9OBhTP+53euLa+9GGWxsCA5JfPdHD
Ncad98yAqM67x7PNeuPuj/NdXvu8fdN02p1noiZtdNmL58WOnJApmvFZrH8rnZrLmHEvbtt0lPjm
CdQ9+rU1n3nOFB9a0q03b19v5I5qa1aJftdYbZKf6kUUyTEyYiJtpl4mkLIZ27RtlyRrtuJtt+oZ
TtmphR0K+U77XAHthtytT4Ye0CMkjZ02fHcznh4ZdLqePNKusD9CVC20wIz16tbKTbGapHkdWhvJ
2WWKZihbkb6CEwJVFHXdHO99NI0FEwMPhSy2rCePgXvmRjP5bku4Oa9UvObOwDT/glsOjZSbBqZa
lJbLHQY5+NAq76ZbfWinm3S2hwQjnJF+LlzE4QnN7YMx63axtdZ1COUtOnk9Jnp6KZ5KgfsZHGCM
EhNAxciPfiOQn84xI/4i2K+pnDcYCJe70tF0PVhKzjmgrfB4Z3wAZI1sXKJAssC2zJ5tXhJkZazD
HqvXoZS/7RgNukKDqBhcp9YeXQIM/I6xPZ9jrchOuVds/UUjINzZ0w3DT9udyoRxiMel3qJFOMGs
1d1drJL0qENuuyI/vI79LoCGm1I/G1a1nHoE7APZrugxVmIL6i5/ad0qP8+8WxBFDo65ReyZ7cj4
Q3LZe3LR1rPncds1IEr0GlQWbm+8HowgDExqvsBwq26HggeHBFhiHvCtmh/g/9ykYHtOmOJ2SUK6
hHxQfSLChYufVOEKTmcqXcnHKnKPOSo5AMF5UP3GlFAWlWM/E9i1znGZ3nST8jbEZafVLmczMcpE
rWzTJxfK63aWjXlVOEWg98D8G1WN+9wv4QIuxhq50V1sMsC1Uj+5hw786jfmS9NrcptppYUCQQjD
XAbzqOnep9aVEUAsqymCefJ4qvUwU0vLPqH8GJvBTC9YSscwt93HYYiugHTEnxQ4mm1iz9MpKUo2
YHs9I5G0vripZZ0VPM47Iy3kSQP+Hy6Le52j2XlQmstMSB/HaWvG8htBm2ZN+cN1r0BgwbOLrexk
1HZtEK2NxTUjsLiguqChTLPbXJ6cxbZ201hE/VbBlL4iMtPScHBsFBaX/SIXevEEgDN+6k19fKBJ
zvmhlmsngnmH8zkXNM6i0hXESZX3NSvT7jjhhj0moPJ4U07R5y7W7z1nHO/FOM9bawE0vD5/1kR3
MyRB2rTlraTVGAjutOJoAxs0N2YOBb6bOYvkZEurvHJBs+kiZSuqGGVmRzwRROwLJmlR+vSsv7Dk
mLfzF93e94SSYe41Zsm0M/VBFEtLty0F9wusNwtWyn4WKqLa2c7JTGIpjcx3VYYAqjMIewfWNP6o
sngEDTeFCgTvCQVZh7gGd+qzlU0S72RlyhSQbKdhbOySE5kIZDZz9ORhGUoWZsbZgRKh0O4KBNct
9tFPQN6cHZDp4ZnArfddMe6daFdlmI9m6YiP07j4iNAOHRKiukS86p7zWDW1Bzj+/mXSWveOaQtz
AMqyCTTVigMVtH/wJzTnTWP03bcGCzjgsGw+tbRSAerqZx/LcBHYvnFtgzTiCFOJfS8K/w6iIuyw
yIosiv8ssZEpOuNRS8kdG/SvT/yo/gMAsCXkIUxGjam89peJWUl3MNxQDSCPhl7dwgN3WQKkjxq6
T6CkRwFg3iWWgPSY2k/5LOvbWEkLrriRMR66Nc98g2logUZoh8jYD47DwvarM+O1oQDA0LqN28I5
OEztuIZFSg6yWZyHCKRESHy73hc6PLRikd5Lr/hIbDQ0LuWYWgE8pI5BB5Hj7ZOhglpajQbIMBnF
NBYm69LrXn0DDIBjv2/V7qaRWlZt51yrbTxl+LKLvBLP4KcRceo2viLb4tVhFNnFcdb8+ZuiHL9W
1tjfKRvsHPq+P0iU5Ipnuu2PXVDVg3OhYm/2EGYFBYBRnwpjVtxduNPpShe3jeuoG09OIHJJk/vM
avcOJcimI0qtthmYTnZVt9BgM+ba7KGwl6951QqAYo3ffgS6z1BxN8u/+06J0bYRTX3UsL5vm6wA
WCGbzyUvve3a2i4CJjOaRSCjZXjRG7ogbAJSO8bNmsH3DF0FMCogw2dLfwWNm3l8dbblF0/B45pf
MO02ISMF8LPDVpPbKo7ns/D7+lUwaeW0TBlUJp9nYJtYy352yLbZXq5uDX2QTATI2bPbgqcGmwC2
HxUM9mqgeKL5Wwn5hRagZzM9oJqS74kG50ulQFO5sVVFmcT4sxYT+3lyGvOSjk7/BF15eLW71HuO
e5/OClEArQgnffFWRzXdLVFCnyirg+ba88k0Mz/elu7wcVZkkPQcCJXmDYUB8jyrN+mYg1elv3GZ
zRleatGiaphtRJS0mEB022o62IwIOdtjWhD2G3lm1CZkxKDoe3DrbE5QN4ysnQ5GtMY5u7KBdcjg
NrazeYkfPCsz5wAsA+lUn1Z5YKAOsS6Zxh3EctEeU7AHOz+v+d14KOzBBKtTs6T9l4baiAojKcJK
K/kW8EV8hrrKUkZR0s+JaECwCrObDq5uRR9mx7ReGNOqfTfdfryOvDl+dOhgBkbNy04wQ56MKh02
Zu90n6PGTjlOMvCVRsITB+NoqyKXOYl5e+9aH+J4IfW7sL1GRcSiKj8wbFLf6J52LwaSAdhXFnpF
3s5eNBdkJZkonNolTYDV7SRAYWGkJx1BjU1Uya4Df0pf88KEg6JRJ2/6BFQmqK0Dc4jMXe+O3zC0
+XtqedhpnenvcpwsQV66J1OWmPjTwdiUTr+jdRVj4TY1xp6xnPVsAhfulPt+MUgK88IJrPa9ObcM
DS9pMtsqnR5al/nBZu/F56wavmuNbm3apQSnO4CQTxF2twABp1PazcXB15EHzGkgNdt0jFJOlP6a
K4KD1Pg8dTgIney+hmOFAYBOlyKXqqbsmnEx+5xBmRuLA1dAUQ1Ld5xuRhckG10Y9+AwCDfQy8Gj
NIHqxyxRHhB1dDsZkvlvRdbsPCW/qU6rt41WL3vDTesNdtTPHUNedt3cuFeqQTtYYsIro7wjLP6S
uvYOk8TMOcW/VKU8lVr7PJbLDcOoTkTGnpouOrPlIhgRdLtyu+V71sYfMC7eM6F733CaprtavPh6
Ou6XHJFSQPJHlJLB0tEJ9zXDeaqxFwCKN1/pR3Kw0mI2+cQ8Fi6cM4ywu6xvrqZEwOeJ3S/l4Dcb
s0TVhsVARRCPff8RIs4XfAmMSO7NXSuKdAxmf44/6ljGIGp2Xn6yuwY6+jxjGk6tvbFshzb9BPYO
rqdKrp32SfeG/pHpM3TIZPogrDg5iNHPg64d+k+a2XnbaRzUYaCGue77TqOZDOVaY3TIybFS8cmV
doXluGV6i6QFe2RcMPLomK3lhPCTaV8T8twyrza36ccBJFGDwzySpJzuHdP1v+LQmLUT1joEnU3u
S0/fm4M5WlfKKxlvsWmTAd4EjT9ez2zz7IVwPD2xOTMYJBoT1/R3YsybboOqaWegS7MCdIaMiWTn
nIcOwuqFdoFVKNIQEHG2oo4RTV05UnLmPjC73oyevTiHFhi53IC8Ky0Gh0h2x1GEQoohyDVlUcyy
78Oa7QWdae1pEB6PnuH4aNBkW2qM2nSugBpNl5Zn3AevjeazZjtUyanQtkAWXf2SMZhk2Cp/puzo
GRPQjDKzgspYqxMDHO+3bDHHm8ydjWvdyJedEXf5KcnH6Jn56IjcMUyte0M6igQllgz0rkF/revR
dc4qGdaS11dwaBKnkR/bauDoUGhMrWkMqztytuelNbfStklNgQ7NJYaLbgjqq9FVn92iNMOU0bJi
YyfNrdMtQU6ym/Y8wPGFR/7RZCpdkEorOlmJgyggKfK9HvjhW6fm7f2GxsZ5XrvdMXItejZ5ASRA
2OWnt//E90rzXncp+2uR+XvhOMsB0lPzIktFDQbVGJXAY0zEuHDs0Sg26fUslfvg53yZ2DoB1Caq
3b0JxSTiaKMQpwr7HN24KNOGGZcp0BaNcW9MRBjzk7uoau+WjvxYp4oPkGa8IvvIcicRXm6dtDA+
lb3Orw6snWvGxnnsnGq6zSfOu4uWgKLK+wXy7DwroH58Lqi70WPjUPa1K64QlnLW7jmqUdv3fSHo
+ebrMIl0QRVBvGQzAGZL2qnzQ4zCTnvMIybpsv6x+1/7ddy8IP6luCIyFEVvucIbJcne41VCkmlJ
5WLiWmC65uNoXxet0i8OlrarOlvokC0O4lW05Ke3daeBm9wNGb+AtUC3KeC+3iVKEsAemFXO9SXw
J7RqzZ9plFl3Rb9+J0VPl83g//JbTRfw/nxtiJSBbTTL2QRis69XKQ7o9nIWTGK6AV7ghXVN2Mu1
WQHKhv+/8Yf1BYvMfYhNX9v6CeDXpqjR80XjhVMl9E+lvubDKrs7YgTi39aKb8twV3ASdLP5PPBC
23lhMErYjpr+KTEcOwtzlfv7VLLuE43jtSHQWcM34ckAc/F9MWxEpYzVZC28aDZp9QtSIvh4HufD
kzIn49o3xug0kJN6iRJgbHOUcOtoCbewbfX0JgGXg6c36pdcSHVkfIVmEQobVuJUV0TGPcUBn7Ay
sSpAhIhzTsDRWO2xIZjX1C3dRwXGLt2UepGfwJAt50HW5j2zYzNOWly4KfPka7mUzUvr4R3kUS6H
UwG0/aiQXEsgopp8WWZC7zqKnGr5Ox/CKsY/77V35BAkBuOMGtV8qXTPB3MRgegYuuikK34dpSJu
9oleacQQeRSLyifROCic0iQxLSTwc0N08bnDboAv0F2MqwIw703FROCTU1hcuaLyccKK7XCvWw7i
B21RcpPrKhiZanbtNLCwSIzZQ5B7ippw9HtWiVj011jPGpL5HnMg6MVyT9edEzGJpHB3PSOEnn2b
bwo7iPa4UBAQF8QtsWKjWIMdBphAOE10SmNzdUhZUAA10TNLBYNIGnhuMnzzXOrkgAJj+iTrdPo8
DR5dKMmBnHHaPGS2CccKnoxNBqJJDtUlGVX/mOIS/doMdvQ9rSf/NDhJAedz5MlkpyMpQkfMsFXA
UBwHv42eM9dxQA938CFCUSNwh0WT1vNv8vO/jQ5/a3RwcHP/a5/Df3X5SyVf5I8ZNFyU/M0fLgcf
YBFdNGzL9NLXyPWPLgdARnRjMF2/RUnoLfyRQXNXlhGG/RUwhHlzJSD9ERjBAGEgzK/5NGCXqyr+
B63z98b3bwzSv26Ecwj+WWQ3DF5Nt9aouOE4XOm7nlCL+I09urePCD+MnXIYAMrBfdgvPGpOOJLw
OXHyYMzNOM5fmecmrpEQGY3gGcZ4X9c9I21lo73gIWUoAVjLCyEP69HFQw37oHGrMJa2uIDMkfdz
NqSPJZCHPWMP6ZjErvG5biJGpWciO5Ef4aQB2haOWwYzwqNOTzOeahsGRyxf9CbXsALEDJuLptx8
YEJofoLAXF1Fwir2PTAkCzj2uXbMNMBkC7Q3K5OTQdl/rNISt2upueysiFwnJr0zaSwq0DYbr8C8
5fnXM80CjrruZN5NGidnkeYImXOqn2eGWQ+bobbaHVSqYg9fJv60+jEvWLRujQkofmQaj9Daax4J
oMSrlmEYIBcb6zv++dWyPYNl5DxiBl3ZqVtoNja1IWZKy3YAlnckd/cOwa+v48ibWJ2Vb9oUs2bV
1/lTa2eY9KbCzvZNOWUHH896ONojo1bEbOCVNPuPtZdGMK2T8Y625fLFn8f5E3MErDu0MXAcc9Zd
XFSpO/qD1PAg1HcMeflv9s6sN24k29a/iAUOwQm4T2QyR2VKKUuy5BdCki2SwXkefv39qHLd9nWf
U40GzssB+qWAsiWnRDKCsfde61v9ieyE+i1fW1jEWdjbauDEY2spv0YEQEikRbYfik/Hgui/czLx
ksakueRWJ72I0J8rU9AnGVHS5HVtWjM852mVI2BXDuDHGRzVJYjFoal3dT0wfIACD6m/S0hIEuPO
Avlx0PM4v9MWe8FtrUjOiyCI1yOAhM8iZvkUzYn7Yte0X/HmV7zpQA1Ww1g/uKFIzjRd1TO0PlIl
4BImX4FutTeyV7MvohTVDjC27npjXap7E26W9NLMMK7LbCfnKBLLdrZtZHGAF+17VHkwMYqudtCG
G8MaQajeuQ3PShl1VujLRWTvK6PnElpWtidzzzgxNch2eWUROeHYyXNdxdqliCrzCr572U/oSC+o
9IyTPpprPnkZ3XaibB8kJa1PFGZ2yJUeUlK4xuMUpoNJqtJfCsb+5zoS6Pq0rNpLmREhkBMXsx1F
bN5m1XjS41HwONbNXlE74OxR9xr3DgyoeUq1QK9C+7U2xh9mPeWHaKaEyqHhwBMLxdZGIb6Z7UJ/
MkT6zgyfykSJhP5iO8VDORjLU8sUgeCBQr2WMbweCOChcjQJ4EL5jpT2Eg+aqfkjcfWvaBLlnR1B
NfEE/tJ3Xu3xrhj4Jmha2SN2jdwfDIU6cQCjJCNuIqMrKr6eoCNHZDkVW9sRteEOjdel2kNXFgdE
tdaxhHdekNnMG9+mIk8ymV4NTcvuzTDbWzP9FCtcigOocbDYVZ9yCnENzGwIFWxEuFuCV+oN5yE6
pMUk76tWFT8Wgkx8I5UxnlWGHbIy02eb2cKjjYH1SiO49Lmhtuo1cUoqHWEKd0ozIY636lPdDDSF
XXdrAsnahS2xZkDMM2K6rkMYDs9KOBLxYRnaVaqRsS80h2IZ1tNwKdSheTe6mZ9EqBsykOwd2S9o
mzOtp5axDecZY1mNI0NdMmBnmMyCguPU7dKW6Y4hEnrumVe+3wyTtSK9Sa2PwhnfLC5Vbyl7Thyu
OzxGywyLOEtpyGWwGtjm2gRGU9WoJ2gM1Xlm2hdomvIs9XU6SiMHhW7mQqayajijTQG2TEm+AutU
D5kKtB/OQe3pMi3fMiteTiGz86tJ9MWhbU1svMTTddekY0Rk24VvwuN4taQ97aRqOncqLo/Or4g1
uqwnHk6c+ZJRj2ZWQNCf++Ty1rgs5Ht+BUib3OTL8M1dOmvPG3HxiR0YLm0kEh6lUd600ir8jtbq
TY4K4K6TYX2W6lg/KWGSkTCVVwFuiGirUY5sFjxtgdnWxtcU6fbeonsUNKFTbuNJ6j8WO+rPo+lW
r8Ko15cL0YLPMUMrTtrakHnASd2tQVuQvhE4pnKOkABrYXynaVAkSSXC/hfV0xe159IXsblsKKyq
oJ105+QwU0dLkpXxrWHLkQcNQIRLCc2kVO1pfkZGvyuSqTuk7lI9Zj1ZqlijA9iAy1060BSphgHK
7typtOZ6BesVoLytVZfDRRsi/ehqUfoNRn+6GXW8zkgJ1XPCEj+1zOP3OLwmegZ1476klpVs8mJU
n7MQvDI7E9PUTt/MwBTvll4q75Ww1WPVOeSfkNR4qyVFdjCFElISRS2ziNF5jEYn3GpqrX6Jh4QI
mcEmrGsmJW5rALC4NHP9VpDJASyrZ/vvGcaSFTEJhAAGYymmWGRltsqJ5qBOIkvRJBhMSSMxc4wM
RU8YZ54m6nWlWfDulzJ66Bmz1Z7sCb7zCxoB15oG/76MWdJwu+wUfFPbMJnFeFl/uKTEHYYsxsU4
jcpNQggdIX753YCDZd+Z/QtJQljByzXQA+1xT6vOeiGP71UN+w9GPS9OOd0XGtkQyjLS7DLq/NCQ
EUJPPHnQ66g64l+zH4Yq1Z9SORbvGD2mr03INw4FBoVXK5nhrhwBwiHWP1Z1Ww/djpkWoY5njlqE
R3gYTVQTEXzZCSKCkhgclmmTqjH1zl3d1bP13FrhR0+uuwNDZOTGQUfVwdANKEXDUt31M6eeXU6Z
fmb+pZQvFRsoZy932GhTmG7rdI7yo6Mgb25HqW845KUnDR/asW8SJhS4ub6pdgi8LJzi7GTHptY8
kBMThzv4aRnAmqllnMvsozPldwffqvJo1uFkAp0emE6WCnmJB2biBn1mdd41bllsB6v9Ckx39BrU
mRsVFg1kX/GVbu24t+iZ+qAx+wtfOW3dzOY4mcU0UMUN5njmgaqCgzaNeMuQFaXsOYs8FkucBTGq
pSNvEOVLrCQRQbOZ5keFNl9gq9SXhrt5XDroIXEyvorUnY+Naylei4l/pxXTTOTOetwyFkpcpCTN
KUloVGxT25o3Qxl2e8KGhZ9Sv+5a8PD+HIprvtCRlrUSHRYRdQfyYsNjk+vJsVOjG0vLaCLbWnUD
xpnkw8iuv/WGlfmk3cy7pB4SEmFaN8D6BuwlycpgDEUFNBLMnNehj/dNbvO+B/VDE1fPd6Yaqh+i
DzlGV2kFfhHykKF9t5zCcr62f447+j+HH2FNBldH9+RzMPJZmvyniPsXRZxNnfR3RZxfFsWP9y55
77tf67g/v+1nHWdrf6zArFWvR9vhT0n6T7W6bfxhs3hRnNuIbQH2ozj8xfhvcsqEQvRXsfZXHQeT
lhLOMh1MZIQJOP+eWl2I34VoaBkxWYOLw/6CCvZ3SaGpz5SaZTLsyyLSNnpMdli8FK5vQpKbrfTN
USlvqnLpAoTirg8EufWmaU6x09DwVzvnwRnouStZl56RQd0Mzhq3qVgcSxFjZ6rC5itpqiDGA8/D
+QPiVq5u2C0NL6YFv61chcLLQh+ObP9ahQPuwJiNRDLzC7SajLFI4zNZNIMvwUv7Ku+XjUzb51XC
2ptMNuqq1IlXk28W4xi6onx5qrEfgt9qDtXQPGtOXPmLORjEw0I9zEP7SRnVe2lob0PDx1tm9ZyV
QB6iDgF5aeMqtPSrFsP60gt+H6uayLdt6mdLk67XrbD6T615gbuMM3lBVoxiHxg+HCLCYDAscmkG
DJRRlxvewkxVT5XJsywu5WcfV635R7OBSyCAufMrcBlU55AnbbvBdwhqCEECGgDamjGplnQx9XIv
mWtsy4wN1Kot/jYV19HpaajznVJAFkhchLyLvh6kZy5Bhc44MDttuUZldnXnbIDlykfiXzRPpqgN
ZtgGKJWaTrJRWelGXaJH2t2cOdeGFLvxx1zUmLaMhmDUcOYIkc74SN0seg8zReM6uA8YKroA/mTl
tyqBXGvizhZXneOVaCv9RrrtA6mmKakKVENEvi1botyW/ejwcBjYkPD02AdHUx4+HxL4stQZAnlI
ZfMcYB+8MuRiXqEiVqYSZj7Kf5DoXYeEHyqSqThQKbhbTQL4LEkwPtouPNWhWp+ijq9FoHxJWg0K
Uwk2xh5i6aPKwUSLdcuD8Fb5uWleeJ4/Jpc8KlTbjkcv9Y0kD+79wv/JEEzooCnFZuwcgt0GJBKY
SCdIZRRFuk3HGP2b6zdt8/x5v/OINK+BY7Hfjfy+UcwjQ3QNtx4wJghHJzuqWvTBIuepZi9nrsnT
6dg8KuW6FqK6mx/RxRue5ZAoqK3cx8nlMFWlyaXnctnCfpjxrQZjzTqxbTq9I9xyRrisDtdun21S
dX3L5g47PQ+Tw2r8vBhFxaIYFb60SvO3nEyMIFTt+pjprRmIkIc2S2nhzxST9yR9Vb6O4oMQKHqW
RldV2yXX9aBJS3WTN4JLqtJxHaO4PTmtMtHxxIICfDrBZrjoQUpet0+peJOMkql6T18coW2CCxUx
l6OzUIkwI3Z84E3OmSQLVNYJCQ/JdYjNy+fyMuSy7FUNXeAkgNr1YOQIxqUboObcbhG76TGiF7qb
OMMEZJeyDFNgDZ/3Vsn59ZWwuLEGQlkjjUegqGoXTzjX5vMpX2ymTWXVuDvKBsiweeZuLYP5+Kjw
OH8+AOsTzhK/wi0mWHxmG3MH1rdATrP/vM1dT7x7x5AeCq3eBQMTutcqMZX9p7yUYQrHxF6Dduwa
7F5m8sbBjVugpR/UvwalMatHVVjNuYEthskDDe6mL27wSE8XczJ3zijflChZOcFjcQMyNw04ICW4
uFVlH5ms0xIS3Q24Y2aCFg8ZTO7iRmGg7C8F25ctcxqRbA6YfL1kEjs3zuh1KxP/mIZJRrSG5dud
amzwp7derbfIRayWfvQ6r5iSXCVgxDQCJYvYFCONzW3k1ik2ffOw16+x4Tq7RSvmXYXJPKjEMPiA
Tis/HPgRxh6RDEuk3MNg5j82wWefe5PuTnrwuWixmA/0EpQH/u2YCRyPRGOKqz6vqS2h4ngm9Tmv
nZGHqZ4qSABEdaclGWc43QsoGGK69DaqFUEAGj5PPnm91paLnC3N+Sd75kpbUWDkF1PHhM0x2QLX
AgsFVXinc5zfkMWZ7Zyw/qht/jjvwXKHiD+ihP1EKFmCWrN5d1RiYgsFoEFZ20850rcgVeI7Zewv
NkRECNdOdJyTiWwEJWszjaSKWQ30dKR3X0wKIQFLtnwj0DMfgLui5AlcR2sVb1ka+abLctpQ2Lkk
naj6gwkzewOkt5Jn/PP9MRlVbqGh4pRnGqOJPpAqQLqYCd9dHAlr5cVqGa24pp2APc5pBySaSJs2
oFyuNN+qa+VYhf0rmaLldzJ73kWiQsWKjCn9cGpDWYAvKATO+Wz/456swHKLx3Zi/t4oSFgq9KGb
XIpB2US8ijYowMOzi6Jc2WZGMbYXqDCOjV5NtPm+m5dOeZ4jJicxETzZTRi7RsdoPtMsv57TOrmY
g6XPQURSg3Jf9BwfYtt6+OUo9l9YtVaR968icM41YvUrYNFkFOMav9k1MlfRF1E2/d5OZqqQJf5I
Ul4uRuE89E1p8Fix6kTCk/73n7t6hf7pcxFrqZTTKj6R3ywakFn02e2qfs8Abt3sWINGkn4vRgX2
eJV+/P2n/S7v//wtcfUwC9Bc2Km/fdoyRiQ4LkW/z2YekPUkwNhYCSIab3/+Xv8pAv5FEWCs45Rf
bso/5VF8ncscmPevFcDP7/lZAuB/+gPeLhQl1VqhtjaP4l/sL03jrygzOIP/DKz4qwIglkxjhkMF
YAta2gbP989JzloBYHHBXEWjA1UULtd/Y5Lz2/lfxS1LlpbB7EmnOHCN9Qn7hbYU9qMGv7weL31O
MFG2ibO3X67Gf7EQf/O7/dMH/GauayaDU9bEBzgQXmKH0a/7imA2cTksfv/7j/rd+YGbxmH7xpgJ
3Zih1O+Lb9ZaDaW10M7SzGamtIDCdUO1cGk6elqb31o5Rc57XJKcoO4os1tlAZ5jzklxZNZVR/n3
si4dO7qNehFzdAQCEqk7mkT9jwR7TZLf9IRSKuKkWtVyyFpXhs2DI9X5ZJFWHT7MAGklkb/HtpPa
naxLiEAzrUeg24zmGX4ZjYnYd7CUsfXGgYYV+WQ59oUvtQsVvCHbqhhs4rzWhEoPqjBn/6LXj41W
JY/AXHqUD3Vv+8sApmObD0lm5CebRszGnKzlQklmjt8UrMNeqiBMB6ijN3QkCCW5FQon1ZMEfqR8
GVEvwGI0hih0lQq/geymEChGk7R/unH+s2v8i11D18RqPv/vB8BnQqZ/kPz6+uu+8fO7/jECFmwM
zHhZlhp0wF9GwPYfbA0MhcmMNkwsZHzWXxuH+we+eMO0BQJNl/7CLxuH8QemTMQMwFIZBK/T4X9j
49A0nU/59V2nuhpmex1lgs4PqOrab28fA/EEQaqFeipo0a1YXeDiymbSMPolnTZVQUpGDRAzAzX7
FoWJZgQWx8QfE1M13CZLUngohlsoGUSPUsZz3v8KOU8IVIWZQW3YauDD9Ogxn3joca+aXwchunOt
Rt0dAnV6z0lJMgwdNMXG5cJf+oPFqWWnyDjdN50sTracOKtP5jVrOuNNGUU4n9S2RmLN3L27GaQr
ikcjDXv7pl3qRaX3aI098dvMN7/LBUIvenzCKqCPey7CymVux82StsQqNqrhx2jtXkZpjjHlJM6q
c2ok5uLV8JQrWomm+SUKaUggAsZuFFRZmDzCbq0h6I9oXhuk4dZBkAz/3W7K+oslev3Q2mR465P8
ntXuHCR2klBb16T/ITDVd2wvD3NqpHfMTUK550uM82xL5tb4uBKObpiLvQb3UdBpyuuEbcdzVJmP
h6a1FWoC1wjYa1zCk5142CyxXZscEpX2HnuVeR7IxAi0rre1Q++6dXnqFjd8WnLH/lKtlpymm3Xn
0ITgRTbEF5nZ6iNcw7uaUD7Tjo4DhRehT8y1zTVghlj3JCdabpkhOCUjASPaCMkZHwvT33keT4gU
CQAhYjwO7MRa7uuCEY66C6O82aealVJczaOnd+N+xpxUIJMhMdcXIUG6zhyG0F5z/blasL/S6VeW
B9rHpM100Wgne4FnJntKGrpOJLlAm1SZfwk0wtC9wei1O72XkEkOcWQWDEsluWDaKyLqBrA3vWQg
7ZkLskz4TFjFZTHDMZjUsAgsVDSHZFjuHfq8yL7Qw6dpCWc+MVEpC7AKfmy5nHj7rqWbsCgGmW6m
PgbZEg7g5nDXFIr9kE7mJjd1PInN2ZwdWjcj8PWkXL0kNYqKdAf4NjzaabGlemkfyeK+TrQDPDrb
0TZaps7Lh/kFnz6SRjsJSQmav6iZbA8wDeNgsWp5UxPedqjgXm/ByzENUoqOnGsNmC0AMC/H4IYA
OSu3o1MmJyWbl4MKgJ8blOmP7qx/I8QPCTWhU56MyfQTnSQ5sbA7YicM/PJtMr41EAuPTSKiU23Z
FDlLrgb4enalgjBLVD2ibgq2VKk3Sa4UdDcUuu4VSd7wKeIf5lI/27AxPTckPoWhIiZH0aRgmYQz
btx+jm4KE2dQm8ygz+XypUtAea3p8N6gmyGOLl60/PTyJE2C7ciF7iDWgUz7UWXVjLjY4OKw2PZQ
bPAc0f5CWtiBvqjxwZtfagNcuJPcLFq4c5te9aW+PCRWtyvV1j0ysbinkj4UND42TMqDSHL1I7hr
sLIe27reOfN0lroyMUDop21TZfQAwJAyaxVPFgE73oiSGj9e9iMTKtraYrTIEor7L4lCyEmtab7b
0QaqO5NNMHHOokJpJnNUFKjeNGafuriSY10E+dQUNEhJuvOBPWm0R2Nrh5odjwg0tj0pde9wlxIK
eNU9WmyXjHMMeE6hIS+x28l9T5bmhlWhXaO4vpKTEmDpJM6uLC4TIuLXbN3N0j60QR9LZnBVpYv7
RK+Zqldd7HPDmm01VauqIn4GpzZ4mT59xF2Ovc9ue79l9EAR6sw+QDf3SLYpzC+29WtnjKto13IP
qbTvQ6u5oq1Wt2wT2FGIXCAnKLW6r+wrsFoZGA5eZXSkV+toNGv4eDuVG7VVy7q/mJEZ3xvT5J6b
Sb0nwbTDYpK/tBEmP+n2t/MEwG5tsk2rzxs97T1CUHYXDARhr8qtNNAxmlhyXmORXFIj5u1AWBry
B+SWsnvIitTa6vkSfhnT8VwpdeNPWicfbUU+mhEjxUwZXtvFfbYi/YDxAZuP1lfbPCMQKNbHbTs2
h9KSO1eXSPtkLS66FtU7mp3vBYO1AH1xSzSW/oDWIuUBThHy5kicTmY9IpHQjPseViZssicr1UkF
yxa08mKGUFgFluJ+wwjU0pgy/XTdSyvFuXNaY9cSEnM/cetyr2LQTLL44nxLaRM8Z6ZjbRrDZqkp
eBZhwKBmHZDDp0ds093WxCV9AkXheBAhkprOCTaTdM6cXTb1yyGGzthV8gh3P911mUprkuMi0DgF
4Xea+UuIEMAZhZt72DTFu1C4X8D6FecyY5a7EixBe8Nu6nPWr9azccCOIM34raJr4496fzMlNe+E
MXvUxLAvwvLsDgsvVum6gd50X4a5vdSJnb8PU7F3nflZ2mkWEFLgI1oHeypMOzkNs3HAJqNtRRxi
Uo4QWF8msgYGj7Km2jCT105mYpLjoBgzmrDIeMH/Vt0bqM0LT2m6ogIzx8400Dm7I6WOnKKyiS2/
471WJfDU8SbKDXyNalv0VX+jR9A+E53xubuOpENDeYwV+qQDoMtNabmEWtK/VG39SUFmdqtG1TBt
xJyJiGIAhdJ9IRXq9DZdjtNgPIpJrd6UZlCifZgXPSxFezRoGmTaSGKYKOdhz3uWnnbnvufKcKfF
jAYwbnf3rVncjYVCzl+qXPM57m/TKfm6Sjq3/WSVR8bKX51WZA8TkjcoOV2g8eshEs4Y8QpH7Edt
Dl8Jx2uC0QwbYsEUcl7LId4RO0Lx4FSpn6eEjiXt8LLa5QK0uMo5Gsb0iXROfO5D63xYvRlteuxU
xE8Y2Svl0/zFRujjpb3zYqQm3XInt59sm7gxBVMQntxYPhQRBqBpVNudC0XSM4yp3ExiXUTcMJpp
k8GoGikQ65ofL2qgpefye9WkbzM403vXLYavRjvgtuvjS6amJt5cXtm2rLTcd5gdo9epGkFLpMlO
LbDZvex73BhtEZ01Pdt3aUiqqwk4se/d8h6RPtpE3Yn7K/0uZw+kuf6qLO6+RIPzAGwD2KKb0NF0
lzS5YcbzvU6dd3bnbMtkw930Tdg/JlI7WagQdpXbzBu83EmA8IwXRALwsdPpSsamruJZKqV+KZA0
4e4w6xsJCM7Luna+yQWmy7HUJhhP9Ts+cc3vpyzR7qpqIDbK6dspMHoDJLzVjTF+JOZPW0F8Cy+v
VileaoLBT5E1m1vMZsmTOjYGAkxI9mSoitkgr5CBV5GZ1ptIAOjXSxe5WAOwh2gEpC4911yHme0t
kGs4AA+kni1AInt1Uxj6bUihwkB8RCAI/MDNNjknDz9G3h3FPhbMfIxPDQz9bZoP0Rdi++DlnTlo
+SRbPjXucrD08XuJDm5XV/ayybsKGSDCzEOIjcRbJhPuKHx77trRlATC4dBGlVSWksy+/tvQCYro
pUImWYVrrHcJHBEKEx7Jch+LT49ohWLc0bK90enCixs5HAt1DEKih2UsjcdEWM0uqyznlMR5SS1M
mGyKFXVe4m021M09DG2xU7U35AccmGRYBjIPHzGk5F6GHTVUhLEB3lChWWzAZUpm/9ZcBHad7ZeC
5y5vUGXCCNf8UqERnYgBMwoSFqyjpieQdXsoPnB3pPG3ceWycsDfqg6XOHerx6ksygCoBabDJD+N
aEU2UnPyDaUKCq1OEZkX2RXvxKyELSnu3TEXOysy3rOifyyr2bxVLJT0OXWK3pkz3mt4rU3VbRBE
YpKpzOaMMG3YNouiP2VjA7Mly/NHeuJAiXXJq25WhCe1RvGMMvNlbNKxpC9d3kAaeMzratqWLWe6
pAyT72mjISexl+uS8JSjfIdUjeDQmpzwEa3rTR334tIIInz7uvjg8MtENm7p+EN9jhXSySYx3E5x
G28XwjoeGyGTTSb6aFuLwg0EPn0O3Q7UWUVmkBzYXOYxzbeuatYXywnf1LaJNm46Wbt4TKdrPRNM
7baW5s+ZzalHq9xbtZIXVB79RVdJySjr0UcKlOKfU+cLJs6jQg8XoWBpMNIbIK279njjQKEuqTcy
TXnRneU1qiyErW1/Q5k7r7I2dH3LIXRIK1oUZZfFH4pDGirzaRUlvqz2ddrc1YlxwnzK9hjXSFkQ
Qm2rivJ20BtjZyCR1ktT8wwpTw4eEM4J6lFNnUfTjhmJJsvrZPfvYR/hcUp5fkrj2ndnuwwfy2Hp
mAQW0TcFvonfYx3ukmXxI8O+IZ302anKTeO65S7l5ejpkYPoNNSZRhQqFm1RXeXI6Uxppep3/dLi
ZnYi9ZKGOPpgCN31Vj0QkYdhmFeCJB1a501QMyoiHm92nPbQ8AR/m5v4h5GS4wRqZyYSjnmRNwqo
mV5s5i8QWvMySBItv/DKgmowlUbGAa9sbKQFTXEdOx1fnTLVmC2tdCcTJSIgU2/U2C/TrnrR6UbS
NB9Mipyqfhx7JzsMQzwcOFWnB9eOi51wC7EFhhKdRrW3tk3RP8xkZXl16d4S2C7vikTRPsyk7U9L
nFhHbLDNXs9QLPRlOG/NUTQPAvwtiDH9lRpenvHnUOBH6u2yRIOPkSW6MSbb8HtNN88auQ1QRKZp
Z0DC2GBzK7eDLRQiS2xn06BWD4nm2A34UjfRpFBU1UyAiKOBz9RDzC0M9TYSveOD3jICPc7CW0tD
tGhn85uT966X6/arHWVcMQ6156InrQ8I6wGvG3bGERlfjkKxbAGT56n7jXl7sqkZC2xQqRORWZkF
x6BmYTbPP9+68J1ZO5E1cdyj6t8KndSybtL9cprkNi7V7MC58YA8VgI9yYct25UZsJvP3HqzCLI0
2cm4uqWYcu5R/YkdpTAdF2OSL0PqupykhYrSQ8RrMAnVwmVu3VPRFkwfUik2emibHhQ1HwVz6BGH
W5/suVU94imTfZsKzW+AY3lp16qnLq27Y1saH/XSn2cX7+FaW+hLctHY3QPCi/MVt3taiNiGepAy
McwytJUj2gMkK90GbZZyGoW8Q8oHs7/Mz5FlP5UO4WCcrwHbrhnxmNa3habuopF+R9aZ1DJmPG/7
FOeo4vQ6/rnux1JWV6vsznM1Sw84xGaJDCbiNXWWbgACgFZEDAsmrBCMhGW0voo01MsQaO3jMmsC
wqZMDi3zcWSl+j02Z0/tO/ZI1HMbDoBvgy3fEts8OKK+m7pyOsBi0TeUkCe26CdULyTR9VNAqcWT
DMbY7wZ83awGFK9ar+/gm9BGWXjpis44NJWGK0I5OLIPlsEiLKbW0OwoKHe+1kKhbTKOI0lmmfbA
3nmvz9HMb8S0nmA9Ki9n9KOGcrBTVMaPFU4MjSI1TMZjzLQB01PxBp7KvcpI4UY65q4e65hQC2N5
JD/wzgaFu5kqTd8YrbrtWhP3ZAMVjLRbuPNWZs8eBY58yMP4h6PVl3bRT6ljvdK431bZa6fhsO6c
j2aYyQlykjlAU0lCXe5ualn4miT6Z6mHjwqtJOri9FtcK3FQC6C5OEb8VCcXIVsceiULottNQZif
F2sLxxYZfpOlvGvguA5+2zfW5BPsADCmx5qtcKbHhxZhZR0HivKhnhu+iDd5hc7cc9WqDop2KppN
3Nmo/61TlWunRjV9wmpzDmJp1m/p4kRHXlnoERfNJhdYm+v+Bot1sxOtniH0ACx/SLI6vHPY1UjV
Jc/OxFob17HjrULP7kERVt5uczQT87ZRUtgOhhbTagMvwCrMa71HJwhWA382sOvZDBnCRr0yqzc9
Y+O3Np3stGN67wLA/Znp8D/dr/9flCdvWyul879vxDPfKZvX7+Wvffg/v+f/je9I4RF029GA/kmV
/cf4bs3SxPpkmaArf/ba/2rDM9hjDmW6FsBFWvf6L04si/mdppMFRvvXYI7n/jtteLE22X8ZOAN1
cxx4d7xt+DgSpNdB+C8DPFBXlRoqIOHJvqslUiiXSrl/bgYa281RqrmNQjrFERYTwdUy9TZvDKDb
YxDlaCZsYLTlLKroCPDfSY1z8XNiprATrRM0LOFMhfo/R0S0yswkuTFptdNlWfjTsN+H9cJnPUJF
HGvew1Gf91N8ow25OS9sRI6tMPZT2GwHxE750SB0Bvy1MWaoWmpsEOqLXtBR9kuro2/4RdYLiN3A
EfRwr+iL+9i9ZYumZ+tCfvYQkrApAaU3CnIzOMzOHmZ6irnILAky8D6fhf/p9XBO3puyLT+6/7P+
y++ctnnxx93ndOUf//e/aNXojJT+FtR896MoWiSDr7+lXv38xr/Ur+IPxucoS0FmfnoOMTj+HH07
6h8mS0NzsRAjxmHv/8cIS/+DP0I+wfxbA7i1hmX95WJ0/7Bhp1oYEzTU8zQp/p21o1u/LR6QoUTM
rmsQL6W2Qm///8WT5UaLR1md96ZdpPOmXxvL1JajcdFXbHhAJ08zkPslTb4dO4tANw68eKhXOsKW
7CCa/jEa15V70mXmJoakicI8BXfRuGAvuxBohzWf8llTNyLpJ81jlsLpP1daCF/aLDYLrXac2UYL
McJeZkpYglI0ZHaSlBpF08unpp2bI477+AKxVw1sdDqPob4OFURmx0HDm0uCN8jrLxHguGKv1i52
NG1SiaSTBjaYVCtpqZRslKOnVi48q34ifzMu9glNmR+KpkXv46IkZ/JU7GdzhvIFrcMVN5hcQukh
QCRWhbymNvPo9ehBqYzmnetE2YkJtrwlmq87D8Ra7rRQLn6oAjXyym6YAhIeUriEBDv45HZG/jQR
LKs0NLypPFFQuhVjoCEzjUdwv4avoSrjI/RYPRZW1AcFL9O9TmMm0F2uvEiEdoRkld91EBy3nbXk
V9xP5Z3snYZEGUfo6GbT4mjaeuVLB5RdOsbEmro6QKLGyc8FcTRqMNvWGHtNWnHoKEz1K3FU3Q0U
lmcy2LsvWstZduc0AMZwQ8kIDQECpd3qinyaslQHUWI42PciEuwH7N1nUaZkoRsqvbLVB2+aOFZt
Cw5YYFmheTQQGn+Q0FUEItfu7eEudzNMj6OoQTCpd6Lvk5ICSTdwhbb9izZX0WOTG9MtdlbTd3Mr
INmi882cIEebdvvO+L/sncly3Ei2bX/l2psjDY3DAQzuJPoIBhlksOcEJlEi+s7R4+vfgrIxiVKJ
t2pcg6KVZSaJAAJwHD9n77XzIT1QLPtHD/7qja2DxE+E+Rj1Qq7QZiaQcNqRPnjg346tTTqMZmc7
wrqBMBkNk5g4PvttpZ+AzDkrfxD9PpBsGmPLXdOA6hFt6ZCpJlQvNPgKfxd7vg1UJ0Nj1/evBpKB
TSGEXyzCJjXO3OSEvA5DtSfzlSFcyoARGzIUOgLFVjK3bwrutiX694tCBwuWuZVcaWH9NGU0RaaB
jXtI8sOCCRifsg7tZdCicjNaIzoQkqs9CcchWCENq7OdljjSgI3Rva6pvbQQ640xEGggVHhldRX3
Dbct4QEIJ7YlqSwLciKjVayjbV2WNCrJbbGHM0bA2ZIV4ZjYSpGNgXHvYuqNNjXUBPB/tjEJ5Hpx
Hwahe+4l7Y0SciGby1vTRGFxa5MOa+O0qpLQeDB4ecZr3Y6jC6l056ZhKhg+DmJCwdEacWptcg9T
DCHwVLpomKMr3s/mo2fNaOmUfgsjQd8K5xDkQrOfBs/K431fzDFraTGB1hpiHTTdVhU0iW+J7RD9
bZNEdFyx42mxxRwDif5zkjSK+ejUwRmDnG0jTAfz402rrjYHVrY2CoLnzIiCubVjzJRArci4PfsC
leIwTga4IXAsnL7bj06wSuMc4luFLjUJdiNjwGcwD33zivDTSLBFGZPXMgNqm+IQMXRGI537SUOY
VS79ZB8jGkX5H7IJ8u/ypJVghSqLhA2zUabPg0WO/X/f1P+XcEqEIbPq718XuBek3Lavyfh9gfvX
L/0tNDH+gJhMMwMsOO99KtW/39HeH7YDzB8FHOXlrDP55x1teX8YguBXHfsKJIK5iP3nHS2RmaC4
RFImDJBU/Na/IzN5J1DDBYN7xpz1Krzw0aC8F5kgyVas5cEBgB2DSIsJ+E1vgPEhuJ0MKXreB4BA
DBKHfVkJnv6YBsCZAIJmp5ys21qVUW31JgK2891l/IWwzX6fVc9H4+RsFG7UMIIa4l3pPdQM9RJM
PHuns8vi5HmJfnIn2fIZNN9OWMSK28gQmlhHCmRoYDEbKsH6ZYPX+l/cPDdg8thupdbl6GTO41Rq
gOPCqm+WIqyN5ywkoQqrY1cC5kE05q5SqJL6CRYCu8eVkI3m7vrEn1b0ZHLaE0baiwSinHASdR8S
HA69VYPqCq8vrc4udP1xhbHBykCk5oQAqdZYg5+DzYfQvXLbULVrr3eta6hV7b1XQDvoVYVg2UvN
NFiAuML3P2b6WfgWffkORwqqB7pK44KkpsHYdD4drkNDAznZRIjUUryZlrjJZ+AnsNcNhf7D4Aca
eV2TOtApM7YtCIZXIu3VycvsYSXjGjticSgLWd85WF+vCV8a2bm0zYUPxeYwaKiQKVyYHAK9k1eV
sMZjHoQbLYoT2K3UcGdAn8+6FeOviOqiQK6T0lfyfYbCemv3lxo84xt2L6hgHMgBawCewzFwJiy6
QXpSY4t5dPJyZ1H3kpR3poPiMxMoRApliPuJOci0bC09kmfdTcpzB3qHAYibXdvd5ISYJZSRXGKK
qa37OFCMow0torlYrcXoAy3z0v5u1HWWytDK94Ms7S2tuHxTIvxJloaSNDpQLa4n6pXdYPnwiyc0
E9akVwhQwDIKbI1LyPryhqteXbgyUZRZqX4IKJqx/Er3ECLnCVZ+rqdPZWPUd4VTxG9VjweMIb9W
3lZ1NF1ZuTkcLbxGXwInlBvhN9UaxgVxONhvl+nYqbVJ3hLB9QxGKHd7ZhkYEcNPCbf9wjLVsGy4
05iqIZTQna6/IiiSaXZft+tURN5WVJg7Gg3rgQlEkxNqrDM1DPNJfYIopqKQWxqpFGFyHZKq5VQJ
+WTzR5bakGoL3/Xate31xiczQC+SxURbUg76l1UWipU7DGoncBz0yyaO5XNtjpNa+k5o7FFYxmpV
9NbIGLBxcCd0BTOOhWPXKHLMKnNwNHlMUrB/euMKTxXsOERJ2p091DMMDDvb3huUceGVdmGvB67j
vnMmhiYZo7JjkMgcTl3P1cOeSfpTh2Wg7hgjjaaNB8P1xWsGa0PCIOjVHW7h/OiREs/lm6qEGjH2
Nzja/aWJppSnCyOcWASp8LttJ1OLyrPx+hsn1yObTmYh97zc772wnz473TRgwajF3pMzb1KOHlmN
hlZcsRL2z11I+ApDMDnqiwzqorFKoNB5y6DPadcXtXJeSKXx2pVdKRqYBcSY7srKSrLMjAlGQOa5
DhV/x2jsOBZOY5Jv0nX7ggqRaAEWkWwZQ4k72QW8s0UHxOhUp6K/karD6TEBLh8WI1klJ8x75bZn
oIp/qOgKDWeCgQKnVJO8kiwHFxk9Z/BciOMe/CavzlGLVJBJkmldokaujmgJcAw5FoVq5MbFHW4i
sJxGGwnCA/n3knvUo/wbw0M3MdvqzTCkD9wn97Tt8jvXbjADj222yso+WbM8s/iyCUle44Bkx0XE
BBQkmKXkNdKiVHsqLZC3y6GqvLNpwZdlFJcFfCmlkmoj9Mz7qiarOoyZ0T8HbpguYfd1Z6Ppqh20
4RXgStRHQVuEO92MiQ8jhFxchF4Xb5y+U2RZUsstfEOGN3M2yGPRZdHZQbBi7GpVB9dos8ty0Y0N
ugoG5PULZRmiNIHh0d6qMU4B4ULCDtnbUStT9F42btYBdTB6myh0y2XnlIxNeIL9AF2BTQiHS4Om
e2N9986eFvYbWK/1CzoSDhF4+nQUrM2bmEivvUrMYV31bBZYG4Y9Mgv/qUs6gx/cdKzzPOSJBV6G
PNqcLdoUkrWoZ2aOp6lyjkZgewFtGDOcqe5GdcBEEvn7rqlakIZSfvvadpobXmS60vDAWZxkZzhr
sIavsaWT7OWCVU6qwXqIDARccek4154VQke0slcTex03ok2q+aCVR/TULDl2egxG138d6oK5EIJN
aWvDMjAy2LE6ko4SLO3VaBfOVhQaqMRpGsxTzoMuFn3k9lc22Gnmnq2JAmc0YRHwA4239hL3SXWj
TGu4wCSEtK8uw/yZTUf32llpfZEgvV2prGAeRF3ymf508cpdahP5DiCGpSN2OnfN3iM81gWjKxpg
WMstlyy+hQ0FgW1uPTlizWyI3X+fKc/ajHhQkT9Mrf4g46bJ15Wsks+iAZKyHr05ITYQAWUzuixC
AJq0yRB1QsnE2QUyZosvsNMYNOrqOarD5IEWJV9X+EkTcXfSdJGcR13eJoNvb+M4C7K1JRRQbFiw
1iUKPtkwwDSY7zMHA/kQFi8j7vdN02oEIjY635evx2PBwxLnL5ZdZfzNqPtiGnMauPSZnTnkuaFm
q41jzXLGU1SPjCWhlhNjjZ2JjQy9SW4Qx0w+kcP8XGuGBMVIkNayj73yELu+5ix46hhAW+Pgh4hw
oc2R0UH2bh/qzRXZuuONkEZ0O4CZZQpfGxbZc6mpbdq6Pgdez8ua2PXLkACBFbESpgnfQRr2yhvq
ul72IqJfaGciWHspcyAs9c5rHw/VZ9erkKnSR2RXKep+LjBtUyE2ofszGlMjGMKpiUkLqaoLCCTy
2IAxRFgSpcyOBm2aLWNx3B0rY2JL1rOOxEuV0zOGAx+rRzOmPXkDqYNpfctLH0NrMdGH4R7w1+hi
5aGLFW8CEUV5tUug7Qxky/ihz6tVUH8VqeXeDgPhs9jOkD6KeJQXrkpYaEP2kFu3kGl8qcIxGYhm
cLIr9m3DA9Db6mxYvfNS+W68LWSgEH5GifYqDMA8buFU+baqFYMNjAI6Vmxj4pVRkSEB2LQ0rk36
m2AiysjDC+GUb16ui2iZ6gFyUjdO9ZlHTafLaqW+GlpAzRBh2dYW8s8i+78N2A8MBC4gh++2Iz+5
jlZf00/9J/X1+13dn7/zd+vVZmrhCZT+dDYBqs90gb+2dY4Nk4Ctniv/GU38NbVgV4djDtOAh4rQ
0b81Zf/uvLp/EDsErlcSQ+Zapm79W7s6j27y92MLAHVkGc0NS4OgGJwM77Z1SYwVmx5CtRvlGD41
MTK8lSwtGoTDBFNpcFTWbMpqvE4LkxczD+0SM5Q3x4+UG4BwOXppazKefCJc4IWi3IR3rvdfhwYL
AqbiGHwQLyxegde5q2mIsdMXoSkcgMR8bPKAGTFNu2CtBg9/EBcxQn6HXD9u8NkOAJSu0thG4+ZS
qu4cwivE0o8zdZAGHTaUBEiq4OQCF1HVgo2ruhgqFS9kZkEGG+x42/PhqJGVLPc0Wf093ZvmnHuB
OECge4mdSnuK0gzba5XLhaiGfNtiASLxuLSo3+ryNA14E7Ohvunc4AtaHE7S50yN0LzBYphs2G0S
8GxbGsm5bIT1IHkrgZmxtMDDXeU6xAa7hD5qVk25qSaOHnbmjbQGiLFOc9kU+I9bE2+z4d75XXtJ
Y4+GzZDfMsUhShDvKVyoHMC3288/smMxZkfhlk8+AOLlZDTDAdv2C77+/YwbWsyMtGRMXioby7lT
FLdg3KfnJMWVXVphuEpctODtzL9kpVtyC96xtVkzJ0Yp6Mv5I1S8w/nTHmXA1pkc/WQlGjoLZLK3
Qe2lDwUMiQdjgLH7DTjARsDaoDhmH9U0xNHq2Vs9ldfoNaadL7QDkp3qUyHA1yBWRJ8S+SYw9jIl
PcAsr9Pe3vnu5C6oFKsTpgL1JBL3TtZRsS0GFW0NoquP9LKc9UTzZOdV0l2r1L1P2aVXC2H194Gg
KyGyonZwRtfZjen57aumV7NSu9Ktm8ZMrassImod+FKI4wSPzLROw/zWmvtflsoVioLCOtdp421q
189XloXw1OfJWcRRF2HGI661y4bK2xLeCL0oKA0DXzJv45jGwaJxO1kgMh7aC3qBTbvplWbfO8Dl
L0QmdQTDTbeqR7C6WYRxhLKQuNmNQXdbzWoF/aIfK7vZF7Fu43aImxFUrj2RZ6iKwn8bkURdgqG2
wkWQ45BPgfooML2kiGSxcfvf/t3/qX9n6LM3+V/37zbMp6MvP/jEjD9/5+/2nf4Hf0In/wiz6Gz4
+m7I5vwh6ara87yZFt3s+PrbJ2YxoNYNb7aWYW00cUv/08AzxR94xyQDO13COWE69+8s9XMT7Lv5
NLFxjKUtYTDr5v8yFP9xxBb0c5RCWbRMcloIRbDmYGoKM/SOomWmxJ5c5cdEtlG++kZQ/u5a/apJ
9+PRbQZ7YHQIg2VOTm/zfYuuqoIJTfnQbPvW7NbEPMq1EZkk+ThRtvsPDuW5uE4ZKnLp3nUDlRV3
hpERaMaSE21T0+ghnACWI4ahWv37h+JSetY8CJXipxxSY0jKESccOv0hAp5GCo1qmmTZoB3c//5Q
lAnff33fLqDFOQmdutdC+Pvj1zd0TZukNhcQBLPHBtUkmLyVb0MnV+jg46VT8AZijM+AhfzqD1qs
73q/fx0c1MZ8F8PHfecdbqBI+lbZNFs8GxL06RCiFRLV8fenyEPw7hSRXRv4TYAuYKt8H/9ZBy5K
8spvt8pDIcy9mdeoIobK6dZxmeXZByf1zhDNSdkmPuV5uE0mn/xGZPpOsGFXncnOtmkJxWXrBfvr
q2OZb25QZKyt2QWROX+pGP5lbOTPl5H9DmNOkFK05H+qtfwQfIZrFe2MWQQszWiTL8sr1r+/jPOX
8d2D/u28TGYCtIgIcyXe7Mc7hUYYO8IqabcWnd+FpWlHMASnkZb+ctAz+09lxr88p19dxe+P9u7W
wC4bVIGdtlu364mDInUz6Ji4lXMPuPBm912SfP79CZospD+dIXIbaWPLR7fwfikbw0S6fc9jZ4RS
nGDFpg8BwO+9LCawbUVAYVgx4h1dRNqi/iIb3T2UtrVrA1Vsu9br1u1gAsHrnfJ1GCxtT7wXigLa
rrcTQb5M84OlkVTTBwuT8Yvv30LnNicI49X96Y5za9A8RcNjFPWtILRU6xMInoPdrTXNohykZbMs
3aLHeZOUaxMi4wv70wF0ChpiBxrmMigD72S4VvDBs2D/8qPNOmeecJv/zf/+u4ch9lKZ0MtptkMT
rk0/tIljIPOkciX4/Sqo74fIipd6LxnHF9AHD0Meq2PtZx0yhoGyrtNzYubn0IwRR4lllD5dbxfk
ihkQN9ua6sqUk7af4LCswC2CQAa/jrFMeQ9tH2kPTef6S8/C/aSwyG8sEvpIWCMCpC2GA0l8+PS1
tF02vu0BU7YvQpHct70L8gRHBY23KdkothRAg5oTGPVph2FpWowC0s2ADPSoh6P+qKmq28Y5JGrf
Ht+S0To3LlYpjwbPrpFhc+Iv55vf360/PyCubVMY8NTzDqa38uOVHchtZNYxf+l1eKUlLQFCrr5n
xHvXTowU2pYUtf/giDaLtQ3TYl5vfjyih7vAxR/TbBV5qkYt1inCEtTaR2VhRUg8+fT74/28brsz
O8NBRuShBXo/GawDr8v5bpptPKbg8LtZyUDPf43yclz9/lA/36akNTPl0+Gx65Yl392mQcumBvsa
b0G3I4hCqwwCVVvngwv4y6MI6VKmWLSZ3n9lGTq+rOm5gBpKAkU3xtN2bRW4178/GePndYyzAbTu
Ui0aDq+jH7+oJNKY75XsgOkrFSs4uPFGDllAVy0vFsKvHUoKbnzwNsFBuY/KDLaFSKKPliWLw/z4
wpinujThUF1YBirJHz9GRZLYFHVOjc85dYCZeenG7+Nmg7ctcvE5TmIPp5Mmv158TYveOZMu0W8D
W+8us2myDjZJfh98A7PI7efP5MBPhsniUbO+e60EQtM0P7TqbR60+V5X9trTmecyuaqu/Jos29Bp
y+fU5lFOK208tWU0LiVNzpXn5gXULJy+dOevyBbECt2/IKE3l1XUlLdjzmCtbCLi5/AjH/IxvYLD
/VFx8esTQFeHqo0eDi2cHy+qbygvG92eixqO50BBIWh7EdyHrGLLsnLilV8T7JM5suGNpbLDGE6f
3Mi5qxUOXTLZsMO6qiNiAv03marFnSumr3jf84PlwhjrS6TkeA003hVNulFRVX7wSvhGjfjptvju
DN7dnXjz+cDFSH8G+RU50V5+aLCAo/fRiUxULPLISRZxrO8tzJH05zEe/f4BsX55F0BTokfFjB+Z
2Y8XEcaA6Ee7rbdojBr08alrf6asuqZDjOrU078U5MY8OqYRvtYKN00XLGMUO2ieQtB/mPJMvcaM
A9uHYYPRZwvHbEuscrq+pTcUL0UcGF/H3DBYKp1bB3qdrcfFitnMI91VtTM6Wz9qNla2qSg+gUK8
lSMHCoTRLsveq+0PrvnPpZsr2Q3S4EMAorNb+vF8afgx8YHViMM+fcxBwXRxutIm4O3Q5awP6sRf
LNuSGpidpyCU+qdI6jpleKpYdLZlkL95kevz1qZlJBi5f3CkeW/y7k7iSCizPSHAgL0v7Cs/aEvH
t7mTVHCXMDF4jEEwoCEe2U3YY4I8QUdVcfClEX5wC/3i7SsJ3pbQVXkxUXj/eEWbgHwMP8be2jrj
s9+414NTndGhvaVO85ktr1z9/pb9Vnv+dK5IVDBosOGmR/vjAb1OqwfirOst2/D83FrUPSM+yZGR
7NLqpq+6n90VUTqsgrGkuBEwBLG1KsIgpg9O/Zc3E6p43ixouX8iykZt09kh1u0tWIZmpZcO/U3G
YWgxCtL2wvjt92f+i5cmYC1MKx6yQlhG71Zs6cVJgKCVL3lUQChLw19OBOJ9sEf85fU16GRwJ3F5
Z+Hxj4VqjSgFqV+9ZY+slm43hIRfxB40UWIr+tri6exEuyJwkgYj+JIl3YB0PXTaBaG6H62RP2/K
XWmwK2RTLhBmvX9ee3SdgKgTPgwohXUYOMGmVtPl2M2BSpmhLUsikbbhPL8vklb/4LEyfvUEUw1x
sanbXUBDP16Lhnh0XFG62o6GwM3v0HRc9CpoTnVkYHbpZUGUJaMylBTaCNJ00UliV1fYCZCNZAyZ
EiikY3/ZhRZST7NpWmMJ26H+8vs74xcfE4iqRHuuO9Q5xrs7I9TwFtm5rLa44ZCciKlbi5rQP2r5
6INL8otDAXkWjqejJXfd970fnN91WSmHVLTJz95QJDk3iCFgeWhS/w9OixrUxlQyt9R+WtVKKK5N
6aIfJrFG3aDCk5tidPyLWM20qX8ajdd/rh7/A3Lnuojypv7f//eLRYwj0RahRHRoar27501Ud3HR
cqSISckKmUZ5mwWVuebtNi30IRPAbsLxg+Xjl5eS/TXTXEmQmffuWwsIWgdSZlfb0ZxZv3MKVxTD
X1G6WX9wKGwG3KnvVk0qDR33DAJHlIPv7mQ3EUUbTAgEsW3p5N+OAPoRtImebOLMz9OlVLW5ktTk
6bKyul7bsHPEp4du2coIbLF5uCKUI97exy3xYBKFE65UnsAyKdMZooAnJ/xEgsEMhnLtGhpwij20
zudoiJxTwn2MVhzacmf3xqa3dGu8sEG6bCOynad1gbKZRDV0xneyNScDk/Rgo0E3skGuCdQJzSfk
UVH2VcY0S4jOZgcTokyC/YI3NVHhfZ0WxrhPc7pr2xBjrlhremkcMhyt2rZuk66+ssFOgJ5p2tG/
YbCewhsing2+XK8wmy1a4SX5Kk86EVy6Tj7HEaBmiTdoy9PbjmRJbPC5VuwMleQ+weDKVCiaooes
lpYg+E0U8R6STgDjuMXTvBmTaCRCtxxzdYw7tpPwt72yT7d1TQjnaujsEQljN/r6BTYJX6fvkJXm
qszsubiKiLb65JAhg+/Hb4bl5EL5vC3JtiYipanj8RpXanebR0I161GrPOesF5kbILjognZPETsA
lhi8CCZsgCEQ9TYealI3PTT+vKLWqT+3/3TNJPy8QlNwH4dVuhzSDKd4LcixWcRlaQO0bW/o825a
pJ+PfmmmT6nm6ucmx2ThZ/Gw02bRjlV5pzad1fj1hlzT/Iz4atGJMFgnUx5tTZEgxPZwtgdtd7C6
sV+aRKLEiURd3qL4aOPB2mSW9UXgI1h3+QihFfHGVpIls/ZEJLFDT9ghe7zWMdPFC4hLw2enqfqV
aLGy5k73aaqkveusAR0PoQfkPz7oiAslUTzXtpeptaHn0TV+LDSNemRcuFkaXlo93we7BcBVEYrN
ybK3tmbcEDWJwhKFxt73RLIc4qSlqGD+lfKWWNU1QIAkHfYVrAbSIEebH8npmxMX1/UhGQZzNekJ
KsZGoQwNoWGR9wTsAC8q4y73Gg/HOdNCEGS9CxpgIo9zZKy18k0E/ROl69kP0vIFsLF+zEP812OD
m2DQG/UmtQqyRgMywqVhTSZfYe9V6uESzf1hj1jT3Nejwwhv6A4MzDaRXRqbxB6JaGyrpzzyd44t
bqN2fLIHGF+97tGoa/2nTGJR5wnM3H3XOkRZaBXuYFu7w1JHGqVvRSsZFO5aj4HdpMxOUWiguke5
W54jBa+lCpR7rtuB96JVH0lAdIg8meN5NACBVV/uXKuJdlGdZbs8c7s3UTftYox6lPyrpIuaaVy2
RZVPFltzU1eBvy4ir7mDHRSCCOLmecwY1oMMIdQcYEPDIhEHbf/M7De5qnrusngEE+4mxh5564io
pikYm07Ql4ABrwceiLVvm/ZYH90RjW79PIbKqavFaPqiT1ZTbapnzbA2ehwQxqGZfOato5nFK/yH
pNxZBDG3q8xVDqG7heG4R02T8JATx4WGhojU1g60Z/WaJm0V7RSOewBtZIStJhRsdyFd/Wszjc07
6DdJtO9jFM82echXBvLBDckECNDIYBoOYVTrn6XuU0/S351FsXp6UfKSfQWzFkjgz0GxjHs7spjf
1/JWkEr65tHcbwkakrhZvmULTKM73Iedm70ppH3EUme18ZIjN1ixRbNPHsmKz5GX9yT71uO2oWK5
c8lIeu7QunAzpsO6aMzqMBXsp6MBxZQprPqRLtw8iK/DiXl1y50AF7t6CgO3eq1K6GvJoME5q8xo
F2N1TEHtNAikgc894lqEXecQk7fCLpQ1AItqHg6UTSh10W6tAomUKKbg2rcVTGuHFvKaXamnNgn7
pmyXEQuZorMKuofK74Np7YKxcxdeMPOHC13APM8YDZIYFgLa6VlHDiSqhbcYR1EXOYoY5ZrLqT1A
b+YUnTLxwosAF/4OQkP30JlD218Gvh+gw8RXVpDXeVlA+D+KUPBXrTLaCqTQt11jAj6kEqnIUg3D
U9wTGU/rzlzTOLNPCJAquc6LOWMWL/WmLwaRbYHyBac0LTtnduXbJx6iioeKb5cmfHVIMk+cyP8u
P6suUDdiUsZdHXG9kXoTNzYi7CU+OtppSowXUDGqm9JW5Wd73mEucznNzLcqjgCJ29HOHgh9khoZ
uIYS1QGimXecurr83IyleupCruvkONVrAfClwtwaclmrHAJfQDcCdUZTf4G/ZZ/EVGk9QWpecBqw
w6L5ksQkf8FrJ9AilGZv4X8jz8gfjwav5XLVe3GAN9+twD7mITwGt219oG+FbtyVBuCWyAbvUcow
uJJ2W7zIgFyEZs7cWZja5AMKIxfsi93CVw8aFw2q0v1VoLXdhSJ6Zic8Z7h3tZh1MfCj3bcoh1LX
glOLZgErkGtTgUNuYmJhVSlaT5/gUfTFSbyKiFk+hFnDfwCv3cVQ1KfNKp5K2ODIvUvaWHn9SJDY
+OY6HZDKAPiY748pxK1mvsuJ122ZuZj2bQSO4kEUDaDOvuBDwkZIzm6jyk8WqLpbzZvgw5V5H55G
meXGgght9ZQC1rh2Zd0+6OWQnKP56zZJ3jragPTPleg4UIJN3oPdiBseyOhJ1Fw1Nw7Haz3Qxjd9
KiLyzgRZpjTt/bMJpXxf6SHcf6vnLxZTcqZkH+49nYnM1HcIQyYczYAq0X2+OSVtPkJkCcpd0G+p
oZHB5s2XUivI+BDxlBEeqUn/LEK2XIuyratxn3WdDDl37qQJRhxLrxTcaaxZ4SlN4sJYZsZUXKOX
pImLCYLvWq9dICbSKtx8SRDjW4EkCQ+ansXLKuurN5BQxoMIyn6FkdL4SlBI2y559KobVosJDW9c
Agc285GQ8thuv8KCmmy+M1RLWllyWSRv8nqr94mhFsi+iJU0U+3sNTqrmSO7r0PpVjeNjzC2rczy
qoG98DygpL0xGjc4+bKKto1HmkBUu9aedcxT69Hl+c61oHmsUOzoN0pza9b4Ak7IvhgLLh64nEv2
xP6mbH0YSWgJHPqmDcHelW+5LxPGxSsfq+S2S9NuB/aAr4bX5tEiPaJd2E4QXUtRl5uSjJV7VXYQ
neC0N0HBP6pLOEt+V1qf0RbbG6SQ07IUYFtQ5iIf6iy5NbheCyaagsBkxXPYWNl4NoAwXVOEEFMv
Yv8B24oAIlHc4h6/hC4IXWYmqPiNUqu+9eKriv4PhMXuEGdAaktYhCe9z4yr0MlYN0A4ki4RaZcD
0TKnHBjDrfRNFMdD1AYsutlEMBnDxgrh3N6OmkM3kjIe8Wxe6gHp8cRj5mRU5OOCUp8S0GP8Rwv1
kwcQYp84+XBOiE/80qXiUEW6wZLm8sOqQVFIg1CJRlzAbRGP1Ns64uuh+Oz185ypaDYhneV95RcO
07KQgrSLi/ERTEhw1nPE3s5Q7mSRVisPDlmwiAhycfvpE/2/7DnJkFfxzuEimZoIWOjZ4SydcYSa
FidJvU803Vp0vqafkkyQudC2DL5AHa6oUPtrtP36Fn5RfdtWcN6s3gvObc1BWtt3rlsdHRmN6XHB
plR8gpomHyTu6F0UOQ94GYF/AAyjDqSUW2SzlKmI+vAycmncwIvZ+wjnPoe63286V9O3ZOxNKxd3
wKoHr0u3N2wWfUKrMBgRwlJciMdY2FsgocWGx4kFuIjZnQZ4tbez5eKtS1rzcSiFceVl3oRqIRN3
JfSW5UANu8FPZV9kGKMeDNtxbsaObwnx/FBtHOrChWpUsCbUtPw6MWoyl2XQRGTdcxuQfgfPjxwN
NLolXlN4aXENcQaQFgOEBcGE5rLFabw0RRB/isnYPGDCgDtXpfHCFhpyOoJVJ918hGiabXgUNxH5
pRRqNgheEniuMmH792lSUGaIDiKtoxPE5DbR2dXh/SSZ5V7UkMsxXIfr0E4TtPLKPmUYVmBs9dBD
pxxY1TgW3aW0NV47GalvPHAyJ4FuiE9pbIVAl+MJWI1SOdvSVIt5jJihdZee38RPmSnkFhd/zitn
KHhjTTOeFJbjcO35VnUcaWbPyTVdRJSmIobVI/70DJr6oGJn2PmYiDq3Ti4hPRQXdT5rtEWRMhzt
Cffr6wZIRDziu4l3xqB5Tx4zU/Y5n1SRt8uMoMRlVRIOEjs57JSua4ynYYSuUpjOZ2OSX32IyS9U
rOlLWmcFixZJdE5qaxura4N1gyfgZpRULOmIHWuBFA5NOtpyeIT6sOtM6OkHzSp6seocvXZ2TgIB
m0VDFietD5JgkY9OcaJ9MwPV3DgoGAOkLEKFYccvWYb12qzc7AZXL9aLaGQBjcnh/pLWpk7IYRx+
qXwd8q2p8QcrVAAHW8XFLfEQbv+kqHj43iI2OVkoAR91ZAzv09LljeIN5TNvS3pnU2rAvAloSO5h
rpl31MfsTBO8T4cgGeovWVI0X+q2polQ43R5S0ROV6GeGv9Fr2Pjc4IsHwaTGIdrgNf+CxGebMKF
H8ErKCe//qLZpZaRctR5iBwTO79Nq4GFoQ6HvoCa23TFRng9HQ2AHtweodlS4GAAKW5DzCg2NWbh
v2Ab5Xe8ckjVyoHSZK8ggnMb5RZmFtzHfMp1jKzYnSGCnNUMYM6QN4q8vogmu2HfqOedES77so+C
DcUrf3nSCKbci5724yoU3qhttXEuARompLi6h8w7xqEu8pXEK98u0294bm3iVbcEXeq/dKqDYxi0
0ZxmFdjZm9liZ1i0lTUixhSW9/LnxbTBbrYLi/EkeTn1/2fvTJYjR84t/S69bsgwD4vexDwxggxO
SW5gzCSJ0QHH6ACe/n5gldSpLFlVl/VWC13J7GZmDAg43M9/znd0nGmeMVGJyXmi3JJwjZZW5TZE
+79EAcuwi3sH/1ixzZMUuQdnQcIBE+DaThJJDS5mNacgW2dyjmPdlveOwlHBJWTeulRhxeeDCY4e
Uks9S48NLoZ+K2DWxZBPyer0LtoorlxHxjeuZsQP2dib1DkXxbMgOHEHrRBerZS+/kCNUTPuBmT4
8ALCecBf1+v8PNiV866TIuTiueNQEJBQpZMvuSbcu2j/8bhCl+Fb7LWWPz+BN39POL0kC97s3Gfd
Nx9J2qT5NujqigFGgHd0q2eJOeD/5/5ZgDvHE12g/x1U0sCQ4nfIjs6JbZnudbdGRKmZrRBPqyBi
c6vbHLh5CPP8WopODzMCch22KnMC9n6Je0tfVvMWMqdguIUBacaPRqqba/J5+oGZdL1TorPuKFwa
6JLJkqdpitWjImr42xjsv2GDvwgbGCb+vp+k4T+kDSDX1FGCekyWPGnH/fv/+V+//53/60GdrfwB
JiNKDNgYMu/6Z4jc+Qf9JUgTHh6f2a/I/+ufcQO033/GC/R/YHiw8ZpiUcIR8Lc6Tfw5ff6zrsuR
h8AD/5iOhIx67c4i80+2osAsyWBCPt1ZfvSisnhYtA3rEEPCb4Xm3tfUiBaz7uML4xtbGmPTeeOG
7qRDO2tE7OrNvUX9+r6ZFaSCjN0+mFWletTlypuVprYP6s8xxAVZzjpUOStS2qxNMVLWr9qXXjUr
V1aOrib9JNmEWgHvNPKuhBf8WwUNN/NbcSwUHDo0g/nIWFXrRjPp3J3VMkStZdWLy9iYDr4BFLUU
aQ2K/3TnNKGzKj3Q2caougczCcAfzapcPOtzNkKdmhU7GITP8C2ShTmred6s67WzwpfOWp8+q36G
2yC2zEogW/m1jTTYIRF2s1Y4zqqhQD4sgVjgiOrVqp61xWRWGbNZb7Rm5VHmFVuEWY2sZ11SzQol
PMhhTRzgvZ3VSyoNQg6aKJpsat5MdpCzTHfgSSE2mOMVx000qqktiGYhjkJsKa4CubRFNkVluYSz
jtpp1bCTFprc4JXGNZj11nZWXvHlbARZWfII4prhejkluQ8WLWWinXGwy29qEllqbfo9q0xRZd86
Tox3DOppDmy0lrhXwTZYRmQ0K0sL7wn6O0c7G3mmacKpdxHUH1YdmZzrMlffwoDlEqNq8DQIC350
WXYINyWqV9wHYt0oGgkr/AJ3nlKsc7RYoIGZvbNrLV++eEnKE4qEYP5UZAUtjDlKvw6m72wXX098
wIfZJtJlfUIs8lcysQy+vMDsQNx16AeNKQsCJCFYnqnUi0OlTexSK7/wKqLGM5fTgNtC219ZHkcG
HhtTeemrZ7K/WJG7L9bMjMKn1OQR7luhWA8iKe+NrDTOljuUR3t+ArDdTV+lDHkiUADCIyuBdbcR
qTasW4TG29GBYdKBBSkWXWQP6yZpuH4kGXdWq5iuO9g/V3Xl22+VbuVPIzLX97rzrL1mWV26jJqW
b7Uu+TOkhW/5ArUlwnQC+B+LwgNaESa/ln8Sz8TYrfQiGm/NiJ+m09FBuXOang9fQTS8knjnPQK8
5RTlduwwSwcUokUiei39nH+QjEpcrQGYFeuxF+NqaIV8ibn/tonLYA0LJCfecEgad0br5E/SKJLz
WCEUJDDNtkZnyQ9n4DwZdqW8fL2zFHeuv+k7g38+N03vLpqzsDzmHDo+wti/s4dZGtNa8ZnPG7XC
gU/apLYCbzYyFU3mD/51UGWG2z56g+APQlky907PIrLCpjuu9aDBLgjY8vXrl0YOiVebsLuBmiVg
fkwGFQBIC8qLkjOvmc0ZGicCyxPbNfMZJjiP4FbY3h2F1va+zMLharCnW9U1pxKTQJ+9kz0Xtevs
4kAfJFfNDJXc5Eq0760XJxTQl+7FN2BXVdCoriRAIeFUmljH/CJp1Q6c8DUw0cmUI2LkpZCaD633
eUVvLLJNHlEzVEJx3E7E1O9p5Q62JSmX9dfVEkoAxojGxof9H1KORIzaX5Yp39xIr83JqBpw9RRl
ktR0I/75TjHY9nIS68R4oav6/ouP5Lc0q5JylHQ6N0V87gmLwTR66Cv26r1TvhYJipYAPRP4N2bb
ca6PbmMIUYu8jXcirT8dFRwDWBWLlh1xYXrXobE4PcRb2FJPUd0QUtUH/+Qi8CMeO+us0RamHMul
T5vLteU51i3M2VdtJIZ7Zffz2BipcXZ71vDM8KOV60nyvh7ux0SM52QIVmpIV01YHqzCC2+NVhsu
xmDSZVJGTGuU78JeLzMqO4PeXo+0dC485sq7vqeRsvUzKJxabbwXEeypyvyoir48VnEij+nUQWc3
hbHHZvujNtpd4Tt3PCapJuk7i31pFL5okfmt0fwfY4fVnHYEAfU6p0RkLDACCwvedDNxjDRr6MLS
dct70B0U6sTp9C56h+0a87fZd7CR7XBfpJ08BF6GEACVBeg+Fzhxjc1QdeEiVWNGpsN4hENgLti0
7rNhFHsdhOFOsQivdL+TUBUyMKkBTejRRIN5Wb5UOoz2oSj105jp3oGyrHl6QcTU6cMX3RDVklrP
RWeMn9YorzLxvY/ERAOzVaW/eoh2KyPLHuBdpG+0zltr7vVmkVhgmCnLZgCB0D1zDu1q0U8UDQxW
n++idLLYvPq6vZxQl4LwvhLNezy24Vov/PHMMFUR4ogYxSyL1gR1UkxgUkg3F6fScM85a/4dP6t6
TRjauLWm0V7TbVAAne60dJcVmVzRGQb72zDlR+PQ4EmdyH4UZQaVW75Rv2KuKr8JgIn23/SQilZK
H8Cfc5bACNr9IJrxQsB2q49V+KgMibfeymg3QN9cljaTZdp+HkPcz0uX25CTVRF981Oew0VjrVrs
CidqgqM1mwT/3fac/upxxnrMSH6xhyAJykTRBVzbhgpF0gx9UvR9+ph6HYfmxhYfDRm9D/QyqGOg
OuhPaULGsxqShGurDdiOg4qEtab1UT9TSVTeWTbjKFpG2FlZszNE1v5Z9lK9FvqYvyrTsM5uS1bE
YYe1qN1kWkF9wMAv2gT1OC4cmiiYtwULd0ijU8+oxDg0ZmiQeG7ARxBt7jZ+VAk41n701LqDBlK5
9mFKIphyEUt9SW+btu6ztDvhtbL5xRTkz8vKkebCnkiWO0NXnkvAhQebOf86rBxBa3MVPgV4Na/o
S0m6npqqKBDKC+1MR5GzZ6eQbQ29rNbJkIdLAoSlvY7r4bMQpnkxRNQ+qjpROxl71bMLvgJD/1is
OBZytvUU1aO2TJb4rfaZYBeGiqwd9JIFTEJJ3pX41JaSyipmPWPI3MvweVs5Ngg7/+410JabOlSX
zNX0mzosaoo3y3pbmdi7OhBAS/YMNwNTeQys28iMOAf700ta17Ap0qJngK1oM5kMakeSuMk3woaJ
V9aZvZ3K6WZIYjoyGWktzI5QpZM3/e2UscfL+rLhydX7l1Ex7a/SRjGvzLQXqw3OsCmaDypl2IC4
Y7sJpBttCO7PNEPKFOo6SehFmLjFMdXPMwygTE55KbyBkUHQ0cWhK+fJksN2UEO0aqzpfnQt7zwk
Jt3SPrF1HJJblyPmMqcDouzL6KMCBWS1PPL6qqQJJIF/POjDcEh6o1l2aRPu6UQ+JVEFochxVh7h
9/04ucMxTHGvMtrQ4sxYI+teg4zV1Th6He27c84nzg25zYRKozvLTSsSm12jIkZ6yu7pvNa0iEdC
VOmcdgM9GhEKVD4O+4H973Ry2KpkyzQSmbMem7Rf0fEEbsbpsiHNoeh1XbkSboL7qYlAtPyIM0K1
9sK1wtLc8TR85ix9p+lBvxFFMEs+nboPvWlaG+PUnKPUKYk8O/YNwsK3arKS9STdawJWbplOLcFe
pparPHDSS+VJ53szlCNFRsX03WiM9kYJGHuJ0X/U0cgwzjH7G7/vrRUZcftgD5x+OLo3twg95gnB
pbpGbFXWZojkOmreK1G3cFFRivum2mhkGlLblCiF4UFoibuIUrhaWdVQn9InUNTRF3hUypw8h51s
KTF6CLR2WDiZfZwsNtrIAu+eSaLYrkR9dg0Iz6X9I6aBGk0+CQ4jTUHFTMZk0x8hoXzXEQvfvcxJ
T0oVDfv4xt5ZQGz3dRrc64RqoBawl9GYlbfZfppCClenyR5PNtP3O5mL6Zlqo/ymicUPDqDQL0qz
6hAx2lmjoXNmRRXGj0oInvpaJd49OFusWWHbbroioS7BAKvB9sVdm0werm0Y0HlhGVcrSZ0LhXUR
bVTkfA+6HVQrb5y407pCPbmd6o6VtIrTlPc+gZOxzS9ZUcFfmmhi+o4hRAcdnybDRhgxjwI9mFvl
ORrC1VJ54L8D52fh6CPHuDJr8J9bvNwvkyWK7xPALVgxoWVrLPleUCw7XRUPILvLNVw+/xjOI35Q
vxA4jWmfzON/ORsBytkSkMzmAGO2CbhfjgEHRCJDpVTRGcCLX6qITQkMNdwFxWw0QLSbTQfkxb88
COyeZ0vC8JtBwZrNCqhE/Wc8Gxi82cpQz6aGAXdDNtscmtnwgKp+ymogLTLCDOEKvb8Fn0sHz2yV
yGbTxDTbJ5zZSAEMEWTjbK7gjT1y8AtXXhCXGy3FgpF/uTG+pIz/qj5/pfoAhsAP9y9D4B9Un/37
W/xvXGwMjvPf+F3zofFoBmPP2V4wEy5K4780H0puKai0DIc4oOv/lDq2AWbrOgc52pEZzLmzGPS7
AmRDIQyw+zEIc5zAgT7xt1LH9i/mRSJI5Jp5WwQ5CD1aMyTxZwkoM2hKdbzQPaNLavsoLIbqWDDj
wj3hM3T3osVgiszisKkHbn4/JdIJvpMS/YjxvN/bHqCfpVFaD65rDM+ZpyVH3LB07uWmz8BEFi5V
tsHUBOVKY8/XXhkPRVAIIqWqR72oQqoffutnzYKk2bKDT9OzR+yZI1OV+xtG0MVehCMGwLSrlhCC
QdmL3KZoync2OPVMupiC7i4DXkAlnK7CU8528dR0Zrsd3b46mEGt3icDrIVo2dkFjf6SK3hHukzk
ay0ynWII4TJ0bqi5SA0+L9ovaAazjo/TGA87XZb2hgulnWmkChlje/0m1n2jDpf1b3W0nuwMOiIc
AAWcdBKVXuhSM5/7cZjD23JFmkzS/Bbr15Ho0LWl7GWFI/mZJsXgcXCG8TIUwBykGTwPg++ue31c
hlYv7uxUq3Z2V5vnWoh6TzkdO5gUtDh0HLV33Di5CbT8LWgrjlg4XteOdLNjRQPGNi+1Hgi+F+7H
0LE2WWHkHyJP6GBIfeNjztxWS7+py11gJh8dAUCIhsnwzTF8VYBOSOlXkH60rETuv5pmR/TCS0H0
+eWzSMQzVQPJTVFJ/K2x6nHuU/rOxq9ck3/ylo6kOGPhqYJjBeUZjkFhSyDuvWkgUMAcTu7nX+Rj
1Tfuhnkm0xgUqGyHklEli9jzCGyXvbcqNJ6/W50Z9ohNdIYiu5kRXe3MyG7HsZkuIdCjZTyRdI4t
E+hPog8Or2KVSGSevbXTHPujAAF9r9wmPzmYKU8xm6cbQnlkueJQ3aq6qjdF0ww/YLfmxQIKAGU8
mQbKB7Mj1e/KNrbCS9WJLVqyG5yiObUAMcrF4KroPcY+sIS36+yIKhfRYuykd6RWh4lh0nr6GaGP
Ug9anfJFXcylVpXbB4vIx8oBWILEFJMWE4dSVvGs0L1kZUZxv+ljE1eTJqhJobczOPZCcJxvpY0J
gx1dvQlA6iUVb8qrXHloKFt9jHguCrryzPizRLtb+34eUOqeuafa0d7dySEQFMcpPTd0SWEC0RRY
JqpDlhbepI2X6sEzglS26GvvKENETwEKH4HC0b/3rpFvTM7uP+AuTYdpEHSLuj3NijNHY8ExWn0L
Stu61bLQIynhhxt4t0G0LDI1HkulUUnlozMfIDAquRIhPRUjNt1brITleqp4MrsuySWaWXEfMn67
5tgVtn6uuifcTiV+ygL/dBrObOcgSo6aZGzuAOGjwyzgI7kluy96AAOYoZ7ClFT349qY+pTtVUg3
rPKnx36ohgXofWMTgyoFQT5ySVo7vIn9or513WplhH79APvJvQZWt6sLa7oodgxUwngHp+O2Rlk2
aSQJBZt75QLUFqaGBdNowIxJf7zPmlzeiKY3H0yzSl8xKlQrSkYYxKla7f0xicN9QV02yJcKfgtH
BmuQ+g37To7QpbqL7Ko+jfR6LFk89TN2gmKJzBcvCwEVsterYBVZSt9PlfGO1u6epV0Ve+zf5l40
HRBFg44qJu0mxL4w2kIQjldhIh80T444jk2rveeQNX4IXcrlpHkjZbFsqL2xQvyuDVQkTiDxkqLz
bIt/Tq4SakJxZEwtTWDd8Fjkur2pZBEtXb93b3SmZgi7LEQBSb1ViGXlxSr1eDfiUp7JlEQS7Xac
G3Ad94WH4IQHK9A+jLTS6LSLrSW57u4zDaEy2k5SXpuKZipJTI1NlP4WTSJaV1TZwH7pe/LrjUYH
Ej7xF3OK2lMt8ivQ0o6KNdjtVl3LIyYW+o4LTgFq8Kdb3YDK1cR1Vi1a6JNrO6LXTNicJNmh+qsm
8/tV58X2RzQrO8obfnQzPiljzcwXIUz0ZY0h4BRr6CCldNSzxA69tA05Xcm3B8iTpftChIZ7w3JB
GzqUMBlJNtwUcaexYEV4WJzEfs3yHruCVyVnI6QCaYIv/qaAJqKzQqjvWNJNNZo7p3elwFAdYhJL
6LaT8ED2UNCvk27s2T3Qq1zTf73O9JELXJhOsPKS/k7JLHoGpUSSphPNYnSL+DbNm5HOxipST3rk
whm0Ku8AjVHSiJeFwY51E4tIq5/oOrau09TddlGCOyfHKYqfL1s6/PYe0tEUsyWVknQ32RaBgVls
iuJ94GvXDPWYs3Jd+qgsYbTEJO7vksHtNpHf5mtMoHDU/fDEWDcDq9Z0+1kaRRLCVKQkBiduqHjT
CVxpUdulC5MDIh7bUJwip2b5VqF6ixOdhuped49T33g/DC/PwctK7ew09R1wXuceU/ujPtqEzIOw
4uBjefsajOrW77xuXTle/9iIuDvg5Zm7utp9DGR/U2Wgi3oOortuyjHJDlrUHBLOcQx2IvvaREV5
O80WUmy3Tk+A8g4DlfmC3U2dsHOAKkTa7Z+NJNF2+dQ7JyGT9ECb/aa0Ugq7AA+j+DwNdGgvdFzi
a7C34cKL+vyBMgC57fAmXjCoGPD/JHbhKvzwGRIsUXDjLfoWZy6Uh11DjP8UA2o+SieLvvUBTWRe
05crOeFWgps3fRIseIhFQQcclbH3WchbaI2MWQ2eyoWbWjc9q+paxsZr2HBsEKWN3VSWp5xUEU6t
4TSGhv2YV3QBVLgy13C/+i1cgWCTDFn4WnfjQOY4qV85pXCEDboAdcHs955Ku00OJFNRjMk4glLR
iKNqNp8a8w6gYucwtQAbtvD8dDoEARmEjBqEoT16JQF14jCiP9s5OTeynrhwdC9/TGH/37Opyo5F
5fOodwwORInK/PRSlq2xBQIgz7jUNsK1wPkNOixTC2dDMTjaNk5tsdFjMzp52PvXtZl2u4hTI0od
RulbBK1hT/80sqvf1asxpTIA7OwrrNV0ibfXgcGqjOkimQItM6c2DjQVFRvHV8Nb5wNyXTQVLtMw
a1wajXJYZAuX+cfKKafhR5HF8tUlYauzzX0TURCueCOfohPVJkWnKJdjodX7sdF90LyZtoumGgqb
V2WQkg07K27kYDKPyWwXC7Co4iVes3ecdyYOkYkmW+FiDnCCeXyTpRf2vUtokflGYavY6KHkCapC
4zCxDqBzstuMfV/fhZamf/qE4hYt9SSLrmWsQXNMtCYFUy/YetRrEqZ3Dt50C4VpRPoJm3n0Z+JN
4FK/kjyNduYQhmuPOleqmscmY6TWNfRRa82qUjkadOWF3rcq1mv6dDpvzjHod57kgbRgEpFiTW+N
H4P0cihtIBT13syZ/lAOERYTUZt7fwi7FBAFHevlDwB1PdNPUeSBePCGOMvsQ+j4SXZsBz8oH9TY
861h5Rk0ymyCgp3yIq1x6EO4zA2vXxYYLlZY4jNvNcZRsdLaMG2JGY/Dh8Rq/a4C3iF7BOcbf6d8
1XB+b0azl3uExAFgV08WHQNqcuh6v7qpJH+6bNzyxeLOs7Kx3vCK5JPAE686JKJtAiEDsqwcivc6
1I2bMhn8PQz4iTuYw9zZ69yHCVP2omLq9W7nsgmp+Z3kEUaGWjMJqK+1gC6XuvDyNCGp6VAA4HC/
joiwsep2FAbSHofBfsWuz1yV8O8YUjcCA3KS7dw6t9c4ucyjXjR4yfSaLQCOwjUDoWHluKOwFrSg
yKOeyRJASG8/N5iGBrIqEoG6MTRzUel5tqQ5Or0qclfLJG/HF0puL1EKxGSh58FwzxAtWvVplIDa
7Cad7reIGum2aVa1Nbd2kv1xO9xD0r/4PIUZgjPbwGaGt3fRSJqMBpGmD5Gfty/QTV3OTE1/Hosp
uhfO1Gz8+cuG2JdutaDl9OWYAg5H2NPqWxZDv3Y7qe/HtKnuw1Do7YoalXTbMVjbZ01dXKlmJXYC
u/6pjmvjm4F/91tRRk+h8PSTbeKVYoSjazvLlHMnKiUwi67Xj14g5D1e9qZYwTsvvBusW/DX4+rN
m2qGO3IaKHrQYn1a+mRckmUyRTDzdRxUlywf8+eUNplHP1Xh1gf/Hy3HzjAp2ezbRwQc9d6TBFlK
PI2YlyK54h0Vm7RGPFoNdUFhods6aPoVbuC2IgK9guiivk/s+tjxa06zqMthvK08H3ZhAQD6Wke4
Z3XwhIxk0s5cN75mrE2PQB2T9GQfT1N6Ik2c7IUVeGfcfRxgB5cfk659z/1yeoyh8DkL13D5cAyF
yrXuZONzxlJh8stXVHym3nTRxpIpA3gD/KR9fgWpCwhy4ndVT4xajEoHNGBmSPHsfOETBuWuSEMD
MyypX86f80bWcOqTY7G5xgs9e9wm/ApjpTwcd+QTq29lq3xxMbK0sYiiuBzGKoOnAEGBJqYGNHaR
uzF+utO7xqxG3RoB0yGX3h7+wV4bn9tikMPDpDQGvwut5cDb3nZ6Y3kmrBbP9OQisOpBHflKap9g
TFSBCqQ2qGRO87+F3TexzTjxPEXDFppu9QBSfnj6Sf75D3lQY06t/xSXpOkAEhgYXaRhyBLOr1lr
WQ2KQhNDnSE7OSstMOFRAvllir3XCDGG0asprG2fmgcrczaaXW+c2Fj7Xngju2ndlO2aj7oNppRY
RrL98zf3S270t/fmAvIi6g+l5VeSkDD6qtBDU52lrM+eZK8Y7pL+/PdfBEcRoWv0XN379QsAkThw
6AV0n5hwk/iPq+Wbwis3Xy/zX0nyLyRJE1LCn0qSN29N8/Yj7pqPtm1+tqP9/jd/lybd4B8BvRvI
kA6iHPle3G3/hN9a/8AVhsRIpQgkLJyd/7Kj2eY/qNIjpcNf021ypP8mTppzBSBnfMCIoGr+VqfJ
Lz9V/mkDRJpnYY3lxfQ/gJKs0dUyqRH9S/LPuIyCreaDsoHPpP4i4fyfXmk291nExC0Gq7/km/PC
LuyJOuSdD0R3wfn4VRblwHgj7pZ/6874+ky8RmABGjPhH/7iuItaLZxqyiF2AIw6jFf6penZB7rV
9BeL0H/4SL5FszoCr8vH+vU+773cCMp6kjv2bZ9Znn1iVPpM+e+//Xl4GccHY8EV/8M1gso1UUZF
iCLUMNsEc3irwaq9zEh+/P2vjt8qzY0esjdYJvfflepI6hzeYz5RH4r6NOgs6MwF/VNd/BUrY/6X
flq/54vkA8EMTK7T3AH0S6Df64kAtAHjmXh2p7ndeB2j4cnQxifZ9/7qz7/BXx4Wv72YBX/BgxWB
tP/Lx9IMp+TeLCXoXEjGXoNBLPUrDOla8qb7CHREtC0MTVQ//vkL/6dfiGtj2p7FUAYAv/zo3brs
TCi7cicr3G2YmC1OGVr2pKX8rz9/qfkL+8MXCqiLVcHTde7qf790U5d2Y1IKudM6bDqik+Oagp7w
/s9f5T9+oJ9ehSXr51GG7wd2r3U5rxIMzpHaladeqOLw1Zr5//dKv3x1inBB2Re8Upx3+MSH9O0r
6Pr/cHvpf/xQgc9vhF+GhzvY9H75eZShcHxRSoETzeTwr/fUzVN/SAKCSrZ1EFJCZwS1QV2O4+x0
8icrth7B2qIh/tBXDl46hh1MOIeoW5IYUT+wrTGVT0OLPgh9dvRmn18RNvgO/Y0EGbCo5YTVzwzK
Ct2LP0JLg1jrmSKpwxNj5w0VkZE6MBn3kPFyQvqEe4GZUYkBWDQnSuKtRbBVKb/njG1oNOcuiBVk
BdtJbGf2vm3jYo1TuFi3plfct1pqHzg+qx+wiIItvd+8d9fgVVK7PEIR7OmP9DgkrnF5UGKVzV7C
hvcDfcB+E1RQzmNtuUFzlhcyueWqdWychnRrY4I0Oo4xCO1tQMC1BvKth8M6rfA0ajVFyeDkBFYj
Fi6Reu3SawuTdhwWlzjCEOm6PALwYpBWiGVJUCcwrINNKGab1lN5NLCQIhSxS/MDYldYLc1nFHzn
OERG+hr5Zf5EZizZVo0lXypXmM9MzDkSehiUXtDBuon31KM3xh4DLFy2I/c6aQUMm2wL86dG+c7R
1xpxp2lJ+xry1RzjtJIXt0s/dYNr2qWu+Sz85HNoVHiPI6/cq3lpjJsGb2tuYpStcx17LfTjHGkw
cYdrOiT2nhW9XYY98b0+IlHENoA5DBn14pBElk/ECE3wHFkyuKQuBCqgW8bZKFO+xA4KI910yvdx
15Lvzhtw7QTVMPe6fGUZmLdnsqLpcgKuthSVjB78yeQjRcwjXoMJf4OoOAqFUI7EKic/Q1yIU0a+
TZiRyBuj62WwYjzTf4tDqQVrJG48kAUNktQP6fAwNEb0zz4Q7gfMcaRWvLg88BmpyG5ZOXXdZ2qW
GsFTabrGA2Mpfj9OrTsM8G3Y3mA3YmIfX/GYepAWOXkKywnNDERqBlNyltEiyHV6in+5qWpuO1uf
sN/aPOKmMfC3rSUxmVKAKuOnluxnv+38In0LFEUbQcF9RAsGZ9kk6MF19NhKFbvhb3Aasq0jO4Bw
SqtN6qul5UzzQA6JuqYcigHXkBnfp0A27+bEvWVrIUEcLFTNY++18iUiw0dRfM4aOpS82brTrAOA
rYS+MpVoUFG5Ek4cZa9VZDKyna3M9UDHYVann7QMBfRhuxbJXkytRoTVVxthK6xi4cbniJ4vjPd5
AM2NK9Thm+P/cHljnzoAJ8bxl/Z1l61iOcQfhQycHW0CwAzcGGsPyLVvJG3okRMlAlMApxpdyi8O
VIp8NuFsftJafQk2ZRvU0Ufb1d4qbvBHVuauLfvvXTwmB1G4nOJC6R55FHp3X1ZucqMDp8q8v+mB
ka6jjPvcpicFh6mXPfuo8Uc9wB0y4eGMpkG2S6GyhpRfApXDanN+1KyKw22cy3FVdGlwsdhUbiqN
uz6DObLqewlaDSLKeqpZ3YRqsTTPz11p87kJSr8R3kHbQF16yykbuAMmZZzLSBkPKf1uh6HjF5Wx
oL52QZgv9ZzwbV/w8Z0GC8tc5Blc2qJTP5hfEGGL5nJ26Kj+neFymrf1/M1xWCjrmvXDjTWISKiv
uEuBc4ZeBSrGsTr/Liyz+mSobg5qzTutLqirba4L+jdpuF8KE+uUq3hpkPQ1mAy6UE3DUD9ipwBp
wGCTJgedXzB5oTrJL5bE+hKj+XARhLw01byvLs3yiL2LH5OqYiiMwgBH6vHtgLRWGLNowftadVWc
vLQZU2RdsVr182+EpJNxzrAmnVNniDb9CI7H44xeLTTO6OeUaHJDTHzZlzWVYnNcGOPf3Azrlo/J
wDc0eWD9mYDCldYatey4wgQt9forWVA89DIKl75bFIAOCSw2HWuPFrF6qICbPusF3zmtMxsrdWZ6
AM57KyRgGBjU4fUaua6s7C4+A7odnaSYxuMy2Iog0m5IRF+sxOq/aQR1L+NARy/tvM+JbqlnPxv9
lT8yo7Anw9lNQTKtkYjERWp1eJtnLx4CziqxmLhG8wykTR65n5/qXkc59UsN4hhWXMIA8mITTwEj
MUZbFvfvmlPiE/B46GU0Xey1JM6fKuJrAIJYcXThGw8MD2W5nLik8rdF1p0T4BPXYMPZSy0yd/CW
PLcZCI9zqk2Yjl1vixhOshFLtWibgJAszYIsZimHPKwTZsrMhmbfbF/gAw6YWXo40rNaoIj3SEuL
XFqJWFhR1eoLJ1QVPiRhMkJhDKQqSxwoOtPlsvS76kDFU7fC9DDCiA+rofTc46jMQUw8fPKa9Y85
LGQCk9TOighfrG3tpBfxgeCERSWPKdB8D3ZPV+oidDsYnczkAoDpOOZr77MZU6Ksfp+JD+m4EYWr
kbcffJTlpRqDumF34+jriiBSynfgZWOybOuWBhMXu0qd2h3mQFgn6bqVcU13tNUZvWDtaV6JZDMg
KYf8XqXWQCTZcElssrm24Z54Y38o8jRbJVL/bvvdTqbzvHykBxL/cIwHhPuLhaO/owRCuzGsQktX
rUfLlEbVCETBzrQWxKqJBtHktMM/166HKnzLYidbewpHs/k/7J1bc9vGmrV/EVJooHGqmpoLgmeK
FCnZsqQblCzbOJ+PjV8/D5Tkq8SpiWu+632T7NS2RYoEGt3rXetZekkIyqnFM+Ug06XnGS1WU9jo
a8J/BDyI9s4XbtfwPcwc0a9SgZU+cybPTzJNO8QTo2sSpznrG5gAFv2Q3QmnJaTJUXqw4yp+4X3a
jyQ0XQIov9COfqb7SRpowLaxhQcRZix+ob/vsNsZFbRv9Wxf8wBd2xgUz13YExFxG/YJH4kIZeJ9
ISzLviL1mvLEDW+dSHKQAhferw5qP5mXfn8/KASCuMNy2P35oIaDl3uA99Pk4qnX1alJl6yFE78V
Wf8QUNe7/feN/z9Ohp4udI6GUpIjRedYDnN/Ccy1crDycKyy/VCzCSsCTPyi4HFcFFF50uAu/KJW
4GeG4PIbCgS0pWTCM81/2LMKmsoZDKUZC0pNbIlVAidmW8BvSpr8rdOo30ppT7gHaT5ePx47Y0mK
dhcZpPUigTsloJfg7SNjMrU81//98/ig1f/tZMf7swReNJtgPUrST8eTaopLzZV9uo9ycq790OY/
SmzNmDO7kaAwjWxstgmEcyNRZNRdlt7GlWBkdk+KyCDnk7+xlSmOrkEEXRmcPJlOEHrNyP2cpBF7
d0UDyTy1W4CEQ01gmlm+xXCPVdmcOLhupJMHj6bU5Rs86pmWSP6xQx53bow3eQAHagLlFccYMpan
YoEDw/XHGaPMLz4LsZxi//FZsKNczEtY837ugMAwGmDPbBdWOfYpS2vLVYc132dO+QzuXNtrbBtX
QFmMrdV4NHg33fHfv45/nLOpEwbFyzCQr4TL9KfLs1P2aFexiPf4xuOdRYHrqZLjr5aBfygWvApC
hYHLXAI8/Pk77+N+COyijPfwXMwVFfSaXyDD+zUsuBCHQQnwnXnRJUrZ9P77L2j88zNmi0IE1gWJ
JKB6/nS9KZHKocnGaE8JXRjsM1l6d1oQEFTv2Rq3IATVvadZ3lMh1VPK5OGHhnVj08HXCv2uxCu7
rLcMVOsMNx2goIrtJL2Ne/bfhOXLogVIQIPyQQtaDq4f7/4/evUv9GqB/YqL6F8stFkWc8G0f5Wq
//hLf0jVrkNbNqRcGOikKbnI+Xl/SNWeQKqGQL3AyD1juTT+KlWjYrNMQ2x2eBOL+/UPH61p/7bg
/hdlxQaKy6L+f/HR2h8U9r/d/HheIR3waCQcZMLJ/PuTIbZj7IaijY5TTRqUNE9JVxShrFNVO1gT
1UQ1oeT48VilNYinBa6Kl3Nw6XIm6lnW+0bkUMVRDOzj/NF6mH00IHZLGSIJM3oRxUdHYrrUJdYf
zYlgf2hRVEEGoHEw2gFnB8eNVRbgrln1H/2LwVLFSP+zwzB2KWicP7oai6W2EfeL2WwGQV2MT789
lL42YH2SrlZ/9Zbix49gYed6oF1mnV7IqMq6lg2XZVhrgTHSuPMM2rRbL7fPo2QXkA89JV2cgZ2P
3kmMB3RQ0tIVP7KTUrcpoqKyCY38YUnJFhtnKjVIOkhT1qqw9BB3UlI9ZFbFASwcaxx8pdqHdFoc
jaqJT4wJd4ReGnhaZVxurQKFx6DIkw+TvZVYTxZwGNk5xpfMI0ISm032KAwAoF4kX0NITtTxKm+N
Pd+89kbSHIaSatFIGFcOsO0a+J2z0RRhjanSsqvpaBnNz+ODpePBsLIMzFk1OdE7YKNqJ+nz8XFc
pieR55CM7Kl+GBqGkKs+isMzNgl5GaOCljtm5v2dPm5qoywvQdXkP5LB9rYDvRjb1gLgHzZO+4Ay
/G4FpCwEi49vaxElby3/gO7yxSOpvmpw1PpVZh2HsUS+A733mDSt+WBO3nQyK2e8xq0O1y2Nvib0
5rxZpT2uGXKesFKqtQV2ZmUDKmTyXFGzWU75Y9akOQ7NrL0YZhr5HZ+IH3jprcmS7qJNTCdi7tjP
pBMCAm7sVhXwxXUFV3UjLN4pIkG41ocg/DS7Dupe5tZgWJKi5JRRJAk5v6oSJzOq9aPS+28Zf/4+
7GV2c1BOqeSDK/TggJe8sa8bsGwiI5J7mOeL1LDgJhUT0BSS027W+uJBN7iiHbvv7oxUykXXWlWN
KbdYTdpzSbPTC75VcMUa6tpRJlTJgRPMasxpg1zXaTruMJqEW42mXYYz7VGP7PMwtDX0GJum3rp0
KUJMJnwCRcZxvuUa5DQKcbAPCL/bc/ekMcEkV/cALFnfBs5JDhzFib6R3uuTa2Q291oHHQlddO1l
8oFZebYp3Oq9rRznQE3qk1qg9wR4XnOnybZwQjq0sdg4WRK3JFHVU6a+aSGxsJJqX7h6+hfOMRyR
lRfsq3HQziODt03QV+E60eULi2F7b1T5tNVwcdMXFloHRSD4SUJmAznqtBhtG52QmcFtpR0dLAYr
8Dgv0L3oL3byZpcRnseocZy7mLbWLlrVHUADst1FgOUFCMWKEBPN0FOSb8axircpVbC+ZHT/QGlk
dqtcKzyAwIeBiYvoQPnIdMsnmnaLLgVEy4B5N6eTfZbNABnJHA+NkkG6xjA73kbZPRFQZU9UK+uC
yToquMHKVo46mVlNZt66Fvi4rioYzfwONsslb9yvZU3NuG3P3qcEF8OWDiqUTjcOrlQ7x/fks94K
SUs37bu4gGPxZleDRXlUo3evLQfdnZ5H1bqpMuMUZgWWMcPiktZDaqpzmeFHiLKrYtml4JH1jsY5
GFFOoV7n3oPOHbA+k1Hr7mI1qVdPTbC88livH+sGIUu3UR7cIr8vCbRDr/XwUVxDKyBrXOHh2eEG
wZyQWZReUzpdHqp0gKYXFx2NPVXhPXSJ86Mq8RuHBmrzGLkZCqMrUM7ghLqryi7ycum/zfsJo1dv
YU6vYlvbihmapmt0OTo9+CK5KrDfTv1TlKlWyL0aig5hTeegiCRRv6caALRVRKm1vpkiTGT3aeMi
RyTl5HJyxLB3N8nGvk08sB/NJuAWSUcuPZyVg/Xcirg5RnOu2hV9R9bXjqs/9gXtK/iGtcChNdqu
nIcayC+mFjJhx9Kg3alWAQ2VKBLhPqi7g4IFfc/oJHuEx2g6Kzgjzi5KEbZ8hgDRC9judjMYMt9z
8o/e3OVwhJBG+gp+RyfvQrMRuCFlhX1zHmmWGiqcWaM5DMMKKAd5Npb2HxycGBTTOzCeu6Ftr2oy
an3tQPuh5ppQJqlFYJHTikaF/osemPVb3ejxC89kkA2gdM5ELfP7YLC8H/oU9cBqs8B80GARfdHS
bL7kunNgc0ysIjftb1bhWTGhUbPuAbwNxPLgDh+scjhQgo344ApDrVFulzhMwKeIsTRyn/pBWXdY
KbNvWqInhAV7A3w3e/jxFtTSfuI54m0qfPrbnkiOhlkRPQ6ZV0ThoYmn6T3FhSNZjEIyudSQLv0J
BOZyFWnXOLFb+n7MvHkBbZtezKwKQ67iTjq+4SHVeH2dfpNdnT4Qe3vM2oyJSjwXwYGARU5EPOJm
ZeZR38+1CU+pHVtXrQxIx/lGGZ5+rrJofLFGNX4P3Kh+dSX8NSQRDFla6IX0QNVKOzYiGa7QsBGF
zbahWFlX6Gxw1BBdISXuewes6N7RxurVC6fC9dUc9IdKdCbIkzipsfo5efKldmMpV25pdg+ormBg
tMmsyUdX2YF7DvJSz+RA+UriSOOdMwBzGv0l8LpAbopYT6e1QAfc9ZmMHwKv0ncELxy/wGIPJcOV
hGjNCIOytQhFZmo4d2rs6qOIOntto/6jkPUt+WsuOCerZp/yF7mpdSLYoEtpkI2gwq5EW91E33br
1rK8OzpJSfI5hAzXk5NUh9aRTbHKs6J5QY3vMLeGfSt8KhnK51QBLNl0ELxqMKH1/H0p7j4HOmkJ
07C/IvN4n52oyN/KsC23ZgSQYM0SH+QrRVWp5gMEZ0UkSKQfYkd3zt4sndfBajJS1hVMCCO0ZtRA
U5lfnZFcUxcI88kjIByv3NycMHI2RHUKBOA99Cj+Zzr3qbuHfKce3DSoB38yIvE2eANsv8KqXjnW
dzfLI/XtJ5Ohv/QzG8hNqI8915Le9itQK+KbV5OD2AS5HS5d2knwTFCy+EwC3m63ZhFNp77tFT4o
TQN02LRolLCZD0mYXvW5j5/rwrmEagAdlFPv6mobAvqEIVTn3WTn6ZeenOo69HJiMxaom3sIcdrK
FaGzq0m+ViurGeRXusYMmjXKKlyOhA4xknzEDC00UyhftLEO/jAML21nzJsRlP/BSDJwHNLq1nNl
Ztte1/s7QWLF7pv8e5QYPeT73nZAyWOVXg0gNdap3TWfQ1J0X21ZBtuh1EFM823OS1Rd9ufImOik
ZZsFWyGwsCDGDZMcaNky+VYRZy5WjIcIn2pRxtJijueSmMOXLJiyTxg6o50eWxrng6C/a8ggoFdS
sHdCuPX8UGePmI/h0QXB2m6Lpu5xy3g11HwjTJ+ZogA6JeeEaz2KLVgNVWXYG1I88ynVRHUcbSnu
+A2zO4Nm9fdgjjtoQ10HLrketqFnFoc6C821kc5fKkUEyxeGaN5Cs3auZl0T5tDj5nfN6z+n5F+f
kuF5/dspufiGcPn20yF5+Tt/HpLlb3hjYFAtGon8qLH9ky7m/kaInB0YfVcfh11sBn/QxQiUoi+i
6TqOhSnww+3y5xnZ+Q1Vj9oH9sS/H63/L2dk7H8/C2TCFLwLgGOsWu4/5Kme01o8R5O2wEunNZRl
Zl8JyGxYmboBMR9YCPPEVlE00GvD6KehIe7sqMnPsx3IyRc0Z27gQQ7fHGYP9zM0nVdPT2CjhihP
hKhxGaynMuAaLubiNbcwOSBaGvdNPNqAwTihnUmCurOfJjlhBdqybRhH7qMDiO+hYZJ3rw9vedlw
z3CwfOoGvXlh6jxo/jxkxcyBpJreSHki+TMUVDO76xBs1+ThlGXYSE/hprLr9GvEXRwSsssRQhWk
ZsL0KgbuUk+sAJnXnxcMmcnaEsykCBrDpQSwxHPnN6aX0JzgJuau9hayNdWu0Z2ZOIO74YEVQ9sq
MtskHJiW7wv896Xs9JlBgtL9nqHMiTHf+E5ypXhhHMXci82MOhGjqG+qSsI3IzI4GSdGyQS+h8+U
Vz6FGTo5dXe8zMBhr3h3S/BiLj3tQN9Hh+7cOL24Zj7dKGuct5Xq1qotD44zgvalx9Qfih6YslS7
0Yidq6hbz1glZv4+tRnBzyl3r7YlcNl3SfdoKgAfcdu2Gzkqcx/MlcgAVpNAsbrQYZY59yfgvBTB
z7RtHoc5A/Soh7CNsbbXzp2r50bhN5rKnsy86h97pLtV0gvg93R0iOeYgq7nTiPuUY0WdODC0+7G
GcZEV3CwL4HO+OMUzHdzKPovWaqq2l/KHe7GoKlPBCeGHx5hTapEVKel6zYjMTPIIttUhBSTdTF6
RD8EYYMzx9lGrDz4nm/1B4QBFq61C2Om3ysDpvtrkqB6+8As62qV1mZ4LVycAXskpfghqlLzixHm
8c2bLV4N/17zKEBhbPs6kidhJBwSor6MUIw7yAkKOomB+r0flRgewiincAWG74tWhM3R1HPvOwFD
p9naOrGylTBHN96Mde09IPzMI0mvsNSek9C0r5GMOTHR5akVK6+d03dZlaaHaMFwKtTnfO1ZBJPq
XBSf+B5TODptdHWmpD23QkVHB+aRtxHlSOI2KCTpRhXmay5X+u/MWl/o9SUAl5r/X5ShPNeD7MsN
5u3qkmD/jWkJzbnLn6dCJJL5buh5ko9nwvgOJWmIdf5VFiLsutXkDSqxifh5k57dFahgRcfmU+tm
RvQEZ4MBx8mDGgdTHSOMJPt6tK/CZXpXSWf2TZPDGRhc73HKuHs27dRnL+jEivLggN2T05ME99PK
KElXttYj6GZoFyoWnd9JVYPXifWL5Hh91xGz3klgxqu2bBkkp7SyeMGQbmhM4FLkfnkIWibXq5jw
+ufp47iKUKEnVycGFOWtZcVh/lHOLey3DBGjsKiir7X92DdPki30TUvdpdBlOSGbHJWHsLDP5XJ6
zpdzdLacqKs+VzdUCuPQL+ftcjl5u6rNbkzgicv+cS6Hnmh62cap+CJxa64ANjN1q6NLnnB/LCd8
naP+kByJRfCTTK3e9Ysa4CEL2Is+wFjzmCSIWED3V8IVLT9mURMWXSGCcEB9D1qDWFQHZ9EfYoQI
b1EkACkSDltUimQWAeMZVmuFhFEsWkawqBqp+ta0w6mb+QyDTj8lHwKI8FJ9q7fR5+lDHUEmcR2F
XoJwAnuIYrDYeNAXTQW++xPHvnt7TJJrh+xCnIE5sjo5ix6T6+XjEDOnzSdMTeMi3MB4H9bGh5pD
lNXdOxEQFdKR2Yoh1aL7oADVJGaPjdmeukUcwtgz7IxFMBKtwpHD7IPjopdGxyZ0ZMyvV80vREba
szeNcmsDhDG4jE72IkvpYWMQ3lykKlo4dppVMPJmp+t3RCou6kPdYtjL+GeRvGqlvAeCFcQ7CF5m
t3QRx2yv+eaUkX5M41Cc5tyrN1ghXIwo1kSh4VDAlVvhSQg/OaBG1hbG0XW9yHHzIsyFdqguNKYQ
9B1E83lO8YZpFtlIw4tvVqPV3BLIfA2qF0oK0h8B2vxxyILgZi3CoFwkQqvU1drka8JXSOPOIiRm
U/AWLdIifpvxaixyY7wIj/YiQcLMzf3OtI/tIk9OPZcO9ZNfrEW6ZGLO3jSZqA22eadG6ryPHC0e
XM1zqJ6b1NZUswd218l+2G1QXOZx0y5i6dhJdNNmkVBZY7S7pIvRVesorx8AQWbrepFdzUWAtRYp
1pva6F1+6LNe2ba+k/YPXITZxSv17AqDnNjLIu3Gi8grhL60U8r1Ince8kUKzlzTW2v9Ig+P4tUa
GvbHQksf80VEthY5uSN4tcVuiMbMcrjozYRSfSggxVZ96NHWQtlfJGoNafdotaOCKxdPB7vjETml
s33QMlq8fjcO/2ef/Kt9Mjs2Rjz/+zTp9Fa0b3+fJf3+V/7YJnvyN8vF9IxZYil9NgRY3D/2yUI3
fiNcQf0XplsSLEsT2p/7ZEaRf+6LmR0xVBKEo0wbuiM+iP/+r79Vsrc//fdf6+PYZP99X8xknzwA
th1BWwsmcPsne3RN8WWWhJN9yo3KFT51mQJaqkBZqf2+1aquBkeCLILtJzfL4FIWSlg8enSNlXHu
IM88ZkTmtZwRjk36aaPNUyODvRv0ALV7cyBR5tTZTFFJBGzG2eYNeud46cBVw/xVhjNKH/ge+dBt
12a5fTfIun1Pw/EGnspBcDI0x5eR7WwzIvwMLupwXRmzetTceRZ3cwdc0a9JiHMcxVafzDtOiUv5
1CQyWnlanYO500BA3Wc19qErHJX0sakD76XNZpNVqa3pNmyaIalOdNJEbJiV96wx0C95CWXPm8nL
jHiHlk6PuamKfAMJz71P68J+qdmKrjWvHF+JOCbXmXt2W/aKNCORwGXXb0AxKE16DgELaNDL5jw7
JGT9X+3Wqp+N1mQ7LGiLei899z2b1MXVG8yD2I/UgX8E5wHfM+0zsb7HpS02XWJ6/sS+iz9Df9Gt
T2iS8HWlKN4dASCuECa9fFX2JZ4qGdDCOwpr2BfanF97BKKnKcrRGRo17pj0qZvXGuqoecmy446N
SUMk0GKs5Un8jevBuiUpHJTNUBraPXFvhmCW3ZAPnwTb1q74FM0OYFlK464lso8/kFwsfSySxlla
g/FFK7MWhlptmPelDPu1V2UwFx2mEkMs5lNGEnFYx73sN8IoejqTlvQunJutOZozA/ZkIsEc1POr
pvJqSxRH2xFZnA8yMuZ3tuPOIWpF9TjrKriAoSrvSljxOZY5ap+nfrYHQex6kJ1hp6s//82+Rg7R
WbOWVKYf60g4GEQHj7KbY1LhhC2O7F3GjKZomgETb8vUjweHIItJohuU5LzRI+Tl949l4j8r6q9W
VCIGrDn/+4p6fouL73/THX7/G38sqDbroWkTyoSayhze+muOTCA86I70LI5F4m+MKyb6QMwN4jw6
wRADkNWf66s0WYSX9ZkAgqdLg2H6T+vpv62v/0hQLHROYFpy6Son4fqTSUxRsGyCIZlhR26Ut7HU
GabAXz6N6+9j/r8u4f98CZ4CINkF9//ih/rpJYKxz6DGejPRJBPtFG8q/A3X5iP9f5/5/8erLO/i
L+azJvCmCR/2vHeK11Z7Lafv3a8arn/1i/xkr3HiUuKW5yX6+eboNxWv6/nrv/8WEJN+et4tkSfh
SscxoN1LIX7OprWZhhYxkASytKJ5xzzKfDzWRwOTJC9t4Vh7YHUNjnrWB0ez1fstxOFpYyeT2Klp
GHdx1TRPRjSbgoFFm6ybzrkxyhusNaxsMB3QUrcl08+12U0DQ+KAIhpGyNHKAdD4SdE6v3ISh2YJ
m0Y1t6xeOXBwjHVbZBgx7HtG4RYiKtNTT9jrVKN4AsiT4iDflysbOPXJbvrkEOmZc9Ld2X7Rcodq
h8hS0Vmn7OeUhZnyZ11rN5FmceoJmdpxzmXWh7De31EWMX9GZs0w00ek6alTs43cOQYxhFj8F8O6
dWbWUKO9k6nRfZ4KJW8jT/Od1jvZpgRUdpD5gmjuhdxCsmGDMFXi7OppvgHlMRFjmIYH0+n4IfDz
75wZf3s5u4ZaUTktzgEK3J4wBz3IZR/dgmQY372OM+aAWbalrRl3sTMkvF48fx8LO3iOKg4Ia3g0
82d7ZB/DkU98b5ppMX+3svuh1RIfCRzP7gmiGOioCXjtbRh0ftDyAVsSQoKyDEDK4MV9W1n2Oq+C
julXYFKDucBDAqtwKp/3l2Jq7Ry/zxIN77j83rUak0XV9d+SefosZ+O7x7jtZTIwdclei587CKIH
yL98JE1Ui10xyu9zVzbeKgKbuE9qHeJvVvElWAHD/F7n5+UU3TG9cNJj7lntU0x1Cq0otXOiszQ6
V/kYbEyrEbu+HaMb1M/kEBYm/WUNBVgjisWuNAyyTkSsQt+DIUHGSumEXjI3PFoU2OzxYfICxmz7
dZ10O7w56T6xkuExLef+sasC/jA0BC4MDoW3LETHBDCQHnE6cR7Tyn4zoI/cux4fJ/klEPd5Q8Mr
GV/n0tGWlxwSw863dAvw9MQLiXOkbwLxIPsgvKkw1h+TArTqitO+dQ89P9lF1AbvhGyCrwEmJiZ0
hhZcjNFjsJzCXetXUhSMgoNA3tNuScNCqGyf6aM8MqSr72rNETSHzcPBhmJ7DTSTbtwqMq8OWN+7
UVpgF+r5hg8YC//EpHvfR7VN/VbTcezup2zy2XAGXzuO9lThjGXHDLDXdqWK3B8ySd0fGCA6v+XY
e2oc4X2NMDpuwr6WSG0MgTkPdx6hT2/5PAI9tde00HzL6pZPsh2mDMN9pe8FUtUeLrJxx2BHftI5
gG0CCsOYDWuW2LlO0eysUY7PrhEMrwUppJue1/p+iI3MxqM1QXuArER0Qwr3XVAmdKyhuVyYFY9v
DZS7c9GH3v0EReRT5nUw01pwDDi9aUQYMSRfzSGdt2HVuKStmuJNwXa4NYp6oSmJusvU1vadmBx1
bsnsnVLgpztRW7DEVWc/VhgZ1pBDZ/QszR0IVhi8QE3D0RLOYujWUIBQrNC+UhjT+FDXMSz87RCM
+g8Z212+irIywpEwJN+s2W73jD3bDSy5dselYa0nxHk03KrddSU86nVbxS3OqUhuel3Wp2y00SOj
so5oxstR5sEW8TOtILKBjXISIK43H3m34SdDlPNRwcc+WYmh/Mwi5OMndgHCwsoT70AWFCRSkthr
xnTewQIBue1oT9jgt9B2DQU1Ob8ACBHfhQ+LnqR3G6Se5qA1Og2cUe2qbRAF2sbBZd1sDGAkPsNr
PocJ7M7KKGiBwnpdfx3rrmMZG9IbjFwXFhD0xI5V4JXRONXQg+PsOe0P3zk6zFsjJFBnFKLYjSUV
GKulEPKNzhPxtXMKnPuZFwc/Wq/PnhRu6XtP6Onx448bhW094uyA5DOFubGaLWe8H+dkumcq3m0G
N6WRgGv4QyF315J4VbP6eMkYNA8bcLzjfs/cvF2ZWad/TdOu/QIos10P1tKATshX28Sxrc44ExKM
baHxIIspeElkVD4NcZ7vaB4sdiDkg008C31RWnJ/JMnh61OfHu2yf3M9szu4ju2mlDpBw3GDVN8n
Y5qyeDbDhZ5DPr4isrRNI7z4bKfTcBYaDJWVEuW0LzVPGeRChHloEMIAwLhDfgTlQiAJchM9LWR4
5j0F57xhfbLnPbQd+1FMrf7ctcN8iyWnx1VFHBEGpFvsnNEm9jdXPS/7UaI5zXCHRdMPOBlq7RMG
lnFklM9X75ocJEvHbA59ZkbfPEHlZpol9mPe2NYpEAR2QhvojFGDhubu19wdu9EGcw2R5dGL6aUu
avvRq21tQxTG892uK3YhVFEfVO68bz3RrrTEma6jDaeETljPL73WZDpqT1cTa9Ib4Hw8WxUXONOm
9DhzRfuOLrsNFPDiO9jq/mC0evuJ8sP5iQspvJLXCu+7pPfwLDGjJqNDI3lTFTu3Me3njg1px2zL
gEk60s/ht+CgdkZAL1zXpfNt1vTh+1AE2ud8cXXMXZeItavZf3xPaTcFP5TOm52kOW51WYkLtdTa
pzBIWWRAEh0BEnJis6b4pehJpnnlgB1M760vZq/kl6FZWv+sSl14UtnbqI60tQJbttYqGe0d7Ibn
OdSaB+brxcZoOFQztpouH596R1/Fumxd995YFNqiKHnwtckJOpvALscJs2DmT2xT6NsJ2fDk1ER6
Cw/KWq46k4FJDuCs0XE50uWtjr2hsvuA4fxBUCia+h/X8gx3+eZp0mVf4UK+RjO7OG0RbPLMCRHY
GHmsLKtI7/U6yQ8Yd+xnLwiGXRfo0kJJ5WGoz5Kvf67nc9pCaF+mT344eia0KZVGLIFCPERa/LVJ
1XRhUVAHA7rlvdPMMyghC31OtZV6wmhoYUKdR3j2vWq3jkhxcHhwYHuiffcopxSEmUZ6lH1unZKR
PlZBvm1Dnni6r52WRzf+jG7n1KVGgHfOnXSNBBLgrxCYUXg2DQdyj8AlAnJc57EDf0WsuCg/9eVU
bAks0TARF057EtLogEtTb0AcagC2lc1nRVr4WAf2uAVeAfwKYpv2qdX1svEZ9bFjliag1YFlQw/h
B6yg4lAB0sZWsnYHIhV1NRS7jqDKk95zOeW02h1NLxZf9VCqs6RGiPjoqH9FATf6FZEOk0RTS+Vt
y40ZC8s4ktmdbw3likd7lGrjdqph/gA8CzFmqIhOezaxLpK8rHQFvqmbbk/c85qZwVgP+I9PNBaH
tDUE0XDXk/f2CTTKa2Iy0WUsVwd7KkHkjtjdfEjcALIokerlN6LWeDJ8cE/RRcyxAb0+zh+xUwC6
dxMiphXRss4qYf+aljJeqTp2oQkW9aPJYCgjBaqdwmC49pVyqPgDrjYm2ne3RiKipO7Z7BlRZrij
7vg10nWml6ycVtg2W9dtxk2ZhcYuCOKBNoegOzFyaCjRq3Vnww4xOlYz1MWOil2jiksfOFz+7hTa
eztb9xOq0taYxnzZt9UHN0LBdub40wjAwm9cLSQxxPCl0wZfLP18IUiLLc0Tz1phNj4CU4k1kKKF
tTvi2UrNpqMLpNMOeG8YFTsVv29RWRQo9wbMNLcqzlMFPaiIQopMCP3acQa4saTiEYkpiV7Dnm6l
FDUOg2cPVQs+ZvlYSdugnifU63aVGxHBcru6FhRxPBN/LlY81fMX1Mf+nd5p+xEniZzWmVulB1xr
M8RDL90xv+r3lAXgYoe0JK/SbeZrEtrNYwWibDPk2Lv8aSImac+2vZkcoMlBA+iQwrBkO9QpR3I9
i49hIhStPR3O82bOT0CfzP1McMmjfrYMTTp3XNqwU9oxv7K9Fy+TXbhn4TFm88mXlbehTpAYDVqm
rsFMCqtTNEbRYkA/Fj33pHhzXDepp0VL4QLfIi1P1lc6AOuR4pZZ3UvRJbfCIhTbx6p5samORq0S
kXFRrte9pFnkHAFtFV8C5Syc/6I3n/TlCQmloIKB7Eb7qSj6UxS78hzlbfel6AgTT109UvEcDieQ
i+l7R9UuRhzBl1v2XXAdnCr/lrcOwVxbSJg+SWlwi1TOUSCQ3TUdIzlb44DNTKeQnHVbVDqldfKz
WTjElwOLxk7GjtGl1NT3dHDcZ6N0CoqRZnzlYTYvSGqaMgYKRNjjzTwKI4CYq55x09pWDStZkiV7
vNZ42yF38PXytD0qThWYrswZ3dIlnVDN6zbOP2lZzOAWLZpedGBgCOSwyRSHYlF9aczExAaVjfFK
l07dry12xrvSs/NPFCGXd92cGYemCdhKbcidB6GJj7hyewzX7ajle45LtvYd+D9D2LGxDqK33SeK
BpbQQe/uOMUsHbwxRa+m1t3xUMSn2zTJ2yTM8nNSp/Vz1ePO31WapajuoEIy3Q3lMvthXgtwUuuK
m4TIVfgtmL7XtLFxmvTNmBwHo/8eji6Bd+Sdu8lzi5PJzva9qJjxAOVv10CILnM5ZCQoiDrvutSp
/ZGv6i4dMPauvLrqLtSVhpeEzdAqkVnSblzXqs9NaOOabBLjgfv/W4cHd9XzTGPc7kBwNYMONmbZ
9tdUR2SQYRY9TU1r8uBCYxY0qt/gg5ZfTa16lUn7P+ydx3LkyJZtf6Wt5yiDFoM3CYmgTOokJzCm
gnY4tANf/xayqt9LBqNJqx734F6zW3UzEVCO4+fsvfb4QkDp3YyGxt55LqxeTYzGHq0gK7vULATM
i5w28MZunSR1g22BuNd1hNIOgoW+m4cFWMATH8JQsvcJvXyk9IzvV/DqaOEy7QqZ/MbfnIlhAaTf
Ct+5FhMgo7x7tjp8T1DavSxYvY2MgydbQSbVJdA7/haCeVTd3dmp/cMjVo4IsG76Fs8RJOt89NHl
WFN2GSDt3aPS54pVvr/HI4gOVwu4KFbkPXlDYt+n2MN3WZ/ywjZBshoFNdWU4JZwkG52VmJ+YQ/y
yIKcXys5u2d17aJDHjt3KwsRvVZBPq+LZvQRlVvZlYvQgyQmUMgrE55eqOj2k9kzilsxt8hnTe2m
LMvu0PlTeUPaq/vFQzu7cQFqXAFDtn4ZMWzVKiPWqOlTyHdwfa8JUE4uCicHfS+zABQyclWtf85A
IZO52e5Lltstvhx4wJ3Sb6Kod0MwEf266vJqT25ycdex4q56OM3bIBj0fVP093HP3FZ5untmxdW0
78bmhbASL8xgwq5HCkGEwfgHgfsNF5RyHlSFEs1iXOfUv5X41XfkTUDSkN+sOpPP+ByR9oJFTPJv
lZ5l+rlB9Pi5jz9xQ7dk5GFrzfve1NS0hk7nBFdpgS9nXYkawqRFGI6zq4Wa2ZolTXAlpqa4FyV5
1aUzBfskbZn+0MK6d832p1Iw73Xa/OumtohjBOJCeFJ55hRmCb3aYZNUDxOC6zw7lGlgbNlOhJpp
Zme8/85Xr3Qfy5ja2I6qOKQqLAiI97+3ZtpvGEYvuHu+r2RPhr1yXz22IAqFOjCPG2qoJSOQNpHW
+8Z37M/juV051tatLRopuWiu48gIh0CLfiVwa74wLjNvWhX8qpWtPca8eg/wdppk47QV3PmgUdEG
mfYisXKqPVCJfmumkPqZijG2F3QAPm6Evu+CIpKGjQfRKjB8pMNv27muKkwwf34Tjjb9u0GjGZfK
imey3rMfL/cfH+1dZxcOpe5Bp9F9wstBur09mqccRZ3kNeFUYbfSW/4rLQEDFbEs/h5MvxlwftgN
X5CXJh443zEdhqmLf/SPPrXeuhBtlcGJJX58Ty47n4xsMC71DmvNx2f1TlH4+1D4ApnjBhzx6BqC
MyUry+JQohH9RV50CxY1o+Tk4V3VsSr3FQDY9ccHPXUpTcMyLPpwjome8e35YdxjHoqYKZww3ayA
fPKVbmjZsSe1Pzm/44BWn/PjhfYZxwHTYzb79lA5i/8spQbvZUqgSBcRMEytJq0pN+loInqov8iJ
xC/8CMkl8cbqk+MvT8UbV+NyfDSjdoDjkhnN0VMzxbZMAOu0oV+Sa0nRtUwSx4ePr+dyEscHASfA
NF5fZkWe+fYklcHnogvMJuw6WrfemFBFxJ4VXRUmAcrzZALuxwq1rXDw7D4+9KnnBy2qY2L6xlG8
TMH+fFQDx1YGwmyQa2M+bcHxdLhClkawp+mLfSymApsSdNMfH3Z5Qt6dMSJd1Lacrrukxfx5WKsN
yELFoBh6dVackR3y4Aa0/GKXpzbweH4/PtypB9ZijdFt1L2+cYw3jJtaNxijc7i2c+4R5e/Z/Ctk
4J7+ySrz3gPPA4MNFu4gwz2XG/r2zIJ5/udeuvOCvPn9bE5R/0N1PJsailCkr66+d/1Zf02QocNB
pBX/8emeemgRLMM3tS3T9t+9NMQrzWOsE7TqxfaNg47yUsYssR8f5dRF5RYu4yudwefvIdcfq5yN
1aq3S5ae36vAgIJsjX9DgfTO5Cf379QJ2ei3fXuh9YGpfntRc6KyoLyMLKhk4mzMsXpx/erl49P5
7BhHixrmANPlQ92Ehtkht272tl/efHyIkw8Hz5/BzeHxQFn+9jyCIPPHxiTXVlK7XgIOMc9IoGZQ
Nozp10RjhSGqc1GRMmbB2qwfsBl+tqK9f/UsHTYvBDNbD2hdHK1oNvwtC2pGHcYGasyu6gDkGXmN
XScjflMGYvPxSb+/rhwPzT0MMcc0vON3r2Zb5U/SqsOSAOVz251uUCJ6n5QS759Fixk6ij9au4tH
/mgFDWKCypCw12EKjmXdSjIuKjkAw2eW8fHpnDgSJwHa2HYN5z1/gRSCdJ4mv4L94JPDprXnyNLv
ZZM9fnycE7cJqAuYYu4VK9dvK8EfbxdRGDlAIK8K51TfNsWr5hdgpsU6raNPmBnm+2/swo/5/4c6
+sbSo3KxKHGofgho3Asb/9zo/S1BJkZiEPPD5FCPYaKImk1td/5GR7v07LJl3XYz9q+M6e/ebGmj
lTDRUaHac37m+Jk86yzcDvGYzJdRwT6QvBaLNGimReyrum1hook/I+ZaXY1VTwd76kGn0mYDn0Le
5ycn+pvO8/arwxecuZ7OC2BYzvHHrihmzQoAyIQgW7unAFPoFdD7WyDc6Ws5995ZX0AHb4rouVF5
vIOrtGizicZyy23qMJk1apmvzf6hJMdkDfoVJF+J38u/JBl5Jl8iJ5g9H+k3ppg6oybDehyP1YC/
0/TOtEzr18qu7JDZ9rjpOt9cc5xsQwvPu8httAwZOR6oSKtkE8TjevZihXi6IkfGj02NfePc6t+8
aBSffLROPGtwImHXOHyzKPmXIuGPZy0qh5rqY+K6ZFp7MRiBdeCuqzCG2E7OU2SN4ccP9/uChyAd
D3Uh4kMd/OrR61pX9jCQgkL2lt/ZB/qt5bZGOn/hWrLbRz7pNgmt13s7JUP+4yOfeH2p5nSXGAIf
3qy3XIo/TrXBTqclvStC2lzT1wEN80vNvOfeMdzs58eHOnGSCDxYjeh18J/j0pG5KPvNqRdhOTRM
RQaDIR6TIOwBmWgObpvDPmgZsKOOM2naf3zwE+dJXQUCBzEnF/k3RuaP8yRupKftJERIiDSsuVHc
xypG6pFNzb8uA+xlkYJpu2yv3rHe6QG1cWVkC6DJf5omMW5Mn+TWprCsf/2YUm4gmEIYxe5DP1aJ
yiXtKB76Al1BD9vBpfFqZdfj6LhEz7s//u0FtHWLEzOBfDFFPv5sESQvhV3UnJZTWqEmJ1ExQ2Sm
0xaLjfHjg71/ATkYpQ2lgcNA+/jzVaMNSdy+5Mw0+z6xtKd69n9kyrqPR/eTGmR5l9+ugRyKbSmU
JpM13zl69UorSYljQYhhyWJr0SsNKgdTRjGQrSmGM9qUn1Wjp48YUIqiDeWlO/68IAbFeM8Ra2OA
9ydfqwkm6ZJKRdgB4NfevPj4ar5/9oF+69y9pergiEfvuNOy7+giLwe23J/BYAnhG12nrv7JYd4X
Nsth2BpaGNO4mMu//+MVG3xdpXiy83DQTI2MMWEfpOKL+PHJvF9FOIqBSY+VWSek8qhkVJqpgIkY
edhYdLTo9KyLrP/lCfcmqzsG6nj5MKx9skoucvJ3T8mycMDFh6X1TpAdlXMXsO3Lw8DB5DcWAGNB
XOUkQAdM6WfBELudUCSvtMrGVEEOh2TspXv7TtXxoWCOvBspi+bJqW+DPs83sZQUB0tZQJCLc44s
zn0IzNEN4651Pvn1J2+MHyybH9yWpDC8vTFIEpKCyQbebwg022wKsjNN0ef8+MacfMoW2XpgBCbM
peMXya75jMRVEYrOA9xRDaGeG/e+96+RZkhTiTultmUdctnDvj0bxyssIWvBQqSkhZAlSg7K1dXu
47M5tQIh46cNh/6eZse7a6abALK1HPFQS4KNx2dKOeAb27b4NmT2v6+i2TMiE+WTAZUKs8Hbk/K7
1B0QXOXsHaMfy7VrUvembKKnj8/q1MuDR8ElQoH+jXn8xVAtqZ9zxctTpI7/JZ8gShqR84NhS7Vr
Ysf/PhYyI0bUbT/5VJ1a8377Imgcndj00DrVE8se8jCOTeC32uucxTuZPcpsvuNF/ORopx54tj1Q
vGx2lu+aZAXn6LkS7p6MSZsrXce7Gc1M23x8MX9j7Y4/HVxED5Kqge3jeMMf9KbqHVruod+P+iNp
roQtozgmndoiOD5tvfEhM/xq3VfdcF1PIr9yIGztEwgL23mSLoPljCzYmqS5YvTRY/R99tnu1jh5
5YkfXt5MoIzHhU9DiJcD/ZOvjbIZE3T1q9EtEWSW34KG8J96RXfCkwlDDGGlj/k4tIcoqF4SFB2z
KzusgaTz0UUKiDjTCNNJOI+PL+SJd42ZNiWoBzBtqQ/fPvyFx29IFeX2KOYfcja6nQ6Po4oK9CvT
68fHOnE5wGfyYhNkQoP4uIwxjYnUD7+jtI+MHzoNh03p6K/tVIiQQPBsS6u8+6TCOPHS4SIzXCoa
vljvSmzohABm4orTy5yvwMC0tYlqhzlGM68sc6of6masN6gxhvDfnyth03ARqWzeJznbOEjSxm+r
kL3aVe0SoEVC2A3d+HiV5PEj3Lb439dtHHBpA5hg+VjK3t5J3pWxa+26CjU9rtd4k1ElCKu7Geug
DEuXjfTHZ3jim8PxqKEWjADF4lFlA8/KTlISR0M1xEwu7Aa4cF3VGwtF7P/kUOSZWD6oP/r8Rx8E
ieGzKyEuhUZQiS9OQfZ64wHfT3vD+GT5OvWMkqbD42mzrLxrfw9I4gQZxuxVyv6+T6qfjkMsFbQ+
CDH1jd+Lfx/8wQKG6cIE3Mqk5vgFNBSzNrOdRTiTpLrSvfG2IRVR0gf4ZBd2YmGmpa47Fmk3NjaO
5X7+USLKeUQBFrEFJEb4KVZq78/1/SePhMXfcbQqvznG0TNBOlie2QQjhwj6jRUQE/KQnda5NXs3
grUwkgoNlmbljI3ctHBZH6qx8RALMavtfaJOR6NHDQmvnfBEhQLOMgw4M1MRplbXnM22ndyYgInA
zgzRcyR1sS9bxFnsbqc1MtjokDg+QwodxLxjNGh1IScat3NQIrYSRpvvqrKFOzZgdmMDpeLrjJTV
HeLThb2dNtcJTME9ZrnpUDhINAcrKS8HgjhDH6RPWuXtmiuc70p6RVApEAqGiBMxl42zBAaXOIiF
8/GC4Md0Pabkcn58eU89mwRBeAbPicWc4qjKc+u2BirLs4lM+LVW3Sshste2pe3A/G/hdVX/g9eO
mptij/Y9A6Gj4znJJGAlTCLs6mTpOV3huj2MnfikeH3f8rPplTLYopdJmy44Ooyt8gSbZCBCROQ3
UqYNmkH/e50/MIS+RJCy7h3zJW7EJ1sm6/Rx6dJyRdlcHxdkgSzrEjAFPZFqmr8mCjMjICntBqML
uEA0M+xxaqeMtl0+1JtCIBLEUs5CXhO76qDyd7JRO1h6D/atg/0eIQzlgZN75p1MsIPsGwArNuoK
KWDuzfGGSEUIJ4M3b2IjuoOd2K792alXeZfZIIpmGW8zfs+mK+RPPB/Gl8xfaANqrHc4uvjn5eys
k7bLtp7mmY+1RZzAx0/YqTXdxaHqBYzhuCHLJftjjUj11ikB+ItQ714nxqGradT3udENnzxZp9ai
P45zXBgNciiLKhhF6DuFvhb0G9Zlkmw/PplTpY1reexWTeZteIjfnoxem7KqwXyFDJ0gmTlixWb8
qcpJQ0ja6RPT2cmDLRQdCl/cbcebCLdhMRIF74qWuCU70Xk/2HKHAhQtdZd+cvlOLQQubX++Flj2
3hW/xTRZUCQ7ETZZc2O2Hv73aHqqiuZnl6JZSNxPruR78PkSKcYuiQ0sEoJ3+WVzKwuuL3VapooE
l5dpwLgiRt2kF7+pLA0CtKy7tZKBdZvqEanjMaaGuErFpR/7+Y5A+unBwxKEPSOK7fmT63HqseU+
W7SR6N8GxwsjEJlWAzNXhmMtf1pB/JiYw11hoSP5+Ik6eRzPZ6fI9nexzL19oloiLxOJHi9kJyrp
5nSvYtLGTdU3n3xIT5WtNKcQbejLf3lH76E1Eh8Qob0MOzwjSYvEdRQ3TeWcZb5xjbv8viyCTxoV
px7gPw55vLXPZhvEsaOXoTaqfdxXPwO7QNzunjXVZ4GU1qnnlx0pQzLKR/bCR22EbvTBsCivZJkx
p5cukb/GNCAhqiBOmfZtvNaklq5LVuRtWi9eA81YlJkNor9gaJ9wQSdPUb3wCk0cC7ja8BklXXMX
zwEBUALUD4Zlf6e80X/0HVZNoBMtgimtVZs5X1qblflLH03sLERAKKm/ZEQEI8WR246SL/WHEWqj
lW4BvZh3MNwdPvam88nTdOoqBItTlxYHz+3xALYgg7gV+BPCWYKC7mZj1en2kyOdc3qmT106fZYP
cOoWL84shDIezdbjyy4zI55qiqEwrQMNXVxP/tbM7ndjxVERkUGMJv3jF+a3duKoIEQxY3KCvC5s
M4/udAwbiilpUYZuOQdrYpTdOzsxiIe2Juc8qYriUZqlv8lslJO/7QJ+Alum7Odu2yHp22vjiHL9
4x914rpTbCwWaPI22U4cbZQCd/IJ/LCKcMl72SbN5F6KhLJxyqr2KWuMOUQX+e3jYxonmpioEuj6
LKu2927vGytnllCSWDrmCCmrRXY6glRr10ZNS5y6a614UlBOOsU2iJsEOE6b47yw/+GU/LdysPcZ
Eb69+MKRY8B0Z9B2tIbBNY3dsktLfMuZxWhk8TWkVjHfoK0WzjlXxjt0GWpkLFYEjRc0kQ0NOg2Y
xGT4MlqjvpumSP+akOywNrtZ/0pZLEhb5pHCMZXvEPU5eyT5PyEUrFiyh63tZskWrbC9aTTRhYlb
e9Bue2/jx+dEoll3uSXUNa8tJjQoPfNT4vfBWaF7z3o/5Z9szE+s4XwyfTzo3jKhP24c0W7LipYI
lNArcnWXIEsLlavSpxSs5O7jm37qUAiv0RrgRuezcVSAMHSq63L5LAUALzay9hc3n5L5WZAU8dPH
x/p9347ftKX7a7F75TN4vP0XmluQNJOyORicCLgGA2PMXrNt7EmlHzaCCNJzo9KjL50ib9g0tfjG
7LRgDd5H7qXQ/xcc+R8/RZd20yf4BosZHSvK/0MJbF6713/+5NVr+fP//OcdboLkPzavedXRP/v7
7zz8+D//+c8f/C8sjvsX+jCm4LgEkW3+GbFAv+4v5IdoZmA7MFhdQkr/C4vj/PV7tuVbS+/1N3Py
H0oOOcHk29IEgh5JO8zgD/0LigN6wLc7fearlNWkh0JKYmzOxPVtKRToreiiqNbOCecZbkD7ENto
4xUoi5l4pWWyrAOQvEXOQf5LZc9bA3b6AYoPkK28GrH9u+W51SJLNuoO1nWqDxDRs0wgYzCyNWC2
ZJt38W0srdDO2YBEJDCubVs8jn3+ZTRJQM/H2F9r+ZLnDYxgHbWAvtFRFKvWzsEu13Zh3nUC+iqY
VSBXVlxeEb/S3gsLOXvrdfZm6pviB5yw1eRbD1mV/WLkj3k/6m+mYIJtXLkO42rHhnKT9eVtms39
WSX9+nzykgEqXl1ibCA/jZRPoYAUu8DSkLlus2zuzjB2BwB8egslRTW7m5jLedW4zNBWuLaizaCU
BEmsaitZTbqYaFs0+laXdrSWTu1c6I0fFoV5S+gnLZIuMC7L3DgXkYLxp4IevHlnbvMkx4FW+9Gu
02UJJ8Gutr4AM1vH+bhKQRbF+JXW3KzyfO7sfOc5mndWYgTG8wWxuLc9uVMmrGcsM6Sngw9Q8RYB
613tiHozTsljMBnmw1g67oEm9vAsDGwxCW7pjT4t+CPZTKYOqSFJsXnWWmLo57gorflONFae99t0
rHzte14ow5tXVdFr865326xZ9aJq57XuoL/A4NbVHU65bLqtLeFfAazWF8JwjeKsIQ9t3Jdm24Sm
56g9cDMhVinEr2tViu5WIwitg9WjlUm38ufWGlZdnDoXXt7o68wAmImTciaoFbNHWcCntPMrkiWw
qm60Uql43leymZvmssqKFOjvKscR4QEYtIbWC9ZyUOBLIfaLzm2eKzNybglyHlOCK3Gv0PBagVls
MhDhXV7uBVhAL762PCwe4w6DnU6oqD3LprsN2smc3AfyQFv9Thsm14+3dIkLwMHQJ3tl7lBf+Srl
B7gU4upyTAVIzB2GegHpt9CNp8qX6mZU9cx3MiOscWemRobZTUObQ5GKXkcjxSzYpghLHvGBLd6N
2cNv1LmluswNFL8rEdQYMeN63lS1Gd2S/qDJNSsJZMwsJ0ET7ENeXmnZZBrrUk76NXpAd9gVGhly
a4iYhMQZHdF/U2YkYSUKvvqzZ5Gr5PfTXRMlhL5ZWqOe8pTgj5VTu9YLGE3IiXEZX9fJVF+7deoT
HyXhTiSGGPf8AP1ypvWwLeMaDr4o5hBdgPzito14DOC09gCzDHaN9pS1BWYnowEMndHt893oQHKe
Rkux5Yu3ijtFGoqGAG+lG8LjllPurzIH5MzKGBJzm+htd9sPnviC0ibGIWrjABuc6yDDRB8VUp3L
QlLp11o8P/9e5f+XZ/TJBxGdus/X4b//IF6+NlPxKn78+TH85w/98zH0nL8wqi1KKZ3+Kt1yvnj/
MOK8gCgimtqIfZBYGCY12D/fQiv4C8kTpV5gL72sP5FGlvcXrzD9RqaPNgh2aEf/4mPIwd80vYNl
ZryI5ZlQ0Dc7LvOEDqGmTHJIQLHhzLBQbXGBwGl6KA2FZzh2PuMCLXXjn6UeB/QgR7OF45e/H7F2
KCA6bXanUCn6P7o2YHZ3x3T/x0348vff96dxZOkxHB0Fh9pi5nDYK7zbLXZIV4isTlQ4ddh/R1PV
N3nVsFnwbLnVtZEXsWXmA4xVu21HTz18fHiSpN79AAoVE1u+7Zvc4+O+cN9PfjpMXgem1y3UTiHc
3BVeAhsE5eAFDPzmTGFba/cYA0tjJSMraleNTGkdtMiO7uCyEvtbRT5wD1JS5So28Oj685jvJjPn
/4sdmmhGq9AIqlMSWgZojRZUHR606Ret9vzWIg14M+PPDRPwbSRRu/UZI+36K3iNaU9eM0AFGRsQ
TquaYn/FBHIO9VoZ94jU5VUzosKA/QNiwAKeNBIB8eqXpJRgfBymX2Ct5x35O8Nj0Ytp32ZKEAkM
wwerOuTBsTIFZF+deXA6yWfCQvmDoyKFr60VuT+uG90Gg1d2m6GVenXgUpHVFxs6fzZiN2LtzXjg
NHWvBeaEX/t+qshQJegpuXawKjKnCFBdY6vGcOqlzU1VDICyh8W1mHWev2pdpLKzpVI68+W4sSLi
RvLerG/asovO0KiqvVsbxYGkGn6O1Q2PmV4Oj3U2u3fcHVioNFy3woR83ZPJ9H2CSbuOPbb/6Sim
B5wc1XOvz9yZmg1I6C68KRIRsMN3IrhwDbh7NV+MXyOG8Qe94Y9MetM+uXyfLyJFVismduO+L2a2
7d0oLlRF/lxZsrvfwO8DaWyX2FlXbj/reHIKuW0lmcCjGMwt3778VroktPZGjHPNrJrvdsT/jHMU
8+sYUFAcagppkbD7Gno2r7OvddPeTfviAPpXXk2eHDdQVolPai0cT1ud5JCDhNJAK9/JAa1oaq8Z
UX4bo2nfuaRyXNkogtdFEA8/c33SVwLyBMMkXWfRMKqXVNXDI/P/+TKoB/4qAh/2smQzZyjOOBg1
eRXly8uu1c61FuvD2iYDYuvaWbDqgqRcD/hry9WQiOGnkafTHoChfR3b3IkINfXKFnLalJpFjBD0
Ja5rHstXrwictcKMSHqq0lKB1ziKbl09qr+jxpovxZhMDyY7y73Aj7/B5JTvQIR3PwjkNu5TGwNj
spibCZwp1m3MfYTmyKVeHlGq4uHn1HD2M8ZfSvKZO2G7mCrZNEy/GvSaz0XsRWdFmz+PWtufUUWW
17H/S+8DfVhR07mU6lFpgjV0XqDvQIjExfkYmzybeJAJczfBBGxsu3ixI2/42VHPXsnM4aFUJkEZ
CTcKwki3I8CFlMvSsq+DbnSue+Io70XayufecasXXNw8rR68mMaMqhcLa+V5BqDoTvmTLyGV+CBM
xFi9xj5IDPolk4ZFEU7075PzifY8wKPWbtUkBQkjbBQuGVu2T5K+9O1UdYa/YjpZrI3OiM5gYJdr
d9RTsrZNDzBHpIiHVGnznS47FZpd5j1xwolffzVSyBcgdDyMlCYRK50L6cQkCzkgdeJ5qMTYfU+b
3n5OsSjncchmRNj4DmZNbFGej/3lVI+RczbGVm/fAilhs2Cr6cGAkrOu3J4QLMNR6Ojr2d3xHDr6
qmNKLVaV6liaenHVV4FJekYWnNla/qXTW+0Gku+t5vRXdinLHWZq52ZuGK44nrKuGie+i5zoqsT0
u9EZeoWxOSeH0swfWpQ8275AcNPb07fUL/stmcM/8sQsD7DTv0+9nRySGYGEMHp5UZXDuCWgSa2Z
GHQ/DAAM2zhtzxWh8jvsN8aZmvNgQ8YXoDDPIXsEyMGVPcPQ0AI5TOsGroab+WcEjNebtKjFvJJB
VB8QomLb0ZS9xmDskBmVM6Qri+JXLGeinRiqeVDG7GkNAPN2El66NUstOM/AWV0ysx6xcPPCwkAx
ztMJ41Yf+PFhZs68No1BP+hCG8LSg7QhO8uHU62R0mIRNDSAWd8nOsp9Uyv189FJg7CPjTurZJ/I
tKG9IF3dKrYm1/57K8fRXTv0aZHyz9xDOnHdEMK28HauMb4IgHoXPTHWa2HqPaaGwGBsGED1dCK3
3kxR+92qxn4fOzHfPD7g/g60wrBKwK9uM+HWt+iVDCr5vN0hY04UqhQtg+ulXnxnwPFg5epcqMVr
W+T5M7bdylu7yp32QTqkI/tz6YOn95FbDrZFhWghjjBMf2f3juUdGLyZxPSwiEAHyqXZriTv1aVd
tPJ8nCNAUKZuHhARwjRPEt6qdhvHiHAFG5/V1BnOmXQb9TCPVrZuFpgPqoxwLDbWoFVnRuPOr5Io
PcZP5XwvM1nBp2mDUM1OcCj7aPqS5ta8GSKysfNS2mvXLLA/u/mwKkZSIVrbsm88ugQUB4sML25A
g+jS39XagOgAqt5qhCS/sQMr++q5ZFn4+jTu7GgCUxAM2q4G64VzpLwpDI1vObTEQ5paylphJdjE
5C09gp0z9kXKE+9aVXLwBxVtgzGyLytGYSmtC+227JR/ZdTzdDb5DcwHuj2Av2qXYBs7rq/w43kX
gcIItrbHsYkJKyPpsbST/FK2s3GQyA/qdZq4zXkxR9Zzn3mTvfKcEb+KCZX1PJni3GcDnOk/Jdb6
YgMi21UbPdOHw1zX7GxLrdn3MIGfx6JPUyYjaXZhE3HwvbQyV780WntAkmIQAeA8Y47XsRDnMOx1
cllJ4iYLeeclzvCtyoxq3RXjUhfI+gYPerHBvSboRAwlGG61GFlAdWQej1+ZHDCUNRdB3VY2lhMm
aauxclLaD37UrrO0cq4nM0rDORHymyl9rV03csqXe0NW21IiZZnFdwihIfy+VhB7GTkszrL7QfTc
KBEP0FPe6XnLBwc7DNFjReEjqNGiW8kYnncgp0zwIl1Gm9jpKYiStFzXiXSuZ3hMtxq0f043tZJd
n6c5zA2kEeuSIi/Z2K6S35TskXskqA+h4PB1xidUn/1dfNWpadxDT2l/SIiW/sYkBI86uVzGK4rM
sC1lqHun8pqybCkYIT0Ndr4hhLg4MMkWFwUopNDW23FTVuB1uyYjtKSUJvCZxGn5uAdlpd2KOOgf
U5Pctrik0iB7U17F8+9fEdRfLW3hfJF1sSzKpMP96oBprtLAozwJ6tr4wjIofljSpS2sxbT/W8rE
MzdmIVqVDT9ngTDtE0Mjti7VuXfkI/hirZfNtI9LdzrXIUNvk34YN/ECSKgotp4xXpCrNi3lL3ba
Z69TBXwuToFJB0rkUk2/cN6le5j41VZkaUCO/AjibXIi3VxVhDvhogbf/PEm4t3YZZnUkjZrsl9C
qPZOGN2YQV7FsdaFsWbWZxEzzaUc9sS6BvAMom4p7y3CrgduzEs7NVBURsHF7jvnsw3N0gU+2lD9
/Utophj8nGOnel9ZRG8glA/tlMqfHMveufZcmnhxB15tsikIk4Ar28W6+uLF+JCy1oG801UvcSR4
MIVVn9GVms7FKOuvfW/b12AS1cNIxf3J6OLd4G65cIs5GREccuV3tnrGGbk3aFYbaqkF5rkV7t0k
edF0I0uutZ6njk8RD5gx8MRDz8OGx3fqLBeqes0kdbMHne7y47v5e0D5dktK2DQm4uVH4dg6FlnE
cDQIUMAAT8hfba0R8S2QiL6+mEdt2DdNn2xYmuftxOQlWUU9FVQm2bx6yfKaIoG+zUa7PqMpDVM3
cqofMi28G9+NoX90kEkjralAX3fOZ3Jlhovvbj5uU38xgtDQX9RU/Ps/lDVOT9x4MeEapt9LSrCX
ymxbl9Dbq0mxOqVYlYLE8n4N5jSEqW8Rj2qYr7gWn4DVWaivKJc0h5DXHqva5dCY9jMdNHGZzlZ+
ruul9WJiflB4q6UYzoE6+YfINfKNbqfzLlW80CVLSRgH0Ed1I4GiokrqVbqPFxSQ804oazpH0Dlu
SC1D0rCsMCY019shbtw7zfGmX6Uf6xAWhE1im9WyxoJIoO4dq+LQ9yxgSVRRs7NZZl9Cmpq2AoDO
E9IAaAT6stTqdFLrG4GRiTUF7szGBlj5NSiZM9p6ymTYyuXWVBFkfDSnF1lfU4MatByADA6P8azF
2A4ds3hprD53z7pi9oaLOhpjLlJKwoym2k5tnThPyF+SVlQANKJxT/8b0q1GzgQnJMzHKoJg2tYW
7CzPnYv4QKZUuonm5R9EFPTRRm+ZzKyjFAfEgFDcN8+R/LTgdCwl+RpT0zd6kolNRH93WMUiqOha
OuxIYD7wtCl4kNpEkc92Wsfmz0akJUTzSYfFtQa65KxbRwMXVwYSE0vDxs1PbPltyvp816Rduu8H
qis9H3ki544NRSLc/rFLixevYf84K0M++2NhpZtmSgc2lVy7YGH7kFW9DGWdRLsFdGQdDD4cN7k1
pPsIg4NY+05XHDrHr17VpFWv9kTeU2cWprnitc13Vuc3X9iJ+hdTrUMzG9n0u4VonwQRo08KvNNB
V6xG3bK3E0lQrJOyIxnMngtFVFgx9uSfxuUBNCG7FuEtcfSpd1NaTf+oG725NYVZvTptk+5xpE/n
0mD3vGnEzBegq4z2ycxoKBHILa860rV4g21Wky4SKBT8jp1RZNsQZipn5h1p9R7IszL4l4Ru1d8r
obgq5cz4h93hykntOURYVp/VsqYrZ6IwWSl68MBMCeDZOZNHA6g06694g/wLY6TNAj03uPi/7J3Z
ctxGtq5fZb8AHEjMuC3UXJxFUaJuENSEeUjMmU+/P9DuODLlI4X3dYfbEeqQSVQByMy1/vUPCdkh
50z59ZVHesABEo461KblRk1QT09wg2jvZ5UdghUBgrrT3lQF+JCf0SbD0tHfA1ap3mWBbp+Zcd1N
i99+HsaBdtt0k1tRO/i7zekaWcIvrY21cF4/9eKEgFgBjOouaiDCXCl7Lk9iXarLur+b5CZvW8CS
Ty6A+B4Xtxx/K0gsu3HKQEbW5jVbTBr4dHHkvVl3PJkmpxR5PYvbOqmxLEksdSmgWadr0QuuY+PZ
BLDKtyt9ddEJjqfLBLr2+hpiG0MhkdTY8S6jgTdhAuJh90revyI+zIvKVZxN/hW2ihs8JssTTooZ
MQUUVCXEn6sx9mAsrvCAkRjcBnRKRFc4LPhXIE9n2MoWLYDQnKbfu0Cra81yI7yGJKsY5iRYWJCA
XpntUjzIFk7whgKYMR8yV6Qd+IfKEctFzB55xMlslqcFm90NRDYLEEezBGEZAsHFXgr8V5hu1I5G
syO0HTgD4G7e1RgoR8zs8GQu8JSl4DE7gC9YRpAgQARxtJQftc3wkfiZWX7BO8fa4cSo3td4wW1i
qytPxgquIPFmW6Ojj8+vSA0WH+YmoNToolpn/KbKAuyRmi3OFlz+Fb95PSSXAuy2blLnZJjGN9PU
a7nsGzy+sqJYkj2M4z9fTaLj9q0DNMSMNH4wRVlftY1VbNFsBlfB0MuPjQBDE30Cpoaepb6a0VgS
mkanRTrlwOZuWP1XRNzNpyWh2OlMGV7NPvtsM5Nujme67L6YGGvjc1WMAgF5BZTjUZ4POWt6fZ9l
t27DKHn7CyG1IJJh5lPzFh0/ziGqLhn80sd0Rb2pS9ZTgAbtkwh4JRw99l9HGTcvqYiTW39sgY26
9f3BzQ97PnDI0uPrEHFanl7L24DYvT32h8VDNU+gSA7HpAc/+vH1bBADEPAYJOmtz5YP7gSIOhGz
dOsnhstRMYfBlQwpQ6QqrMeZQWIUVhj/ekSHkZjBg0+9XDy2HoadGaPgE5405UmVZn2F8Xp95VoU
sdX6DMhmxcgLFUC773RDcT4LdjMnmZ7UTJncFuBzZlNaj0ZVs9myj33ErrV9RlMan8EvvOgVEpwG
QMsAz9NzQkgJY1zKz57dpI1oc4o9aa+8Ic1CcTLQ7FQsbIzWbFDQpmRRKHNqPpWWAUA9gxnbWUyr
MFA4255E6Ay4vOOw5+V53WYXn7sBcqQuHUkjH+jqFZFq1hqCWPULKFRnL3cdoM371qdqN8iMVdHU
T9xMk+0tnVhHRWhzanlTS49n864ZhLwtM3iZVS5VdqodV55nBmYv/rpVomC2dl1hF7dY2+OGT+wr
qBeG17YMOR9SIBPWZAc6jUpRXaNlRHor/fGbz1D7MPDRNzUFnh0Rokx5WTbtZ/xTKTkkyW2nvGaR
ZW2W3uJ6/WmaXO6a9g37ZAUpS2UquAdDadINTbP8SFVCpiu5Vlg8Yp8XUreMbnYz49IsNrOknGia
mApSTWo7jTxwFSAoLSwg9df/+7owVZVzxBhi7L64M2dqy6FyqvWw3GHVrvZVmmeHZm5Y0BlVZeK7
bDKQb5JbVMZwDrWb6evW03Rks69ITSi+j45uvF3a08C+AsV+j50gtu8P81oFKMLK8Fqx9HgASOAb
zye/zDFbC5xn3SXE8q6TGCKi293o+lysaMbgPMTDX8T//44qfzeqFGLtyn4xqsy+IBJ7qf82qvzz
h/4aVQbwbNBn8PLi1Md80YNf99eoMjT/cJi9hBhNuPAAHY+J2394O8EfiKgYdnk0B8ymVjHVf4g7
4g9c4JF2rxRshKP4Df2LWeVbSSLZLjilwQyCP4QMyHxLf5OLAYBa9hBJOEgGGU1JlS3Hzl1rxNSs
4a43qcIjNC+EMb/PFoTkNA9py6EYtu4LVvy1JUD2kFkS30CiJR4OeBM4+SWxpEGQQFwXAP11z1zu
hzt99/M88s2YldhVPjCGVvROEOpoTP/eQQX9OJdworsLRfXyINLaiNyZQ0lNvsnCVnH5G56ovYb3
tj/0m1wSOwmI7xCwAo+n+YbAZ2QlLJGxSUgVDK+awccpuSRByTsgcoKqsCmkIY+iM8GLUNnJJRqd
yXeOBJFO8d5N8JY9xT7zyI2eMMHAYD+GDWINWJwHdQam39Tjcoc2VzyWlhggisR1c8GSEXOOJKuB
qkQRdx554LLSERGMIG6kMXGvDW9aHkoNcGEJ7b4Mddv0m1wGXCpM4ynZdX6cV9vZxRwP9xqjDyLI
FGumN4SkcQ9dXl0rj4lgx9gOA1W7dF86mxmPQriIM8iAu3kXELYb+UlGxCbF85zsxPrJzdQpGRik
ifUoKA/1JvN7vhvOqvLZSMlVSLyZj7EQO7IQ2WG1z9Y0YwXqNZZMbwnb4hOFyrVPSot0ed8xYkYt
Iw1gBCtPRQ8jFNLbDToq39h7vvLajxaHcXoeup73LyGjLDIgAk0Puqs5cO3SWj60gViMT7Y1cOey
Hr8cQORmaU5dy7g1mnBj0riv0lFvynbib1sC1ZcdOQQMTBctaeIMnDnTtfnpSabFfR2sDww8g7tV
uy/5nMRPo/LCp2ns+HFqSkyUJTJxlCv8arOX3KRMOTwFzxmG/mPKlLE9Otqsqh330R4jN7O5LZlR
ck4tLmjDO6UbHuu0OlVdYK6X6Vmvj8Rfb06IZy7PD8vZSygNJRhgDKS+rayi6zTB/tsITEB7LKWW
44qwBbRNmUAi3ykWYcl4CG9lFKH+tpmscsdsLNmWrhQrNryoR1Cn4cZwQ4JlqhwTdM6qkeFWPrjX
SiXekzH54mae2vIOZ3uCimfqs8YonSDKrNp/qZNi+tDaZr7Q8PHKpjOI1TRPQxClOYLnqCI5RZ2t
xXPpxxs/fDIQrw33VqYNb+tOPq8N5rPc3jmrvO7WHBYXKrSbkKccVaO0Bc7YTpBqmxBix7C+zNXC
s4Oz5czfVa7G9pk/Vvl3tFHLQ1aZFKAe9OGoSXhHeuqfMUqbUDwy5+fxlIUhvY0RzzxbmuoSqiIp
OM/cGRaXTywLWdJtM8f73jTa/mNPmOkD1AgWgkGa23LMLEQfh4I64uIyzSJDdYGMlkw5PXMeW8sd
TnHyOGJdvVzZhLwk5DOMXMXDUEkj8u+NcAdVg/tCNhZ9zYhv/6VOC6t7LLQ2jCdyhLS8GshV6+7U
wpxgXyqb7VdXswrfZ45ZFQ/xlAMeAdnLKJ5s+6QnCNgbrSruZcccOYsWc6bsD8OEG9GC1h7jMoA3
4bCrYI8uoXpEry9ysRg8OOIlWMfetC6KoaNw3CwzkAmbeWM9ZqPBFHxla3oflzIYrds8prinGRNE
Xfv2LG5SL8gTpkMV1zSKJF/IMEi6/FMnOgCZDWb+w1c7DobiQ8cOIUgjirXb3Taw97xgsyRGHO78
ksSDnVUg+diAnOXnXvo886HsxE0+wDz4EIyxLL65fm1ZZMAqmRBHYE6WdVtx/mjyDUcwlVNcWwEp
IE3jmeYptchy3cBYJQ7IQG7KWF1T32dJcFPDCv/oTmO8RiW889Etz5GomvE9xAgDummfbnkx+sge
k/Rkl2EM5wF/402VIQgRtlBEWvmVeyQSx1tlnrk0sg9J6oz93mldr84BslVcs8k0p7YNzKfeba3I
rsxPRk0S4VBTnBeK6OQsnZfgiK948rnsY//bkuAnCm2zvsVH92qcO6kgYXbLPc6UySfXnupdxSG1
ZfJiPwQyrj8JJ632Vm0mMYYnFR6yg9/dhQlhDn5bkDJAGFJ5nbVJ+d7Ke38DX3fYa2PA9hHeaVST
foAf/NzeTqWurlwGsbuRTv6ebb39lIdj+m5yyrvZN5f80ElcrqXCjNjMm/owZU32Lum9ElKo0yf7
DjbgFfYrYlsWUp9LIyz2cHqIY8TpaW30fba9yW4eOXTaj7Vbtek2131NeqHZfEhhLnFrMSMmos0l
w9nDkeCm9RimJdlEki6m39+zzu+2JXj30Vq9K4h/sm4IBvCdbWq6NXbqinJg23fWdJF91RyCUioc
6kqbZHQSC/aJK+7zuGkPJrKDLebK7Uca1nbmlJq8Uw0XYNqpyh9v5ODE78I29Q4Gedw4XaNKwipN
B2gePO/GSAd5YcNWR8R+6jQbIkS4U8w71XcEBQAvRnJUOXhE7z1O2aS/mmaZX8Ig1Jeu7sLfefuu
JOu/1ye4NvCPYDPC6POtkkU2lR0QpEUzN7TdsahhGJizzSHkGDT3DPqaS8wq/42C4g39jKoI0ysU
DVDdBMZpb3lZTqxTP53d8Cxp0Z5hgLAxtINFjfHrgu+NfOL1OoxucICh2oMc/ab6mlIICn2YxGen
WCsM3+zYs1eUz11iNox/fzEkWAxmKJChDL7B5wVr2EgoAs9BOROevaIxPd17ZGRjuPv1pX4uZKEK
AhRSi5togVb6/o+jAJmEfkvKDvbinhI39drluwj+wIiH5tKvirR/fT3o/ji/kALgQY17o8HCBYVl
W1buWS9p/PTnEVRjJEwsUN1TjfQZpqm/uZ1vZl08O77cKl6EP8jDe1usqypxhrAbnDMYGtUVBr4U
P2yonMD1QpYVLCB+KjKqiT+bRs7x8esv/fNLGrg43iKgRKZpuW/FdU3tSHMpmRKMY7ZatQIULGL+
nTfVP14FHVGIGdLKxnzz1pSxNddx1nvnBCjqqDLAHz/4rW7vn65CQxngZxfCc327zL3BtqRr8F0Y
mgdbLwMxA9D7P7wmyANsGKV0Oyu99O+vZSErCbyCxtSKgSdRe/FSTApi507Fg7gZ2mXSv2npft6/
2NPZTfhauG1w2b9fss6mWM2l55yNJvY+CqC8szYnSpERdfiuBkG1Nl6veUV+/XL8vLMgygptmHwm
pjc/rQi8vjJTtyTpFCOrO27YJwdvCrY6B7P+9aX+4SvycqC6oQZHAPl2s/RhKnGpygJvWxGeSjQX
3Q/Q3hxemGLt4Jb1rfn1Rf/p+6HHDvDicP/BL3BiCmCnpK+eS49cz7py7FNpBumBRue3K/3V5+Xv
h1AIOuHiKeKH/uoa/veH2KRBF5jsJ2fd9UB0uahc6Pi+WT60k+5uUFXAMovxDb9bZuq6mVqrv5kk
jJi9w1CO5qJxXxhM9F9ROttUnRpNwl1QeO3vrKl+3ngZ09n+aqJueQA06zr7YQZbZ+6cQQPhDa9s
LpTFgLr5YnBe4irGq5aHlPW/fhLi57W72opRV9ohTObgrf9fUoKXxJxxZyMwqHWXwKZ/wH4btkon
ODLTNl7f9zwTN3Is5TPAphZbOwuXB9lbsiSaY9RyT5UE8se8Lt3++gP+0z1hp3w1gubZvdUEmxIO
8hSw6isdUHSbbv5JJIZ9xlmyzkBKzd/BOD+9mwjQ1tUAlMMrCtnu7w9BZv1a9BNZNDkxKTvMRPON
kjWv6dLSjf/62/3TxcCN8OfErfBnA/RAE8OQSBLPFgxv7vIaNiWzXboc12zpkn59sZ8eNd8sCIDp
TNQGbGcrmvTD61UVhmj72FQE1rk0lkk28GaxEOkSf30h6w2ZwMIGyfbW4sHly2GJ9OZFJpIvW7zW
n6kgurS/M+nhxsgI+gHPFKwn+kubTyAhTsJYKJ3TinCC1rcRhZXrMdjI5SHNCnACY6ZZinrBqFL7
XXc0DQ8oC9TL3ps4i9Key4Lm+DVHc6ihrlX/diN+9d3D+YhzDY+0t6UQAifUO1Xfny0NM33GDvnC
bDQ7JCbZ0L++aT+96FyKd8DBXBpIz357vEGqsYZpYWDUYSDPECbn+2NXFe4Q5DWXNdzxd/jhenr9
sDE6HGu4+q5C40C4CFfePKVaV7aQneucPbk437Bgm86dE4dPr4CI52PHv5W6dN83y2L95gCw3r4i
DldG2+wh2TMtqJzu6tT0w8volPGQOXgQnQUc4kpD+ws8XJYUrCPbQkUQB5+hhxTOdmp60SO4a1iB
dpdkR2tQTIrJhFEP5liBIupixWsk/t80FmPHn1/nLl2FjA/+oMjufBK9a34T0bbHkLiyHOCSINR7
N+/1E4J6jjuDw+Cgho7svKlTbb9hXrXcufMCNNbHBbhfAXAUbzI5JaswHKuhazJiim5riqK6n0Eb
EE8OxmEhWPUO11YD3Z5PXh0oNsxe04dwShRVbhIq5bsjUcNO114NhQMv1y8xv9o2eB/QQOvsDFNC
RIxRXYJvR5FK+M6jxHMf7NucIHnbOq8b1gxGwhoiiSjF17kjUvQqN2BVROHSrmAo9Mr0blILf/YN
qZuTR/AdWv4O1d8RR0m6olpq/lZL/6/icypikJewXOsa2bLW0rp0kZrUPZTaQhANQbhYt4TFCVfy
5aElujC9w9ypJN4qkdNw39s9D8Rq8T7fNaJqi4dGm5wX3TgIucfjaHkosC2+SjyvKR78VvRfiQPl
W0CkdfU326tH57qTYoWiZlKaNhAG+EG+uvviQnzDEFKETrgrrNy5mlaqKIgGjF48jQl13nstrJYt
OAjI1aBTgPCgUp69m+yY3zh6aSw+w9mtT3LJR+PdQqirjmShObVCs3aAcNISze9tPU/u8CBQW/bb
gtclvaNfhfcglA+B0zAYs01T1xPbyCDUiHRbQzzwrNXVS8PPONf1RCNh+XPmXzlTLOZTClUg5lwV
U3bTdCWYVtCOvT4sOChYG9LxQBmT0Vy6R1G7XQl7w+UFw/aBeCkj6zgbXusAMHvePmgQQA2p14Cb
QemDGEU2x0JmBWF2y/dw0PEdJKfl7k8Izi1HPoydIvpxcst9yeI0jXf92M/t8c9l5VnsLUSH2qfZ
R1H0UmNBSJSei/WwWESaHUF7weatwWEb7zyXt0gG60w3LV3uq9WvmLmd9+NnlSGh2S8ZOPyfoxnM
+l9i114LicShtgsa33mpRL4isR3w/KbFhvAIIQkE/vX4870RkDEFu/KvXJTOelOY2ZLvYUKa/aVC
mqIPVWswaSiVw411kLPZ+zy0kuy+ryUfRJhgJ+RcWz3RXUIun8bFtw2o1b5bFA9Bg9/otbuUSKBQ
cztrCHamvgUGk4xdHkjLuVeiBQVOFbUx/vti9ivOY8YAaUP8KzD4NnSY5hSs4MH2P1CYowPfuKhs
W3tTZlMLTz2OdQU2b5Rufi67HrSe4KFZwCaodQAkkTvxuTLNBagNhHwIAMj0OOXznyf+f+ekv52T
cqr8cPz+5HFwnfX9+j/c2v4+Kn39uf+MShl6mhSCpFO5jDz/Nipl6AkNyP6bnpPi7q+ZqG3+wSwU
PCNEGIingRv8m5moF7ypDQCYXMy5BbxS2w7pmd5UbgSMS7fAs/ZU5Yiv/AQqFTwZFqOuaLPdAXLJ
IFcxIVM6ylUBn8TZTKs8r3Ea9V4jNJAbZg/wHJsCn89NKBTbWbHOBroMMoOPe+szydOdtuCwZ6O+
xJmvxl3dtxZ0oAHFlw9VkE/JLqZSLPFuXlVccMg5HyUxH/sutUmrzikMHxgI+cgiIE0E88w2tFK/
XsViaDHic+MurHuvhv3Dx4SASUZD+0LWhN6DS8GPgIp6UsCUYuOljlG3x1K1ydi9E7EejXOwpLPY
KANs5+uU2Im3n0PfsJ7MKU6yXTUmS5dvSOB1n1MzVOSaQrMZ0ksz2Bz5m7mS7XwnLR/XHj8hL/VG
k/MZ7Bv8jpMHcoA8KsuiQnadJZUZ7K1+GsytkTITPwln/S8TuGT+x6UrCG72pEkdDXMUAyeV4g8Z
i55BlpgDbQcREiiBNf6m8mLTZ0paJ58rrZLbyVfNroFGRdahr9C1i0QGH/W4DMauFvOy46BD4uNp
fF/nZT3z4Xfkcrrxg9zsI7wj7GNJZXWPZLLZzmQcf8S6FRC3PFRdteoiAg6QcN92U5BjWuXJS1fN
e+nI9o6QP4sXpvXh7o/k0BoqjO8nwpLfF61bfDRJW8bfvk4jm4FbNGSF+82ol/yB2p2INLTupHga
4T6FRkcUYmg/I3EgL5y9cZv5XX3KwhpniRgDbiHKh7TMi/tpAYAHYSNRoZ4lisPZO/dNfVpC9Qj7
DBtYIwz7z+5KGauggW4XKEWnAhegnTljC0Gn3qOMdKqIQWz5vpngqklDpIdkacIvHrKcctORH3I3
McR7SSbsIjF6U+ZNqAKdbojJNs4QLfkpZdbmfbeKB2YEZU+2VT7mRms9exCskwh+8peM+K0nL2BR
MV119sginFNSVBOeigu8UXv+Fsd98KKXQuzClshBxIzJ8NLpfpdrDjKRzs6maOfL5KTubVn05d6e
tI3GM4mbY8cReGLs512jViKW1hoR2Pg14ilrHk5hXkCcc1TIlL7pH3vm+rf27DbHwq7sCyrH5YZ5
mT5WSetiQ5mKG2i4+UdZp/kzT7Q8LMtoX8ZGl8exruEo45j2pU0GYkXjLvHPWWfrO+kO01U1AOsw
FxO4lrSB/6DygSPOMGy2FdS014R/2fehNj10ViyJY7l0sbFpgyw718gwbsdgJPmks7MPFG8wp2xc
GK/bYsquh7SQj2Mxzu+wWmrPzGbrnYEi+Bl/vfypm7zhQq4gTkzL6OfEP/ra2osqre5ASuMTnmvz
AcemhG4gDPadnNzv7tTJA62M+rDkUO+SkFjjoq1gCcfXDDzhOI+puZlDBrmiTk5W2F4UMX9RHNqb
tnDGr2M9U5wUeMKb9NgbMpGbrRA9dPys9vdWSo6tXjz5GfHAeDHlnO1LR2WRVzvzfd64CJ0wbz02
3WjfAwaqj2OT6S/wFqZ7bkh8u1B/ftC+EtHkzNWWdTJsm2rJUYM5+aF1co+867Ep3uMbWtIRCFaL
sRpm+kX7FSXMcNCIT3qCY0x7t3iLA0+1G+4QIdcWMa1q1f5OKURN1/qurTQ0II/GGMKYiox1OAkQ
T6frNK7u2mkIb6zGSj7iOVAekJrJPZx5Ch/ocua1lxXmdTgU4Y3RVNa9WqaRg4JcgqumEeUhLJfb
Uo4tYiAWKqB04mw1jF9CYedhOWUU/+e2gVLODIJg4NGur0ccUULfZqupyxrGB6WOJR3xzlOVa0Xm
YBBnKz31hYk72a0z2ZXZZuzz/NirXn4uPDy2qNTOnCVAnLKxPuVMGk5l74Ip4cz7KLq8f0iI7Lyh
42MuCNuedkgV8n1fj+HN4vr6eupb46VtRpMTTcwPZdbIZMPq8a/qeVZfIZETj0dr4pKg7c5nI6mm
Q9yL6WYaOvsMs3yd8kn5NLtuf7e4uN4oNGUHO1vSe0629tkLx+ZzMNT+d0WLUW68oYdeESZf52LJ
Vzojju5Di0NvMF4UmbFbrFyHyGj4nFFo9AaOQkU+k6BZTi9tFYgSPgVsFsQ1BpUhwQtPOB4Pu8Zn
IosTYBZHrpcX38lvlnu8BOWHIKmJwnaapPpsJ0lwqOUSX48iDi5TQIxsuejulIbBkeAI6KnwJzlP
SmcobwYSzW7zoOrxVVHDbsTrmzgJY7iOB6rb3Cncm7n0IZZM9fgBRz76lRbzwqhHFo603p7H+zbp
gytthOqbSfb5uAnHjOM65B5fynkwHtPU9Z5lhkX/UpBtsUFhTMo6mzb29VrHGNOaQQP3tbZvMN0k
Rohgum0RlEps8tgNDj7GNOs7MWd2ZIUG7B+BsfzS+MFLASi9NzP7hblXc20ktfsuSJKe4n6xr+Yh
dNgGlXVHy2xGiI+u1wfIvM8WBz2M0aTqbJXYW9djMOSnxCKjvkvr5q5JLPu9HwwT4eJGuZeycQ+G
l9fQEmgTQSDwgSkyUocau4UAZPb3KHedL0PalYRYD2Rbj/MUvhNu3u5r8M+9SRfz6MZ56kSV0Tp3
RSxhdFrTEt6XCUJdwKImmk37Koi7mcdeOea1NMX14HjLORysYEeXKb+lY2YNaDLm8BgP0j/C5GoJ
z+lVVMeqv2t12ZLI0MojSjzruKABjmBvGtE861AfYkjKH6gFrMfFDnMFfwOhTlAZ43OFx8Q+LtqP
riz9nZGH97aF+oHvZw7UHTMWlRZbHjGWQ55Cle2Mk1dbPbQqx+tiDm2pv2RtV8lNj3bxbI3L1m04
3jC0hrKbOP2+ygv3LqY23Qs80C8jVOl8Pwedn29tgnnyaGETvrGRRm172T3h41bdwsRx2ijWpnPg
vKv3k0PqOvwhtTcy4R8t2MS3voA8D/M/e6ZA83qm3AEFiIqPY5vHUQLJ3tr4Aun+yS0TEfFmQwcg
xi6NOmfJXaaxDeXr1MNTMIr5wes6IqK1PZ88U8FigI3LOgGe5OUI/a8UvumOeBrrUCAKv2ZsSDG9
UKnW6E/M+d1klsl7s2jK945FDUgisnYiFwnjbVsM4UUXa+pZ4sYn5NNjtUmgH8K+azjBNsEUn7Jx
6vQWEkV+zocwlPANRDZSYobNsZJW0n+zq9zv8SMqwNADbAklDhITIjZ6w4505FTeQ5Kzrx2nUzeh
7MQ2LLIkGhK5nNN61ruEwv+j9oJL7niPiYdMarSyGyYKgm/pnKvCF58wRrFwq8J9VMYemJJfMdPS
k3VS5PFspjm1t3KEDt3a+qVLkcD7xn3QYmsUQrbeltDhUCVBqG8GTJFM7BKjAueMhRbhkpWi2pX4
pfNY7D3GKE4U9uG4tUuKG6Lgofhn9jUK+2fRO6A6EzHQSVGU26IIOoS+JTemmkMEL5DAA9tuN+AE
9TlJpb2vx2CfJrU647ZymyrHerI7iCpRsDRVZHp1txdMWCNtLHDoitHe6kYNm4YMPj8gCF5nuf2s
AFEPeaZbNE3BIYxdvLm8tIharwZl4fV7MTCxhbUXP8JA9I6tEauza/XmdVqV2XZKZifSQccx16fZ
KWt9CBf9oCPwdDdSzjhv2mZIbmrYc/uwyNWta/Ll8qDEfGqo6BMw2IpAxH+XhfUWwoWoa+EdRFAr
jNmfjZbT2FFlNgbZKcc3nhJuwaui0wG7tIsC7Z1j1vILNqWQ87sR6vkPLfM/EF7fDC9WlrCFAQ7G
RYGL3fvKTP4RwtVZ3XlKt9lJLLiT6LyDgZ+V6S3uD8XDry/1ZnSxXgpFHf+u3e/PlIRMZrkHNZNL
oRird6wRBRNMJc23X1/nJ5fK9UJA8KvvKFRo762Cs2iUcohUTE5jG6s9o0Pn5I2vTiHZcCe7ggHN
FKZmxkOvXlo/oaOeNQIPkobW5jpO+XS//kg/P2IGgsyjMIFf+QpvPZ1Hc8Byli4DzLLW19Dm1MHO
VwarU+J8tzWTtPuyjBPPWeBM83rt/+JHv8GPMMJdqRL/f579h2/98D9PGeOGOnv5EUH66yf/4wvm
Y/FFENU6yocj5Nj80r/I9oH1BxM4aDYsHMbgLOP/R7Y3/1iHZ9iFwadH67Y+8v8AS/4f65AIfy2P
UfFKx/93wNLbJQyixGuF3bIvBG4Rr7PzH6YwiXJA2XPIhD3ssgsKQtfe1Fa75rRWzpY6kpEKW6p4
6IWxgTQDTJwt2Ravv/lYpJ2R73C78aHYhd27MOC/wSAkfMqCoTzQquC0BzupuTSLK/cjrr4F1UDq
nnqsI7r9mI8xrHHDmT30cm7pbqhJve0UqmLrttVylLFzroNiJBJUJd0mQd/7XtR9GCNi6eIo9PKP
4Tw/ib6MvY2DM9Z7jZ8e+tdS7bPJMLfYwoz3ZIqK89DUWbpZ6n7eDbFRTpwWsXxwlcyu+BHRIjTz
p0PbGPdZ3OY9EkVkLZ0tm2s9q3qz9Lb5AQvGCdMdUz3GrbL3quvTOyvs6e9CvX7zsi56rFi8DKvD
vIQa7k71JiUG8R254O7eWrW5ec9f+6YUl1Bk75uicVebzOk6cNQ+mEo6B2k222Qih56KyxneFfg0
3MWNoPlkiA8Y5HWOQJM98o3LwNDbcCQqJABY21ntBGKmyHzmMxfoIAcncpqwQtrsE7C62B/IlmuP
IkuvfEdZBzGmOBnpadhaynTKrY//YOS4ABh1mWjnaiBXBNPt2sO10tPDJq6GI5EIw3unV3m+aTMt
dgYU5cjJFQhH19cuz8Mdr1BXIccznzOmDduR77Ir4uEprpWJ8rB7rwpFdQAW86mbc3VGQOpjZo7v
qkuoOnWMu6WQSB56p7aZ2flNeR3klbwBlKIMDcsq9TdIzD3GJb13R+Z9DDznT89xF9PWyiZHYO0t
VxxM3wYcKBTHhPZoMLPkTs95f15C4KLcsyPcGJar0itQnQoPR4XaiO9RG3xMAKciF7fGE94lcXKZ
B7Oc7hdGJfKlowf5ZM5y/J7lk7j3KszQ80TiEI3J1dZw6/HK7el6o2EiFXBDbGt3PVrmp3mhCAZq
MnbWbH5z6uqTP89NH1WYmJ4gd4wMDmzzFjNyscYCq+AZ1eD4qBF3RIzKy50n43KFe8cRU3o8bPJ9
zPinjEr63E9pohtzK9SYIYY0ZL9sirwTSEMx9HD9gTzeup/M+wloCPQwNa9aSeMeLUKB/bXW3eyK
Z92Hz2aH3zaMJNQZZsVwyMta/Jf9VHYHCmnrYCaW9wHzZmz322+mhZHNJmd2uevQ8hzdcpqC27R0
CDcMA4YfqWch52fv4DfAjrT79Iby8QKHcYbqVlc9L7OToklJ+tm67sNeJ4cgJg2LkUz7XGVGOz50
g/L5SP0+N8b4Dr+nZoO/V3utJkK/+8lb9qMZIgqx01NR6EneWxqmNd4JAtdSDD9zxMSADGguWnx3
F7NxKULteOevpjdpFYudbId5gwOXsRWtF3xwukq5+KNdauZhx+R/2TuT5ciR7Yh+EdowD1sgkTNn
FqcNjCwWAQTmAALT1+ug35NMT2YySXutu7uKnUwEbvh1P47j+sCFNQ0T19T2zgbYCTbUDhkXgsf4
994IBsAsE9108UEf2XBsAf1t0B5/4/cUUjgPWVMVcbvRfVy8DpE/FnYkcLOdxUYBapRqD6PNnWs0
qvSGzePEJyDW9bnbEEIOF4CbGTXlBbZCpsoLc1y6qwAVldwfGj+eNavai/aChgt7bHZ3jexNYsZA
jJwNZ1Q6enNjlBZlEw5Xe0wWzcY+cv7mIBW4yjipZPdAf7b1jJ8D7oeL/Jk5SJnR0q5QBP9mKwUb
ZmnFeR3aszddYGWB2JHjR1n4QMP/JjQ5JBL2W5lqOK/jbbmmyw+ZA4KVo+ftwdHANvHyVh1ow4Bl
BwXK9TKuPJlbGzt4S+qUVLiiyT3Ka16qD14saPsDlaRQGbhGlEkDbGpoN/AUjMLht/k3jsrbyFT2
xqgagVWljMlHa+NX5VzFIln74lB6QPayVR57LO8haTk/rj3CpMZGwjJlrZ/0jY6VBEV2cid7jl3M
hxd3AA5DPM7fAy80r4ptz2XeaFuzWT4m5Moir0+54LdBT/Bf5j+UJKsmXMjJAcTh7J2MsdzRBdKd
usCo1lCgVO+QL+4lOCKtmU0qoTYaWLZxwXL2t1FRtlq0bNQwB3DuedlIYpPqLnNVdbG+zv2308g5
Sqt2igW8wCvh25TFIVwyuQZffjBUp9SR312QYpcvpq+qslWsGwtcM8XrxpCQnmSfHkmqWTvAfbf0
LD8OPfqMVZm0C6nReSBKU+2l1t+mi3hUG09tysT9zOd6TmaHC6Re3qZete5nt+ASOeepo4fk0d29
s/YSZEaQcvsY1bBdxJdfIDTobFZ8ro+dylP3vIphAfvW62kTm7w5JdvvmQvfoFsLwW2bmK8eu7W/
6jHb1nZ9AkcZaG9Tb84LOwbPX3e50yMwjkUNsRklvizt2BsMYzkSgH1yPOmK3TqujDJ9Udq3Y2FA
5m5g3oRAeeno1glH/VkaYyaVgHftDuFEA39P5d6r1ar5tWr0+eyxN7gonA+HjgqVASnWm2EiLMV4
1t1i4ugvWVjNYzYcl0oHH15xYvqF5n4uwhc75jlxHvVAWSG+3OrRX1XOxreCJ2Y5MfCdab+Yfvrd
mUo7ELF27vvF7xBOOmNvyUEQx0f5IcBn8QEVC96GTE/TF7jc7c4T1QBHtOgZOgAGHnO52iM4c0dB
qmJfHfJ2WyduwK11kcgRWUxyB6tFaC6w4ELeXPre6Td9xwfiJ/CjKBKABfmuhYqNdEfF3KhOrILU
pcwK7aR1HdXDeqKrghSMHdwZDro1MsDa5fvCwaLUECCQu8xSLnaJTn/vHZJyu1no4sHPZPcoAjH1
SGzo6gAAnANi0rzHlenSTp2xQOiKmTy5DioPLo9chtcyCIJd0gfGtULCdEIydAuUg9zeu71zsAYW
miE3a7WEUA+pkC8QTvvGGo9prk1omnmfxtasAVRfaHHbJqCO4BaFLyebtNIrXBQRpS1FQFGqLPp/
2sWuR74ugx7lhJXeOLxXwoG9e2Fd82V7RcGDTflMyG806cKy0FGkA1lk8TQoFDepkLyHwUVgsN2s
ukMbJEbuFpmKBye7aZ2p3QdTNVwn5TknN/NblD2u1Q99KRXAN6cuD3btyjjgl3ZmvdKNFHrZyzc+
qOwjYOb+BZvbuyQ2qJUIfLZ37SHcu7skNdLgptIdFNTFexsqAvF4E1IWTo4NFHtlrzU7+kmaywpm
Ha76lkwjj076X9Ja53EOlGZwU4pl+UPQG02JnN4n52l+zsmPxEtnu2/jWCBFFrLykr3W5dnfSBMT
mnUl98SFrEdlNFbsuBNgRkAfMbiE4BDMIIGceRwvYHCm26VPp0csMzIkNz5HwikIRAH0/oQAOROU
ahobCbEZ3LCFcBJ35jhEVTPnoYUiGmtu5u7NUfe+Cc/N17bP11u/W9undjKgg3Ceix8wlv1zUOvl
W2qg1+2cRQTnZiGggSNdP8NT6/Ye31e2PKn7YK3DhDKL7m6uOn/B6mghUds2BqloMPvrbuw4iYoa
j6UWR3NV7ye3dQ6i1Nhd4t2A1lhOz5h5rL2my3hoO3GXU40SCoCAt4Kb/IVDYtzxAPKweKPJwMLJ
ZxUyjzKta+MCQkqMiaWCkD4uXbh1/zExEJ9tc2aUstI7Bqih/J1B/oDgUmYTdUPK/RmHZvp2qznz
o7YM5hvyZrO1n6Td/MPI+f/3///h/m+yI/4f/SO0Zv1X88j2H/27eST4Sw/IK3D/3zS6/7j3B85f
nO7c3FGx/uXGb5DL1unG3kDg25/z7zd+9y+SRSYXfgMwMgZe+/9y40fo/1fTpx7wvdts96Q0eLid
/5oIkVRRdKpLyfI6Oo9dWQLYG0KbmOgStq49vutp5RG9dZrHvF3q25XenLDzibBGdaBEbHi5/iSG
Yl1iac7FXcaCpQhdjWxh4MnDHOTWeaiVEVZjDtfU8XGUo4sFNrSkYvL2S+Zkl7GcmqueBhRHNGZ5
bbFO3HuN5R8qPcgOiZd4B5tX98Cow/WuR8o8rHkmTwXukhvVs6Zb1z7TyEHi2ATxAwALavT0UUD/
QzMn6BlZ8P8OQjOHI6DH5JGiPZu+CW2aT0r/4q7QfHpF6d+shZWwG5r9AfkfL+S03SkKxui7KZkp
QDDcgALAjRx24rZkHwtpar8nhP0fr82DO0vU/omeCvknnc2kgzfVGvd5xpDLaCYf7d6emPI9Hdsk
qjAsb2H+EXpD74ND8hYyidWx9Und21Sv00vfrtpvNuySXVPbYPxbu/q05N3biPECNNwW8s388VfW
DsNTEAzQhjjh5deWnn6TGuIkVZT2EuJnECpc6wDjvl8TrcAgG5p6zqbQCQovwq0rPzucoQrTw/SK
ysvZpOryq8wH7vhrPuwNNrC/V12V11yXd7xGnHMhh/Ysk3W9QKmmIcvx+r0HgdrcSTdfMl7fypT8
PtPiLcgD+HZ8Soo/jVYzbDRWeVkML4lkU7n8j86BoM8rUVcjd7SjcPTsMHPFfSYXlb0WQ86RiyvI
ouARaHZcsVw2diQj9BZEp1UQl+W7d+qkrW6UHaw9rCXd4h1twDXI1i3KlS5YZaa+zlhcWCxzyJJP
XNpNxbph3qIDdYn9shVZfZ+TAg/tbvGuqWzWHfQuFZrSr27aQRNXU7MM3n3VBCoIF4O3hGzA0pcE
6wK6FXvyr26euPTin3EPXin5twg3b51pODWhLaQ7ZDXjlgxs8JAmS0YRhRYDRwXus4w7Vzq3FFGM
v6GRFSd9QyBMQmMcHXsFhbrO5su6Di4X4GCofwWNSN5gTqfaOenMTsQB76rvbtJ7FWbQlB9HKDlJ
PC6F8T5g1aoj4FjqwVB19yEx9UYBr8vPQlow68ZlWDYufukf4doxnkmfbVRuLgxqlYUPIRmgCoVc
pa0Xa9SzSwdZ4QuUKDWkBgbINPIkVpM2rf0PQYfBTeHMi46rhybadSwabjLCo8HFzkruQaySG1jM
dfWJhTX4hensS9Ondue20roxlLv8cVrJO7A3jKaOEz+p3wQCjxGVEtQ7v6xavg8eZZnMYaI9+Ukz
QAof2bUNeOeuGzZ41w7yAe9TgIUCBTKWukPNNAp+7OOvjirKt+FcUPwz222+s7NAxes0gIRsDO/s
6P1WwZMJn88B4wa3ck40aWFkg9asH0aYYY/mqDmHJteLeacFQ2LHtif1d7PIgni1OUxHU2euC+oq
F+y22/KULjCxCzvBx03F1vAo/dzmg/UqQf2I6IBdG4M1cZglXH7puPHhLE3tBwYxhjObwMSx0wmY
kgZZ+ju7l9rvxvEqUCeGGNl9LxqHywrarGGzK0PKMUdK5rPuw52W6U/HvPDOXGvcWMzbVTxMvb+A
AVs27TSxOnZpQVLswD1VOzebaCsxtcmMDL19Sou+3bHGmS7SZVqpCE7v3No72+0CzJ8e0YcAbixr
sTw5CWqO8Hrb3WHWq2cW9erQS67rG2aLkVqSjSZ/v9RRMIxuTOhx/V7JxlfxaCABNJbC5tVkI+QL
3Rd3s26Uo7rYZefSZG3Lqc1fVy2l2XNhIVjob/5SsKUPM4krcYAxuvTiLpmxJ5mBcO8MAZtgNUr5
yOilP7qGl95zLFLKAz7pxBrvhbKk+rEjJ8PM2icmerZIXiZSoGBppa/CGj/WeUMTv/i1a3JIUfD3
6Odtfa+rubqH/oIxI61gXOWFTSyh6qNmpF5AODLl2OZtF83Vkt8qM1D7zvc69uB9Vd2KQOfHdQu6
ePsy44MhccCjjoE0NGTvXkFfuHcrjLEbx6kTkAnrkDzZvnRPIi+m51RpPu70Mcn+WKu23NVaqqrD
oHUNoYIluQ2AAj+tfMdPKf/jv9u8W0/TIp0DNB1gfEm3frCYn5to7bT1mBpI5AJ5MJyNQcUd9yno
Ag7nkcqN9UJrnnfKcrwY1STuu1KBK+hM6y5pyt7mkC3gQa3JqXGFeSPnJm0gyNkQ4X3V3KcQKQ7b
5/ksm9m4QjfDFWdr3gGerXZXUA9gxaY5OQ9lsGbfyQC4I5+1SUPXm4H4OJDrzgt+qgezkNMhWILg
NBqqf5FJA6vQcMYjz5OLqqsaGVqth77dT9C98L4vKP4CblmkrKB7mCy9wmApLIRArLrwkHMQbF1p
36miSm5WL5hPPS9GLOjmdItk+Vtv8uC30VtmEzq9073RpJAh9iYF7HytPZCU0rg9jxw1fP0yXtJ2
aTkRGHuPdYMo7mlGmD6AlU27YjDcd7PJ/TtzqXnysu3QJEJt5od1mpw1ltI0m6d6Cd7glcCMGDOq
smEDdMqI9No3M/SGKXjPtaR4IjbUd/euxNB8tDxoK+HqugXEZ2F0+tV0AZMd2sCo9Q6oDBy4iBc/
n3xDZOlJduluprZ+2VuZ6+3bwPWiDMBFEol0elgNsxGXQZY9kumgZW9Oazn5p+nyiEegSXQnlhNg
L6gk1GOs7o1hzKzuD01a5Lo685U1ZXH2xhpvwmeXrO+MvRQrFVr9W4yz+RIMyns2urQ9A3957mpv
ieHiViev69vIUyMhj2Z+dMv1nQPwB+rwpxjcd09N6gtIABOEDa4/7B317tHcfkSWK+/p84gnu9Ku
/HIIUSCD4Accuh9r3dYtXMK4qk+d5cN0UHl5lHgBHixnKpZIoZN1YSuDNH32XSXjikb7hwwDDeSL
ZnIqLfz/7en/qmGQpkDuNv/99vT5z/zZ/8vW9B//xT+vToH1l0ObjkVbpOsBkNgKi/65NTV0l92o
uSXZyeRR8M1C9Z+IMotCQmpcTS5cULHYjXLz+ecdynT+8reSQsKIbNDhmP2fugUN++++5v+UnDOw
/dsmp4Zp8wNZ/F3/6nxAjdfGruFOMHWmfB012+M8X377SMO37AK7ONOQ2+ZqyzhN/k3ft+ObO4ru
iQ3jU8eUdwbWRPOAj9fIbpR2WgCdJoexIWnErKZ9Ks9r0MsaFADbTyDNAhxL+/vacxbrwbbzwqTD
uy4N74SA6pu3ASSn5ldfIiciy3O7sQ4Yk9r2BpVH9wRi6bTOrIWCcagYQJJC2Pt1TVl6gqCXsvsF
v3FgCvbqqjTOWTC7BMBMkDoxfUa4vFjrmO15sLGzE0OuC5+GCQRsQpA5sFrjjJxuIk6mPQXaa2M0
vB5t7k8H34QWdcJo7ugJMmbuiedk0TRWuoZXjN0uaxxw3HXif6fodCSbzH6mR0NmmN5dShW2yyYO
R9HuBn6E/lDMjXmhM3eb+N0guyQCA1M0DZ7T74mDiTFecXz6O5ASGAShf8x1zkamrK3hKPA1xpPu
O+/L6Ni4jNLsmPegYrai45CinJvOrJujMKcX0eTWQQwTDlkSR0cmnIyAYZVmryhxjDsLRlXMRTeN
LWFLKfXKRFBHquzvLVQZQGpjAGkxdX8PczIhDk5sTpw+Mik1KGbrlM7FC+cos2xgiDOJ3a80b2Rs
4V56WhH/wnrVqoPiI9UsNl6O106H3su8vW/WB6KqjPn5i1uaPw0XNuL6zRQGBUmGrAOXpYZ3hKRz
RfnKkYsUcnFu7QjqEexYWvfStrqBs3q9z9KqCQuzeGlBX+yUBDuL0f2Pm9fuTeUSIZuCxg3xd6My
K8UiGJZ5sagC9CN4ajY8d6awWNePIxsJA7IL3ZXZlVFX3vgD1F/PsfWT1+Q56G5gkwoqa7T2nf+V
K3M8VKOTfzGqznAHliVu4UdQpUlBBG6EPxRlNXeONjw5Qz4/AXcuD3rLy7yG/3Cs8dqFKid4YTUL
mh0D534AGXHiXMj2vFiDPeMZ7rxMCw6jO/1pnAK7eDY0u4SzIyxSldcRlTZfjWU30ejwgk5Tiat3
U+ebhlU2bZTbbkZzGUfGknphSiV8c342nFoPZVm8kOU7rWtNCXffdnB3tVesw1QJ4Ak+Z50TRFhB
8x8LjtaHWj06Lga6Cyf2gf3YuWA/F724VmOh4PYNPPFK+t3OslcNCdOtrXD0fcPBAefjhJdiZNW0
VLN25IWsHrniTt5TaRftPXJSRRSC3dNtS9p2bzFwxJt40tPGqMRzj+MiGnSQ14dcNOa5VqkE8WAN
/G18sQqq4KjnIdRvRXoyjveCNrBoHPlapAFV56E/z8s3UGNdj1McA2c10N5rDtwtgsPAV2smPeLq
c9Tx01JV0k/Dj9HhJgV0nLR7d1YqA4bWcx/zp6CjHVEne3NL6XrPgoBvC1M8kNu9MbKty+qgOky5
30YZqL2DblLj2BXwRRfBrTprOCVmLieNnmoxuCnF6LfC5Go7K06CdaMQJEgc/vo243N5Yc1IWEJo
nzxSr+aas8grC2SEbjgzMttgBIgSyNIUl1rLv0l0yB0MtfylkoLiFFTe/MaExouIpcB9rUZl3HdV
8qsrzcLH/W0F19YuKXoJhj0i23gd2bw/2lagPRV2732alZPTIht0LOwD0kjQuniMp9mk5wpA0H4h
YHvjJqSAYKP2u3QYhtuyz5qYP6cGfKYvB7k9tduk+wD/2aIdinyDxo0OhWG8xzeeQ/Prj5OhMwQl
RF15l6xUCCRuzeC7vDMdO0d7rILf0uwfvNnOJrYb7EfglL+5hGTDXKfA1LTGkw3LewdL2bLCwWiH
n6Sx7Vhog3ZZlJPhSlHGrtbXIG43MX5J/XQPn57zwF9u88kHpqvp482SI+jUC53ZOfwcDDPUfo6e
yfrDNlO8QDZwrsn0o0CgTOFUOywalh7fGm4Cxam1WmwJUU35Jg5zfSIWTaJqkrhjcPUrMAlhAaUw
xtRZbJN/cOxmusuWLjhJcl8slWY9xDJV/V7oko51zRoiZbDTx5fc7QQB5QSLkcl2IBfBjoXPsuuw
z8E27k7EmUARau3P3Hm/qtxr4jUAFK/3LXiBJQDmaNNZm9Vztsd8MVPX1H2PsHhLLk0Xg+6YcJ0Q
Gkqov3cmk8mVVRUNIvqCDTof9NMKNedIPwEA8pY4OKN1DqauwKxJi1+oClGGZlVw3nXuB/Vj3Gz8
7bZSDB/UxBQXp02S0FhwLyTWhERLLO7Kd6Bnh2ajJRUwe90y2M/t+pG2/KnFGnCWCWpLCBkZXHBH
wdHPUvYLaXKK9HIAoV+YSZSNxOon2x95uZtt6Orpe2M4P23Q/bFB+e9Lh4FhnO3XitqKqCr6jtIg
/qhV2hI+5Tz8SGWbOJpEsSPFR1MwJYb3jVOKh8Bs2pPum+uVaCwfg1d8qCrRdxymDad2Pr76S8ML
Y7C2mFAN43VWoCJ9znU3L7/MejCRa5bmpOzK3QvkELRnrd73AhacaZiYuBb816O1fPUZW9LRdD2u
V/wMFAAVsR50/kuvmyvuoL7hA11xfYaZp+aaD6zlxx+HQrzz2BfDDb18/nPnOfy3WLuepEpOlDlO
kUYL3oPqy+neGRLx7gn3CZQNxPoyvbXNhqsYNCDu+hmFKE6f8EFzYbZ/BU4xRbPjSu5ifmyv+Eai
jkwgv+lxWnZrR9lt7o6BEaWN+e0QgnR2C79nwhdGczca63Bk0U8AYHb8j6nodQoI59+iTYa7Fcu1
iEeqJo6iHaw7p3LH2FihqHOytjRQOxnik4k9NUzwm82okI+dHziPE1KoHnFqaowYJsA/x+7Ln15S
3bk9qCm/U8hjm3VBuoe2NRweGVxf5NX6YFWRgiWyW1LrqcXgEHmDfvV9Xbz1OBS/6rQ7lxNVUDvR
ZGnUpdZ3yYb2qQYU+ttIhVZFK9ChDXSo5lO7CedhXmRCgRhd5t86gbYd8Z3+aZ1kdwL06d2MmUYc
qXbvV7e+kJMbUFF5HcxHiAqCr7M7et8JBoQoM3uPsjwnf0U6tBERc2dHzrGMIZm2UdsQmqArxKti
op/NowSRj2uXj+J2LkBys8/GfIdKp1h4S3+oduPco6v4eXlIiR7tE29CBvdAhrf8XIdButoB1T6p
Dp1X5q+cZsUrrzj1Vk6z/lSIITnqwstPujMx8Sade+7qkSh4roGPCBd3KmkFzMVyGTU6HhA/5DnQ
TB4IhFvsQYjAxKfQZaGhkBGb6ULcuWOqx4RQ5MOAMvSqYyL4dtppPJLlCS6NEMOdjf33V2M5kthm
34iB0AU7+GojfTNdrS8wzqpGcH3o0ZAMTtiIe5IKdmvQWpuFsF3GGEPAUAABtDcWbFK6v6bEX923
tICeuxv9mTerj8rOgyiRPhbp0sBtF7Z761pF9k4dp4vm7amncq0xJPdZrd1QrJi/J7jb9jLxcZJW
K6R6JFUdT7xIqRC0C7SUvpqqVx317mHkXz1ic5nPsgqeWJTXDGGd+qqrutnsfWLvDmsKo5CRtKzH
ji5uyGzPeJSyEG6LeZj8qrgKRIP9Ug0Z9TDs+1ttLWmPkK2zn+hxfihtR0rkfURpMdK6PQpDXat6
xdJkCtJJ3pzem9SyLI++J2RzN6cZbc1BOuudS9zAwwKWf0OHDBYcPzTK4JP9ZtzMfZWGhddN9hMZ
ACAmHGMLLduyPwpKL4MQl+O4XsrZ1oAcCyMu4UVIVMGMc3SGgMro5FrHIXOdV5MaAoV/M229oyx4
Fr9YJNL3ookkvebjmKPxLLoUMd6RjThBApR2bY+EYzbI5joOWnuESWg8zt3AXYBiLIKALtsEACjn
bpLtSfKdhFph5VdaKPMoMZX3U8nGplWhIOqBXDuIw1y1z30RJPk7tmEVVXYw3Qw8j5ja1tXZub3v
/6HrOz26qtrW5gO7uA6h92UVkx7npALsOOhLaiHMfv3UGawv09JuNo7ytvGQ09GL1Xk1u4Ega96+
0QhSPU4TtXrECabIrOx252QGriAjq6wYOZpAhw4PX+9gxJB4NCIpRXNr292G+zDsX2T60NnmOUD9
MkSc8q5jOIdSOpuS8FvpnTR6h3YNF/dH2teDvYRD8unYM0EySJvsJjmZwEX6WNSa7JCn+AtlQ9GI
BQCYX2+fTV9loI2HksZSa86CbwpM7kZ+klAOLFZa01yOaFMdo5RKr6Au/TkkzTDFfG86hLfZif9O
5dd8KTGhiRzrSII1JwC0xm1EKz7wCxJ7CbzqqOWJtdMm3iT1hBMKiO1AAErXFqy2oI/oB6rwWHra
3WCty2M7ZUc1Q1OdC/CkTgolhwlcK+NyybI/LUvdGyCxOQdtlx7x0PHsouLO5KiipczKaJWggGVB
e6M3T8tDNujB7ThTQyjq3D0WtCTEZqlzYPZNc8514973K/TrvkdNVm36SYWI2NXobAWDXeffAjOW
aOB6ERvEp0NRkhL/e9VrsY4DvZxn1TsY4/fOohA9G/2D7cD/YGs2fuszL1awq+tpqYizGFw8wbQ6
hIXmOi2jpWAhKLzU3VGL9OkEVhYDeyVuV89vWPsuWervlrX7rkX51otx+74pvYnVUBdNSKo8piab
PUMeJGeRA2Iu6JkIKzL/4GcWQ4+2pHvJWpt3Xso+54rAXfNt6b0DfBLWplCIr2WaFvfoD7q+U/as
/Hhs9fG2H5i3odGYu26Tf9iKtiCyu5INE/UvqfD1P1PNFY2Y3Xis7EHtJq0zH1htoQi0koDhPJw9
9kahTq8Z8Xi1y7KFPVfrdryAteKMiWx8WIss3ad598V9jVGMlCMlkLTInGrVjgU1VP3yOg4JBTPj
dGOBcn5hlHomYNixrBu8S+ZaU9TNK4Mj/tdkWrs+zJQm6aRQH4HR3UzGYoWZMF9qjSNPjLa9b13p
R9RN+q8QZKrQ6mQNLMenxomGsue1KRxK/ArzUi/ZNdfq94GU03HpsyfpGj8A55j/Fqajmt6vp6wx
362MGh6AwfY3SV/oSam0dq1WvcxYI35aOh8pVKl9TOeoHgzfcwupYXVx0C2DTsImZRE8tH7yMWJH
o81rHNm4Bsv02BnG2oSlnyTITsM0YXEjx83wXxnccWbnQI4heKw5sIYQmbshWD0mHj5dmQ3sKjcc
tl7IM/hwEj15OnPVSaiz5H/nphAOIGLXZrA2CLpu7OIcq725lnU8+qXRx0rP2lvTcH1scy3/qKj9
HzM1H23RcHj4eXZmiVicF4eXq2FNv4lkqu5AMjEl862oxcTTt3PK+bzmXsGjbrxIXklRSeQ0VOam
BdKPFC2B8kLPcMftmWDKyw3nYOIhjSB7cCS4M5VKR9Goozd2H1j7zzNf+KjMWx2cgnaTBD2zDpT1
WHTeuTXGYT9ZhRd7hVueWwf5rwtYmhNj6CCvzmaU2N1VpuNDIPpvlil845PFiYO5fujstt4hzHgA
C9jGedqQHbi7ICCy7r+bTPs1N+z+Qtai3bEMyqMUXB/lsi0U+qYyjjM77p10VH+qAZ+hXFARohfO
dzslwYPSdGS4ZMIm1SwfRWqgnA0kLvCO5QRVra/EGY2nySce6c7LJCOhmumP03vjE2cfRE7XkRF7
OnWWHWIUjYCRkWj2TSl9DZ0lz2mBoa0Kf3t9Q1K6J4lq2Wpn5hMrYS81Ko/eqqw4d7wfqStq9gX1
5p+90TTvDkG8aldo6/q7MLNk3gyh2mfjVpJWGurcBC881lKeN+MFFfLqFVyRvMAXGRjN9Cw1G19i
tSxfzFk8WmlbfebC8O8a0OY365Cp31ru/qTSIAYZZBqRZmToh3W2yYXn3lRHLV2uv/zZUfemmdnr
Lc6Vpg1BFDUHVNCKUqHBalkoB+7eaAjT7twin3etSVYvytel3eetyV5FT7RbI6dVI3J4GRzzZHxe
UucXE4Lz1CVps0+7ZTjyHCwxiycaaQL/ZSIeHbZZbT6lekk6ObPufFaon9VM04XATRxtOUzCQVzS
tctkMtRcyxpptSO+dmGGGOZ96soGMkzuqrNdc/6E7qC34pAmcE4QiUoyumhhzDQVLvKayw3jHale
J/LcRr7I1u4uXef7eMqB9uuh0tH4li0QvHAuvLsNu65bIG/688gf4O78Tq2kXsjt8xhDTbAQqGkW
q5f+hnC/unp8e7pIb6cBIkidX9e2bQF5I/CEg1QpE9MysdQ1h81wO2yTEKfMewW74MOWmc+jrcRw
bH3IUJ02dwytvu3XEGHwx8CwnZ8c1Q6IT3pBIp5rGEWKpha8gKZKv50sFemO5V8679DUlkesxXPB
OrHKIbLNS85Az8V7NnlFM4JW7W602p+J8TpmRfCwoQ3CtXf1c1u4A4EpNR1Yx3cPczqar0Iwge8c
vIXc1x3jvu8aA1NMN/qPPaQqJl6ZNvflqo2vmp2rs0X5kaLIOfBvKGgYXotW02916P4Hk+qKgMtr
bz30JDMfA5KxhH2MJLhgUzG/yJ8W56H3xyfTtBBDgZrwlDY1x2pYOX7Njq7Pss2yLXgoJ5s3lppQ
BUOLRZy4ReEfeJ8QPigvwjAXZz+4k8NvuiJaNshU7Oaiv1/T3hZkmzYYETLUM+CQ9Cyw5UagWJef
sq2Md9A7DGqrO4A2QWC6zQKaOMNU5N2rcp1mP2m8ddPG5mXGV2rHZSeP9RRCYKtNxAKQRi8ymb3T
OOlD3PZucW2NGj584Rn6taFU6xfLZSA47pxXu0wjEEwUCwB/PmgPEO3bW2eZ/GOVGWncj2t7mHrd
jqhs5FuiyWm48cvKekO9JRXXTO2zznx3pc1z2quB6R8500Ol0bLHJRPUScM5Q7RvNpfyv7F3Xkt2
41i6fpV5AVYQBO3lbJ/ey+QNI5VS0pOgB/n054OkmillzVF33XdEVytSO7UJgiCwzG/66mocoldr
EgJ6VBWf/NQbdtayiqto4tUAU5aCC5VnTSrC21r7ms6/N537VgAK3I8xVgbLzqKJcMj2h+68B/py
ZWFvcQkX50sdarFH59g+5OHykuAivEUJh8wgzCkrCjgZu7ZbPmCzGh+CTqR7/J/k3mKh48GlesxL
Fues6BtqNk1RAymIQOinUoudL+wAeE5DLGuv3ecMXZUtqcJ6QkLQXznI+vE2DBrqwCIqS1yCnam8
116a7ZaUwwaEcAODBizRJfBt5Oho31BjxRloadIDAo4Q05v12itW/t6O0R7Uy808AO1ypuJD1Duf
JJbBOw+r+cyFaEOl5CWCsryJEhoe85wmu94q7V0dWM3BEYV7oq98dJP8fg0VqQKuO9totPHtS9Yb
FE0Rd8vbj6pv81s/GfFidU4EVsNxAn3/bGnaII60Phli58FeiZB1a2VHNXFQ63B8qZCjuIPMcTeC
eFw2dhNytAuTCKaldQPwE8ka20nPWrwc0Qy0voKZGK+Q8OqAgoDGwiQC8BPE5U+QBSDPV/pyUkqf
dWX78T9t63+rbY3SG2K///+29UMzDul/bV862mr1r6zfH//0T9Zv+Ac7K4hd37eNatz/gn9D+Yf0
kPk1HPOfsOA/u9feH46Nxhx6rNLHWDOgsf2zey2dP2wIdF5Aofg7i/ifIYC/K3r/pXntRhAVPNsN
+E4I9cBTfm1eozRS1BzBzUljojPvo7QgKaAqHR3TuqVvUzscdDU5yx1YXuhbxA4Y0/m62U1lGuLJ
KEfxmMeZ/Oj36XLb+E79AP0nfo5coZEqkehKBvPqnYD2IZgaMUcXmTU1O4RgGr2ddeFXu8HSnAEp
eBakUUorvS5EY+HJh+beOZycst23bN/UI5ZlFtsC6U5kmqa8fusrei2bIFrcQ4E6900qcn1bIIRg
KFVUOO0WceguBnZDQ8AjM7VkymtFcY+ObLP4V47VxQovjFiejchsn89rKM8indn1XnNAfrYrBrWj
3TN84ypA2Dq3plwbj3UvEe2E/cAXl8v+u0eUjiFtbDmAaU4ALvZOmQ1sYC/xVXrLeOAnL/b0rY/2
EFDiNYu/rr6HFF8h5v4jYF/DOmNkHzFnwcR2tov7qMCpiOZkejOPcf2oegR0hr6blgvd6sTbuaND
Kh6nAQ7WJb36eGuLtrE3uP6EdxQBln3rKyYyFzFlLltCtAHcrQO04lZcLpMwvI1LPAFp4Ha22MUR
qLodPIbmECAVRCYXnGlVqZtCtNGth9hFepmjznCiLa8OE3LEMGaz9rim6XyZjpFz0OmESBS6QM2D
IPu/s1xWS17Ac0R+zTtVAtv1KkYkJ24K9wx5c3mOHgimbWPQ3FB0mayH1a0IM4NcnLug7ba4L48u
AYPj9Sf64AP3LOQByG77ZV6r9nPHDvpR2ZA+t9Haej4lDw9tdqsK9x1tXp9AconutIJMhphD9OB0
WXKn5UrVMtKdRQV0wow61n1PYcXyHKAF1vwSrgUEvF7Q2lMySNAwsRO0qaiBnOKgHVaql4uzHLN4
tC6d2JifzqTkezjZYY0uiozyAXR1gbR8MqvxPoDmVFxyDEa3KsSrCJCf7z/VYnGv0h7kKwD10rUw
YIWQtnoY1HarRNBuQQZtg9vErJYN7b4CzwYva8LPLSzqjTXg4oYguy9jno/hOUHpH1tTYgrRJUTH
2OFYajqLLqevRvusbNsl+0iZMhrOMUzxcMJj+XwCHm89EPmSVhXxVVBV00U2Df3HtK2ukU1LLssR
u5vX3LNyzmYHfV/XOk8qO6h3AZWgJ5SyswPJBCWhdVj3cbcUBxv9w80g7fKsXUFZZgOJgBWlzVWf
p+2+V8N9jpIxLmGKFnyQOyJEozGdP/g+5qMnXm/rERvx+Nh0HeZIoycrtQUDpHZAtsGeFhq/8eF7
2FwzhtOCDMG4mUZn3C1U/S5wG8vPkAGjmRLVaA6Hl0Peg02lx7WNwkafozRNbqczrMaANcOB1cfZ
cq2v3spOg20fkjiI8YYiPy6Zg7ykGoLrftEPw0rOHCQzJYXc+yC6DsozRX/QhmNzQ9x4T9+UpkS3
8tj6KN0lLgJkUxlTflc+ndIaQa3cqy9sEqFv+RJc26sTf0ZIZD7puS1plECaztG4prhF+dUt++lW
jLHEZhX97zlLAYH763XWhsuxdJEWSwHeHoBgAsHAGACNSYTGsq5rFMJa6+cmhgwFi/xmVR2trSKm
MJlO20I23RFXpu6Q+5Z91XXxfOP3JWjGvvkSsdse60yE+yxe4kNDARjVKeAqjXDa09o02RZqN1Dj
KhMXtK6nzYjnU5M5dK4RB94WwVLvQLtSfEHP6+Oct/PJrpLhKR+7gYUxW8ek029j55dHgttlP3Sz
eJyEEz/LwoOaq2PMbPwcvzR6oo59NvrNXJxk5XoXNZYfB7IDEP0qaQinxsI9D1Fw2GrLCu5GivHH
bOVoQv8G/wHPrVgV/hrANmsRnaRPm+X7sM2GezCU8Yeo9XhlvQr542ZMkf4M2y81KgyAlnRWfFJB
WR3EiCJlnDnhoeqH6Nisk/pMWcL+SF/V2g9w0LcNNtrXoDSbC7hr3amSVXgHJqG+6n1t3fRh8iFI
2sqmeAD2Fqko/7pzYqGxex0Kce7pPLmMiiqMyERN53jIMJ0uHBqjm9an5YKOICSDwYBTHAE1F7bi
BqFtqNvUsDFwaahwBSoozq0uocWFNirZ52h9GJTdf2TF1e0uG2d1YcNA8eO8udPrYF9LnAJ34WD0
bEqWgTsfbO30iACkuFY5kEGn3rXOujjIv8nerb6NaImCC5fGAnCIZ49z0F/O64ATe5svLV0ALxNP
DTSbe1jc4VeC3GRP9xhL49h5tiIkErI6+QS5BO2+pbYRlvOecOS16CT0BbEy1btJsM+tSxs/JZ17
1DJ/jv3xNXRa77g27rCBxD5tZbZ8wgY3wnatcXZBAHUFQPpmklS1Ul3sO+Gob9hwTageWM3OCWV+
mhykArYgYN396sfitoTuui/6ubirhX9dJ0N9Wa3duK8Gh467A354wOK7m9FPgKoN9XmI96rCDDpP
HxFaJJQivsggktAlnspTIHJ4IsTrCFKYzbXwTCEV0S5gbx1YMk45EAMxUNqieLQcv9lJnCqeUyfI
ToB0gm+d6O7HSbzFSFqgi9huIyv4DJ7P3iHQmdHhsIPzaInXS2Wb6qBsPzcJgnhrNJ7PNYoVRarU
fsKNGCX6SZ5yvVTUVNWZZ5Tbc188ZUiAXJaseUBTvtGd7qOjkw8pxnsYpk2lOm8G/eCuaY9DIv4n
5YRfeZqvXwfgmNtBjs0DHYxpm2FtjNt3hchBudQTHM+GFmDdVwc9NtQBrPA1TpxPgHzjz3bryRsZ
4f5TwWyF2sC68l4rhwJshrM2pJdMXdCFaeBVO9+CakaXVHylC9+myIRQUkLcZT6FKgZ17yqXnDbN
wUL56ZGIJbgXcE5Ilub8AP5S31CojW9BhVNUa3ZN2R2z1L5Olx7kV6BYoiJMyCM17CSRi2up8idN
FeY+1ul4VNSIxk0A3O9+TI3EBlTqAHaC5ycNxTEdXqKi4e96f/0w4KFsgs1W1Dc0oxNgbtGFo5o3
L0tOrYNuamrZN1g33hg93zKlU9PhZ5er6rkr4cevvX6cSXSVGG4Gq74iWsu2fPHCe0/9cAFRRww4
UtzNec29EG7AzpOZh0ha4HqXdY5zt1+19RYxko0DCbkH31mtt+gWFBf/Sfz+ncTPEWCCf5f4XTX1
8PJrxvfz3/zM+ITt/mEDg8C1CaQEoR1uFn8ilgUETjeybUkyiNOOA7XzZ87nQhG1bT5yfKyzXPTb
/ifnc90/SAMxaIYNStqHkd0/YX268p0hi+35ti/QaENcAMw0QOhfcz5Fm8aJIZ/dBAqqwLa0KpAJ
mKt4W4/e9nIKsICtDziDYhlubEyvEqe06Bwk6dceMECDVnbl4AJvg9g8S0GxQPTuA/91pf+9x1Ie
JIlbqeWyaYuu/JitNA6afrW/5jLR0UaMBdEa6W+AVIoFA+SYWX7zFAxD4Jz1bTRN51pm3XzVKb/e
pzg5AI01VZJi8YsrRRt1S0w0bLzFurTHRWWoH4TJVuT1SsNt6Z4JBLHppFJ65k7aBi6Zh+Ibefjo
bRbcZw9RiDzbHp1xLzX8/OyqnJr5DEnT4GR1Y3c2NVWu6H3X+m6iZe7ko4MiSfRxrrU8gkcZyGGS
xoxqWfOP2oO+IEfq7COGqilKTt0JEHQnxA4EZTzsxqbMkfQNZEevSdQIwyFpSbiN6FSxig1Pnlm2
1xGqqJN5526+9re9mnP/wpDZX5mR5aLoozzuHldfrWfYn/aWexF0AIf3RtkHm1lfq2MXqrTcO9qZ
r3CTJ6viZEJcVdj1wV9p0ort7KbpwPmAnm3T6m1fqGkMLlaQUB3INtGDdNd7QFOccyjbEKY505mo
ChFNKLxG1OnxJ4ACG343/AgCRf3acz9P0hH3PeHxbdlGlv4KC1Hlb1Eu+jdgsM4sr5269yrxEKCw
A3IDUF2/oQAffFIzLpkgqaPpckb/8dyncWkkHwqUGBYwq2eZG9VyD8b2DiJgt7ezimAsLeabfilR
Ms6ynGWpi2a3qCLBZ1mI8zAH2pkk9npYs6w4Fk16I8B/3g801rIdsaKzyyLUX7dlOySgraERbl3J
bG+dPAS0g//fsC8lOPVK2x1n7Nq/NI4qX52hJfGMAHQQ/LQUQ4cwDktUD/IOlTRQFue9RDzIlUlp
guNcnNx6fE5zF+UCwhfv1mIGwfG6KnkmvrEvEmLcQ6U96zhJ0u6Ay10h5K6OYhX6rka/4JjO6Onc
gK9EE6sN5xGEtl1coEbazhtaKhOsPL82NWpoo+DSQFoOpXvpU6s9hzVGHSC3kdgdYdJ0MkdPvxKH
EcSan0KipmHtX9pBgPuzLuJnOEzRAYdndM9y6e6LtqjPRxGoJ0xxrj2oBndmZd9QV7d3gS3rvd+K
qzWHAMs5PmxDCa4mpJ3UMQPKfmvEYt+AtU4+JUiDXXStiwPtVJSnvvTVZsn85Ag+vzhiRxhv4hbs
jAO+7Uh7OXpIXAu8J/7nl3S/P6yOfVPLnJ61FfuXFIA9dCVbmmt5P3/02gbMT17o+VJn0vlcgSMj
ssarGiXG0pb3PuUrpMB7+WYFIWWIgdk4FKjOnI1IKWD5FW27DOzfzhrBj24K+roPSs6asncwNa9u
uCSPXu4mIBKKzvsCfCo71lHf8x3KOgOwhmGuVHDiCVnOZttvzgvdouqEtMweD2RNpSIJT0AA481M
sANSyMe+ZPBoY24CINQXIkLZC0XhYlsyP4+9bu9Y1s196CyX0QySxivi6GQFVHQAyNKpDUl/Itid
JUG2X6e3URlmpwkk8VfoERFifFC1Ngo7EdQkGtfeLLY4i/38HnWO8GyBa7krWN0PwmpUtRHz4pyQ
pYlhTaxPpM1it2gvoa8ctBRusIPbkEfLZ3COIGgAB+z0LNA2ww/Uo/05A58Var2n05YhDdbNH4u0
R+9H5s2VU6JJs5kC/WppQsXJkcNbUswWMrHtum/KFOiO68hPDs5TN6uAPj/pcL1darozokwGYppO
XcTWbD+g7LsWWwSDi/bQNIi59E1rv4RqRGCIwPM+d61m2C5I1mLoPVobF/nbNw2h5VRPdfBZwmC0
ditLa7+y5WzTYZmoCyXpDFCFnT+cAQ0E4UQ1kHIFeE1LoukrnKekRT8+nL30vIk6ddsKorGhtQkN
lyhdvmVLBylhStp8Czsm3fX2UsLKFD0y6RoLbyFQ012pWY5b12m/0WKSe8RRI1i3TnOlcyA3FgCK
SzzJgaMF1h6Z8OiqnRyPbt+SpfGZ9K3iKqWmtyP5zp8pBziPeV+qq0CFy4M9C8Td0EKJ7t1II20Q
os3eANBDezt25+1E3+Smm1TxsUKl+2MS1t1tPZbxB1XE2cVICRFBwnB9Ep277FO7odpBaXEfozS1
sf0ae2mXu0WCm7RoOKtLct9NEoxPwJpJkzK3r3cWpb6t7wGJhg9u3xpsq9wH8LHPawoqSLYU83Lh
oXVgyhKAJ8PGlczjMH9CNwyoyIR38aIrdJpzSi7nIhP+q8P3W9smrrPbZIC/6ed29HFZqf/Z7spB
H9YIEWz6pM8OyNj7l8D71SMJH3gMy+voSicxxOpdOOvLsW26Q69csvT/BMf/TnBMaPvbpsh/ly99
8Usz5Me/+DMydqI/4MnRSAwDaf+IcX9ExoAB/uC5Cph+Ho6XRsr0z8A4EH9I489rehTed+ed/wmM
PT6CHMinUgYuMfc/aoa8i4vNcIQjaNb4aOu6yKu8kzAOg2mpqtF2v6XozedvZbXG0qY36FjtsBuG
3Fk+5CVGiYd+kWW1JebxvFec+FR9CckNIb2DstBKQqcrtKgi1VGMphRlZQoTT51NkL2ggqb81d9Q
iE8mC8z61LrUNEpOLElxc8RtDOlfFYDZs+lEP6XDiBFVmWNPjwnJEmXUGFYKm+FR9iC/PATXci/q
tqCOrTA+1FNuiArgrWJQGH9Jcv4PfWfT/fqLQSC4bFxBDWiJ/zxIkO9nB1iqaIZ+9b6pHtV7jGyS
IKUa0LlSFldR4kVcUousrt5aZAKWRxclY4bmpGPH/WBlk+in3w/J+duQqC8Jj8w39IgHoveCtVSO
YVX2XfJVII5IbuBmSXG+umNL+S+10D0vNlWQ0RQyJZKQ8CnXqjB4HtUULw0Ib7ovwUhl+7y0p95O
92ucrCBuS82j2A8wadYPaefHFiqAa9H61+taQLLZV5ELJXwDYGCEyfH7m/pV3NoldjJrEPtVMiAY
rN8bdn8R4SW81ZlVlPU3e4ZQ9eDVmdXcV8gdrre/v5Chpf5v589ciPzPhSXrCaxeuR6f/+VCYNza
aPV1/BWlYiqLe1XGBfGCY/OGaxnk7s3cN56kb+J7pTVslUiC6R53ozp/+/1IaIG+H4lpddL6CyW8
HP9dPirQZbUjnftfJ7hX/rUHrWUAYlNZ0KnOE8ojEDZ+f0VS6nfXRF8p8Gw0j1yoPqF43/f06Mt0
1dg1X9IwQ6VyA9xhWG8p2XYgCVbaPct0jHrV+9eWjLNm2fW167LCax/INUDdwk2WV7hIVf7mA//k
G7LYLYBYTMJFfezHqnJjxZR5ekz8T30SRfF35cCCm5sA8Sryhm7w2VtqCfwu3iBBatYdqvJA3XbO
osvwLkbeR39eF7rFmEYh5EmsinChZOXaa+a3+cFxW8AmmzadMxquZJPVN38eOUo3KOP16224xpH3
qc6g+H3oAJEwRoEKfD2SjI7iE2ANhU8HcWm5flgHGUyPU9f6032f8zfzJq3ziSlJMRiksu6kNCrw
sAEBAYk+J/RlgcQwELiZBsotiNQFUbra2/QzvZp24wvgyyksl6Cv/KOHp+lwN4BQ4w1d8F1kXfWd
myfLPk8iLm0Bu+PXaRubq1kJJNVribtB+7kNM286xe7UkrC7uG0fTfhTX8AQXMbzUY86UluNsQZT
l02ZWC7CCZw2IoV4i/JHG8ZO1Z1U2A7oRTYwKgD9/bwBj1oot1oHNjLSOxs8HBPq2bWzXPQ6GXHd
LqvAtqp928c+f2SBWiqkEhWovj+/o1Utjsm0WL0s3bLkGkBsMl1Ng3ekaM2ltUrZaRbZcE/Jj1l1
i2Jm5jxiWX5hnhGXO68RAaSlgbGYuaK0TDa9qNhnWtQStNwelsdmuTSIAOVvsmhqFk1OjF/dQ9tu
kFcFF26Wi/KQZKDvUeOoFe4Sh0R62UoNxu4NKC5Z5WFIhiKkB+vqbHltKw1TeUvjPOf6nkPHLX4I
S9s3CprBGJYziUQ9gQZKVorm4S4XWvLZAqrI3EQeKV9ftTKeajRgaKwz4sCZMkZHP3PiZhrKToyk
k63LTwn5jJzOo35y+ZaGbIVXYczRQKdPnwzBxOHiNANDgsloLjSPuRmLG6XS9beoBfAKLiFykVTU
V8pmp8kPjQ8w6XdoDqN4sovsunehPSHf4fLDNkLDh2HRxTZz3E4VMzjqeWQ6V9BHfFPJueae8gGU
ZXAADW6WqIkXpkcV1vx/KwDgg0fOB/YGzsOVrRPrWt7zBZ9os3mktJBe8lZ25pV2I/OlHc6CPAla
6CN/DErI6TGAt88sgF1U/XKiUtXn1RXKQoIvbDvkfQDjc8CYVQ1KtUPRqEAg1TtBEvF0t8vtxwgV
k2jaIekemJ0pLSnZH3wbaWIYfkoehmJJXGRQUmNpmky2Wm+9BV8iBy49FGFYGRCkaNe1y9zA3/G8
CT3G1B7K1t7SKpLZTUNLDwA5AYh5wnU2kU0e4Nf1k3WWYdWaLRvdtejCb3XZ99Z8UcR9wBhjq+fZ
tG4I1/+lRkeUm6njHIuGh6hCyb2+biAtIXLr2xkK7Xs2Yrab/SATmkmg3CB1AjMkGNGYkjnQok+x
zEcvwTK0YJul1DgjFZ+azXbhnqNc09tLN12q0xS+BX0oEVwPmnYMiweWp1mJwCoBtBRLbNalPeqe
NRTLrC2SCwB9K5+1zjTi+Y5WLFslLUNmaUf5S0iEbW1LjO11P/skYoccNhJPqRYu+It9syAH5m8j
ciUmaWTyWbl2BktvojmhgHhDLupbPhu62OxLhT1V+i4aoGwhHuOOCduTcrXP/IE+YHeYmEXeBeEM
PQtqajsJ/ZGn3y7eBRUJVnqIXhkDx0iWMs7WFaVm/GyXHEfTolDPQ9AXFGi/D92yYxKGYUTXZ6Np
06HFFYQd4PMNMuuWi8jSQtdwwxbluSfVDjW3FDZd09FmdDjhNgacuLxWIa6TVz+DK3Z9Mzlz08om
OkKZCdF9pVw8S+vMqFXDoQmRVNi1VFlj8Hgw4B7iVnPzMDRQY0OUbA4YcYB3BbPUVGnAi52PKzEC
lI/RzODPZV1ls/lscRvJwl1BvjFyv7HMdt9bWOB9oBVkM8cy6KJupitSJjbvp4X4K5pRIe4u9OlS
SlnXTsa2u+sjtOtI+Fex+M9WPZfdg13p8jFyEI1iDXVt1lKKhEJx8JtpVK+q4oy56FAfhDvDSOW2
qSlBPaMV5a+HIqib8quL+XJ3jxB91b3MSE7NNxgVQe2BeTM0FzAMqP4A76gjT21bV7r9eJhnL5yu
uxbgOCxz1IDFpSw5VtE7GyjWtjwj+rCNDtsVTe16QkAZ6C+SSXQ7127G8sQNFtRaN6qzluEz9m+j
++CXw+ImZNNuYaQaSmeJm42ikCRi1mmcDGgfcJKV22At5xXDADyPKXPGzjo3F5qXY9z4Q3E109cA
4YPNp9whhaPXxwRcacPB5w8QUihphBvpDo7YLjDsYdX6ydBHGEk5Rl4E0clum+DEdAqo+uxAJM1Y
iKLFah/FLFLnECstMLsdgnIF1h9Lz7pVRVO5T0jdwuQ62ipYVLuPkF7Wj3rQEMOtfqite9dye7pw
Nat6Q67vd09rMCXQ6csB3XJ1BAufrBrCS6D8XaTpVlJhHCjDUYENkTKIikYip4RWXY/2hEBOuP6a
0r8zVTF/WNpvUe7JEcZPoJoAsEvvDfZxiOvWC3cjCkilf4wrq/CvEatEYfE4+cpBwOtbGqIpQiul
CYsRF07hQUn2974cpJXQ7udm8tsGrUPeS4pEsS8wF60oZSHRnJkDVYEaUN4TSF2l3J2K5y7Gy9q2
qYqfkPf1iMZijAbUoQMUxPqvrS4nguqknsyxAtzIvNxtaMJHlLYmXofU9c0OV4E/ZCvJ8CgW8SFf
yhnbDm5MzeHF2iYWIamXthNHj5dWOafMUHuJg/l5QEMmPoxeY6I/vy/M2EFlQXbB7Waqyug4tlXm
f/KAGDAUXJKDIjom1kACpcbWY5v0+t6ZHkNksJVzBOZIFDzbxG4WaDAwTZglhJk5NCjyxYCwZdV7
9n4Stb/KU+Q6JSFR7ZDGWGfVWNncKHFJSBLteZgisCGiVcwZPYfSJTQB5jUwQaoOzMkZIiPMSLsk
Dbj2GKxBsz5MrtfyGfqjmi+z8ybmXepRUWf8NFjMPlm4QcmvOLmIGFGNlRnimFEXmXg1iid2G2cA
u/JlhiHQHJCEC+rLpEFDWxwQ2DGxVK0CE7KkES6aKGM0tT+It9Hqqe3t5lJMpnYlapIhKE2I4gBb
tjuP6WcPX0yI9D2H9fvKnFI/TzBXNMxj0cApwTcqwkAR0UUZW0ykStw8aoApwet9K0fc+WaDIjMj
GHsL/vvpz5lA6g3e5KjkSkQa1Cnf2FSDDx23EPVCJ4OAyCzFjBYkOUulY+9T2QkS6h+PkQNTCNxQ
7XF4DNtYc8fonQqe0dgDHe3AURS4hhlbDTuOPk9F4OXFCXxaUuHLTTg6Pa6BY6JYsSqTUXcdDo/p
mbKxAhEclBhyma7GguooFiOIMn+qKEIIvc1muwsA/hUOUUrixCaanxrVdd4JClE/hbdwZdBXu/Rj
nCoAya2ueQ+QXLW51QnV9OkRqTrziuCzYLL4GtXbnvq8awI1AezvU9YKs8BkPGatc2ydoCTOTn6c
ruk0JRya0IoIVE25nyjQl52JNwd6LUC1yzwnska0tcjfcLOp+YG/N79thGrX27kMA45LQXWaMyxN
od9RJfLHxATzgBEYzI/XA9k9nks5zg0PtevZ+KpLqeWUPE+4E9NZpGtaBLzVLWuhRPqbmCA/uJ1r
1m5ZO1F9Vc0iwcUlKdEch8oxVJUkqJ2bhWc7WlPFtWpUG6ZHW03Z+iHv6RTnu2hqSPmSIMq6l6kb
M6N7U0BXYXNZZldeurMYCsyZqVznbxVdPWY2Vx4Zmy0QQeI1clHnvyXx5DkPC6qpF3J2yJ98YLN6
OmpHtsXLlArNpMQ/Ip8+sVESpZgfdtxthlYogcHPjDhEto7AQNPJI/tCWEDyU0LO0u1RjLL0Kwgr
ZItsa7Jt1H1VSjoypV3SW6fQV3J8hBMqR2trzfQObi0wSSZm92ETGX1fVLJgHETYOA6bRKEU/xj3
ccJTGyqqVM1O46UTUbGevJoYJfKa9QOzbnbcVbTkvGdtoOq5N/kDy8n3uDz1CuBJfK1iT8YyLvD0
kOIsoVn6JxGKlFSlQGrk9cerV0+lCa1ovRuhCoxqQOfshmnqzcKoZ1CnGyuWi1mSqJ/N9Y3tal3j
4ZqsJuP2ImtgImkQm1ecbDlRV8gAugSvy5wnxxiFkvHO18Han4WjFiUiAQ45BQcbAibATfUA3fHg
o4PD10Quqn/RMceTmieJpDq7+Hb+kTXqAnk/iAiAJ9mkCPhHf9uPM7vzHlaKyQJ/JBZlvJpBN5j2
IgbLW7YAzB5CY2zqTmHOQidJsln9M4qDPNJMjGboY605CffAcOJhwBwYAiHNDYoj/OK6sKLoZpkN
a+AxWvCfih4cGQLTIJEod6boFr3IBuGFaL/82DkiFMOYw0oUZlX+vmr0f9SMQlui6EOVOvDQzf61
YobFYAgjsZy/6Bj/cCxaAAOk3s5ysVmKNj0ARx7p7y/5vhpImSokPXWR/RLO3/3eFlXXoT34wxfP
n01J+sfSwOvJ4uj6p5fC/IsYF6cjALfyvRa4kyZqnahOfMnc2OxP+PFI0FmazZq96/fX+l6Z/Wvx
UYhIBoJGV4BI999L7b2N7ulcFvKLlhVAk4sxrRxWIjjHlNcw7SoQ3ID1QJC8jMAEe4ooU9mGyDiA
+wWzhwWBqcKR8pq958fO/LOgW3eJSRFoWfecCfDtZ376/fD/9lSA8doEtsJGtlY49ruCJQbY1ZDM
gfcyZGgNwd23O5MWcriSQv2zS+HVQPFSeMzW92rluzVnUevB9CqQr+XYmtJWuyjz6Nlp8J/+F7dl
+ht/fSg2TRTWGf6C9GiA5jm/rm+oHWWhgNp/1YLumvuNVCpIYYarkbcYwytTDC4X37xt//QmqXb7
5n/ofdEeAvr011K0RHO0w/C8f9U4avAO4SMVTvexY5lY4PeXEu9fYl5gwdMLfc+h9g3e6tdr5U0j
CtTGqq899JIqOMH/r59KZ6Cbsh0CCJjqRkdrbFeXTdbVvr2nSUk5IO8BS8kN/p8olBA7xlV0h39G
IF20k2qnvCympMManK3RJQb5/aD/9mA8RNNwDzC7gC2odf06ZgGiFlyPXb/WKNwzCngLRBqTWIhc
fqYVMRJ/vLS/v654v9BtL+KpgEizheM6bEa/Xji2hI0Or2d9WT1LOOsWNhHlPOoHiPSDaJZwV0uY
024RvCzk9RydbdeZWISckUAmq9aZIywNwRx/SZDiiMBD+EQFXrW4/3JTef9kCVQCLBE8gHeM9m+r
iIwD+VxyjZcoDfECOMVLmGMIuAbmNIFZQK/7X8zP+xaK4K1E6MUBlMe6dYz+6F/Xbdf2Mkx4K16U
m5p1O2jOpdsxIwi6Txw84hY4NaTGxN0LP39DFszubggMKu/s90/q/YOia+p5ZoegTeoJvCF+HQlG
fHqao0Q+U76jyoLWBwXdsAaenf6Le34/yw6EDu4WHR2uRh353ZJAi60NJSDaZzDVQXGFsLmpYmU5
RY0TnoEmwfr9rf3qUcFW5NEGCwVNXo8OH5XWX29tyEEchqhXP3c1faJ038nYRATEDwvPNe7aUgtA
SMmSRlsMXdJk+Ve7098m12e/j2zp4ScVcOvOryOgoJKWQgX1c5vaS1Lv6WWt2PS0dRrl360o1tsJ
CWjCQ99F4wFhrx/9I8sbTHW48qGhpmcALM3kVBBA+IMXauHAayDtkFivKK7yXvcF1vH9LpSDFeJP
IYqBrTaYPRNX4hbTQJtLY5szcoMqrmlVDMFInVXMnUZocSqoZu9D8l5nOMtoLUO9bQrLpCH9hDDb
srU6JyDh77PWRL6+ykgDgl6aaBiqu2JYwY9eVk8WzClTFI7JL/Jw+J4cOcLklXFeoQ25sXHwYf7D
JO8o4juTnkw9si7oYPz++f9twQGTxRIVEmTkyL8v7ZEkHFD1uvw/9s5kOXJjy7a/Iqs5ZICjf1b1
BtFHkBHsm8wJjCIz0Tr6xoGvfwtMpZRkqpjvzjUp1TWJBCMAuB8/Z++1PxXkP7O0hiUGhGLlT+1c
LP853fn4kvPb8uNGOFcl/uvK56EFcO13zzjbDxqYxhs++aEzt+O72HfSI4Z3kWonvYGvFmDO8Tv6
DcoA1su8IsMf8qvl9/0nn82fOkWG4/OxGby/26pyp8oH7mX0KSWTTB5QP7byTqSDqM9F054+/szv
H3J8jLZr0lR1IL15lv3uIXcMPSSqpGk+91WZTPd24s6PRZKU8yHk40uJd680vx3O0ew4ddnPzJ9M
p+Gg9Axwl7jLmxYMQkCnvwVlw8SBplCcDBRSCwbekn+49DZ5LpVt+vf0Nezae8Vk0a2kOzDP78vB
zNh3jIm8g1s9DtkSIyImx+cIfvLcAVba3DHzWqfgJcRAME9UYL7zX/dY8fhwWmpTtoUhYiyWlR6z
Eg2IWaVc7YEaxGO2ySGNWsePv4R33zffgU+3Q+c9tVzz5zrEtsPWl06n7jqZzEVsUDDVA403FDSZ
Pr7UHCz84/M831MWLwfBhcO2iOn47QIGM4Pxg2EFt55VvF6rs5kygFyeT8UdSz1L0LfZe4ZIh28B
EuE8UPjzf9U9RKmYs7TOl2tTprB10zYpWemEbAKab1qK7m46b3hVIVnHJbqv7Wh29BbWwK/oJMX4
ajnB/zkjZ7A6z1u1LBG8O5OHc7DHT0ponrmY7ISrEPdJzel+6+L1BsMCIAd2NN/JxKDAH3BosPAX
q7bGWUsT4du0mTeSZxcB69xnCogK4xeOBuSK4hf7rff29gEixzktdIFgyWYvtPV372bFJ+g9vQye
s950H5MaXsFGoCTYOalXWozDonYDNso/G2EIBqvSCvKdFGl2T0yG3oP17HL0BaG58LUR964TtdVd
QKunucxUgx6OZB9BbZpcSabSz31p4Vh2ag2oI2NP56K3g+KM5PHmyI4UzTjqqE9XGgEHDxPVWX8I
iNO1yRTydWtFgx1K8aSh62szhaSu8etLi10p3ViZZh5ddH9glMZqTaWZ3eMptA4Z8QTMScuWzneR
Dky7WyP7zFnEPhsVyIQFvmwsw2ZZu7eC/fmpjACGEn3pRHT7wqZBN5/nt4NrdvexaeKy9HTcwJAq
7PJT2vnNC5EX9Y1jNQ1lUdDhWuqSDRO1sVzmjFbVUg1+rC2AfvaHLAeOO/g9vc0oSR46j1TShRcg
Ym6HuridQP6sOKlpEY1xzVrqjn5ltaP+hxjb5rPhTtZd1NndMlKOPEvdJl4DHom/+WWe1f8JvxSX
33aH3wBCXRYx1/+f/3q7WPNAcEhjMbMpFSxBofDugSjolLoVvLUX7pe69EWQp2snK1pIJbXu3H38
Rr99ob9dzEUoN2/z1HDvK5Jgsijtaj9/cXRXohFS+q2RM4pYSJkee8ucUTFhIa+YpoNF+fjaPz35
rx8TrQ7TTRbx94eRzm58zNu1fMFTSY/HROerNtKERfKLbeL1N/29Db9+ShwyaHR832BDft9vUZBw
Rc8J9MUYIMBT87BdkCMljXilosy9zoUMrhGQa+VCz2y/XGF6A9jZxwSHq6xF9oVYz7moUf4ecg2g
L/st8G5a8O29lBQvos1luRCtYV3pM05AdqZ3njPJuOrFKB782bO6MApCcJZhGl6Y0uc51lzp0OhM
GVsbA2Z4vfbHF8heLVO3rt4Yoa0/6ao1lxP37xe10DsRHl/JXAZQBvG9mOzR70sCQ3MbhSh9ekHT
ypcfxWa0NYsk26lJPeWGn30yNV+tOhEyH6xqzcGFMNr56uNHwJ4f5jd3xp3FmrN0ykA45rjvNhQy
XzAuMFt5CTtmbHSeIY4qD6zxqmGgSCqQRWK7K1uMPiQ3SwajhcTrqPxjX84Jc5kbaoi+Q2sHs5Ae
cx34nwnxze1lnWrHeMzd89Ect7kpzVvGBdlFoXHTwNeAQlpOrWJCCd4zWLql715TNvYQfWCsj04S
n0yy2LYpQ5UdicjlBYS3rF0VQdNBJ4q6O90W6ZWWe2wQjjKGjSlajBUmWIDbIfNJAo0qnQ8A3s6H
DBwyLXOTKmFmyJ54g2HVO8eGbT0YDICCBfM5QGkff7nzd/f+u7VoxLlsUuhkxfz+/aDL65iecN/d
4KWKLfukVWZyTwLkiJEDGszJGObs+o+vaLw1hPFUEYs8q2455ZtI8Kx3p0dDF1kt2Tq/oEm3DnSY
8WEH3aid0dOH2AcmmpXeDuuXEk//PTi89jyOff1K631z8/Hf4vz8aFFqsnwKT7gocd+LAetB2nim
85wMPWZxnNuL4HNRT0jvoSXbiwpYO81AWQRgvIilHldEi9u7CDnsipai7y/RBsgIXKfjPsbkRc9T
EqZNudZER/CVhGiZpjo5XRSSjuyGaOUJaISHPhqg0MJSxzNeG16x9ORkl1uNr2WTpK129B2j5z8Y
XO38lXRCYB7bGdTUchMO7N4Y5OP0XKKIoKI0ZR8C2Mpm1znA13WPPuAeqwCRN8PY3LQCrHkkM9ic
tYuyjCeRyerSoUF+afpxjjqBPhUoWMUItnWIZSTP1i2PA/HSBKXH2GSWfH+FsUfHNdRb3QnFA8jX
+LHL4e5bGMnmdIEE1PDHd+fn9YcnxacVRUPI4f68X5JNgWgAt036xXPoDyx8bGF/IIgaGbBzyzhT
uS9TM1Ozc+2PsU+IgB2dHqPJL/6Mf3hgvVmCzNZHghu9gbfvCKLCRjaTm30JpDN2IGhBzzhTFxFQ
mDlgBqbevwVN2W0IVsG77QfqU+RhheA5mYzbX/wx//DCAvpjDMPSQQfzvWJ3kt3QFypNvoSu7txU
jtFc45fUVi4zkDP2xe5EqkJ7KK1c7jNlGsc2d9nI3KxVl7EbeQiS86EHl9mZX1HOV/YCRkF684u/
8qeSwXXoItu84mimOVS++8p6CanNr6zuCwOiKryjsgDqQNMdFnkDs1Q4fcr4FTwBeSm1XXyNJt2F
hAAifNiaWPbubT8LMYwN6R3o045hIrvApk7qjK87TNylVaGM+Haj/42cvR3LL//zX08vMs5XccMh
5bn9MQKJVuLsgPjf6VOnL3/U760Wf/7Qn14LomUpEywLgfPcWke//7cLeTYo23iT57MgcxhK2e8m
ZBMTMi8Wb6/r0+qau3t/gqd41f/vf7+phpt3//vH6pjV5822ZusceFG0U8YhPHfQnb/b1uZpLNF0
UX8OQ8LvI7JWayGcFBlRlYz5ee/GlP5yH8+hdhjNyLdL56g7G0X4vpnj7zLpkYSX8+cfMfE7F6Im
KE+9Zua1c3zeLMSBT2XW2iaf4u7RmoP2am/O3Ovn+D2/9eKTUETypa/pfGVPUF9pRM3SHm3z1M4x
fggIqo3ee5KcQD2/BBzbXUOfJ/kvnkMA63EYDtZrMqCaQwL1agjuob1q5CN5hX8NEUte16JFJkHA
IAN4taWBHF46lT1dk2VYXyuwNhvwQKT7BS0hHoMJL6LEfauAry575A5rK7IIPo/TKrvtYih1riur
HWiWIFxY6PUvq6psLinJoodKph2yg4JAJDPsxcaPXFy2dhUhOXcIB0C0iidKzxXc1gE3ZdXcMb9o
4daySGDU7E2x1GEN3uYt3AEG+X+kStXAGJmu7Ritx+dVnJPnm5d28znOJ6yWFffwLksTefKGPoLC
E02HWjK7XER4q1dZ7xFwQyKUt0gCLb4UfpPstCy8GNIkQe2n0tUU2SinHd/f6UOBbTPKu/NcM+JT
ZEjHWzCBH2/ovnWbFEHAsiXe8cKrFRBhUeVHt9KHc4xn485jTPJE07k4JL7R3lA2Zwq7mZauc1EC
n64j4t1lSSQsI3t9U6HXQs6T5Vdaq5s3iOTaT6Yvsq+jaPRbdJ/xjBXKL5AgaSczRvlr6y31Q0iE
Z6VyH2ubJx+pEvuN4c20Wzxx6wFJ/RbzrbbWzFq9VEPTXBhtWZwnaNaQGs+A9oQHhzQhzfefTSSs
oIVqA+qoNpk5Xa0sStcWLs6rvEGrvHD8ql2PgZwWUi/6DazMacH+99SL3jvLkctsLdMuTxaynCX4
fInlmUgGah9FH5K6f91jMj4vaYXtsrD0dnrvZF8S6G2Xegl9Ik5hF6Z2UpaLxA60Z4+QZQq9EM7V
ohoIuljQC+3OYIS4rF9RdIjx7y/AtiHN1DKaOIbUH2qVqHNCHHQUZk13RApPBVyUVX9Va+H0qYLp
ZNPZKdUZwTnhrW+l9oVXWQvs6eG2710SdvWmvRbMCtapbbbsP/2UYkU1YC1jourwGrSQ9p2mZf9p
hlyjE+45mCGTJNgL36jhmmCCZJM0YCQFquKQ4TCRvWcZKfGPZtMOvQhCMuDOYNhK/ehGAP+3XV+S
M0gYLIFiY3UhQxle1JElVk7lmJ8zIhfSBe+2emgAqoUcZ7rxBk2FGS7LPNPWU2JEO3y8EiIdsS0L
CWg/WPZaZfebvMTtnAR0r5eanafypAH6vHcNCHqITgoIc1ZVBawkcQl5UhYvsF302Qss1dGc3DkF
JLXjdIVmSLuH293464SBYACaAR6sGRvk50yIjgGsqWqSi9Ir1RXwLeOhboK8QzAt6rLaZE5h6+rI
0d2DbQXfVnZKbCh7Qukvw2F0iLBWOtv9TdAgl3DuQleW7XVrgu3ZFWij4hzkvmi0adl6iVTlyupp
N9/UiQq9ZyvElw95xM30wb6TFHeVu/ZKW0s3Wte1ycvIhNRIt0zn6hqPIJvbv3XAr+oAk47Sx3VA
//TyxnCJj2r+ke+OS4OtHkiPCYSdMYJF2OFfLJK5efB934cqyTiP9oKwGB/Co/tr3zdt/hXzTR5I
mg6vJcG7ff+jOoAD5bs6wMHAOM9MKd2Z6/00W4laS/V5XdJ1ROR+j7jMxpVuaIS9EoUAoweF3kqV
xcGBl2UsCqPq19SXzXpwvGzbiaY6B7XUiUc7mlLiI7KaLGoFQWEpyoplo8PMfG/2Vv/YprJeteHI
elKOgvW499gOy5ZYFOWgp952w2hcd4QCfcr7oL+Yao4JRC7nM2dhql2aqjRRN7G00p1bJ3LZ1SlR
Yy6px1vH508Ef82GtgzBCDMAGk11aY2j62wihVYPAauBEpZjgf4H7olmRDmRpi+Vq1UXcWj3JAwN
Ul0EAX72BbwkPrss5QirEfaYuy/G2gJhYXSAPXhX+bdokUtxIGZovKwiuxr3oZbbyUrKUWkHjz+w
OLMCCIkLXmRpXgmvLK58nFXXU5L2F1U2LErmWu1qiCQm6qAp+m0y1O5O+lleLROrmEKyd1t1Se4x
bDDNIt6lPJqpuEPY2roT6PZAL9pqFxhoALYyEKHpbj2Wu3Dj1qQ06CuVyBq0F7h7RRdmkrmxxGqv
7S1o6R0Wh7CK4OzTU8zpjcbgFjMW2zKzGvO6T0nDqpF70te1AZCrU1r1lh+sKVhqJO4FROYNyx78
5A6/ohMubS1KAngUo7aBfmA0w9JuWhO6CigGtz1vqF8wvVQ0r4qd3gxGcCbqiE58ZTX9/OC4025S
iT1tYI8yfoExPmT9AZ9EV9JlwUjRzqfzpiErUy6YuQ2N8RgCjhHTJxbXMa9f2qFCXbkAOTxlwdW/
C97/j8Gc1WuOav3o4DP8tnuSJbDR+subI9O3n/xz3XP135nMUgSy4gmWwz/5S7jMbdtlGdOxnzBQ
npfD70sg5yWwSPSamYJybJrd4d+PPuJ3h+Gox5KFeYkGrPmfHIXmg87f/T2kfBytmOwyZGVJpXn6
7iBuaY4K56zXXToDiDCuBQvhhPc/fCm/nEb8eRGfJZ/plMs/5tPYD03Etui1Eo/xtOtSLOPKbaBw
u727LFOrXX98KbaGnz4PIlZKQwtNyE/qiEJSgiWhOUEQjhGCQIA/o3lNTN0MGJnt8mBfa22Lb8eC
Bk4a3seX/+nrRK7I5yW026C/gY787ScV2eTZsytrRxPlVkj3wYub1ceXmH/Fmzs2X4JxLSEC3Dd6
PG8vUeOvoStrVDvbGG6ZRN9D+yHtBioYHtyKp/Svx/kf7hwdup8vZyFQ48jOKBVYGA/ij/fODCvL
wbrW7KzBrA5hKg1MmT4CgNSm+sx6684KhkourLBqdWArBQGOCFAhpRJexJ7HURGAiAip6qMEWFM3
kIu+hBlLBCUJhUDtKDCTfCEqo5ypLv6i5hS9F4k0/xAJwQGokL/mlseQrybN6H6cXXQacSNz1kVu
nqKKyDAzSs1VR8jHPai6+hygzxAyoXFrqCGVL2/xjIcP8TiHlcjavCJFwr6wmTheO9jtFz3zI4Iw
2/DU9bkBv9wPVoXXkZ6q29Wm76ZpTwV97BKt35hSfqUTfF3E1jMgqyv6nBKUlScPpa4+h71F3q1M
nDXwD4kxGRZjWk7EqcyBHXVurMgaGL5AN6r2bhJdlKOjQYCCJmUJ2a05gjonpTh7+5oTHNjT7l3N
IBEoggEJzqQk4r3/AofFv1XYXFajkSSQQqvwtnWsbNl5nJv9HihsEWLAGYJ+NzHuXSe6io5Qr6Ao
zhIVbxzO7FB30jWoGdJkqcVDf0+N3alNTP/5tnJ7bxVRfNHWjd1zsIyJfpaXBsCsXNW1c8e8T3uI
0r6+yAuD30Maq7hFyQiZq467HSUhLYMafQh31SYJWVb1sQCKsBZgITdy8HlEJCYkcqqxbQ85kP+x
E5s+zvR7XBAkJfUQwVA7iO4TcboVB0x9NM61yQ1v4whgTx4XxiKY7SJRhRsIGK3h7ydMvucASeur
cgIuI+vmPPBH81M1ee2t1ZnprtIi4zjbhHfMscnFmJx4QwKT2ubS/BSltQ3WLe7CTeKaasdwzr+i
l51sNebKxynUissuQ2TQdOMRcWEJGbPM9A2jbRCYzmwHjR2si4ay8UL5VncWB7OSYoocGqvNBqcn
VMqgxQDoG+HnpEujPT/2oHpgzjKY68zhqhzTO1hlNEqwPW8tmfdnjJ/TRRz14IvwZl5pwWBshRnr
OwaB0IYl2FQbRcXZSApZBgXCLi4YTXiCJxopJcL9UL8yg2p8arSCxB1emvOe9MMz8uDEFgh0tHLw
nDA8kEzg06ByV5VecbUwNQveF03DYShUgE0uGg8z2OMT2ZSkFHshBqsgGM4UeKmlW3TAcQiJ2NI7
QPGeSm2BkIouUdDRCsGGujCdbCBYLTLOiULxNkHi+PdFQY6ETOlLOm5EJK754BvTuEb0ol/HuMt2
AiC2y33FWxneYDqyFrSweLfjicjvolv2AS7hydLaVTCgOajwNiydKcGhV5VXYHzIbqimlzhEJYKZ
OB0Z1If9PtBCQFyafqVGEppVEe4SjXTywqe9PKX82jBwqruaASfOk2YgrBW58wYznfnU9GBGCpxE
60ZtqjI0b2279Je5kdb5Pnf75rLTSvOJddvbx3Iwt7pBSoqaGwwRvgKcglY5nYIsbQUGn3K8K5hY
4Nqyp72hfOpiYX+qi6FZkDGvLQboRcusDMQKhfk50KRtxAawkL3O3DIMmXJn0shPjfT2GQqmVEYw
MwIjX4ZefbAIFSJvRwtWAZGGxzBIvwTKT5ZT1azdTlhP0GVKzgNmf4GigzRAO+PdY0lwLuKRvgpD
pmzvSFHvTI9+QDFMw2NBa5BBb82VdT8ZQYWi3ID7RDwZlD0tm0eROgCkyboyp8RZmRlGRCOTEPXJ
XzXJCI7aNb79hvfEUS8cGLQLRonY0Jp8mdZucm9H5C0ClyGFtaqzbmlYyuJEwOqReRWHrsm1zjMz
HqoFzcKeHpmnYWkhKK2q3GdU/iE8C5/7XgV2svcSz8VupYxtbsdEyTFhWLr9GBNYbYm14fjk08VF
cYZrAyB+a9sXDkLHXaSF4WfPXsswhm09Rnz9zGDvmLDLFUJuj1bjmN0itzWWzDhKAnPbVNxYFS7L
QcqHFmD2Z4w30cmpnemhyU1UKzGiyASf2KkzynaTyoQnb3STnZVm9SIDRb1i8/xKwhWpycDFNk4Y
NHv2x2HfJyZrRqUK1zlrDckBbCWypvtWV/zb1fhlV4MWww9V0eqpffrty+vx4PQkmYucvgy/Hb7U
zZfxbYX/+mPfK3zzdx9WquvT3Pg+xfhe5dtU+SxoCLQYNlC7/V3kA4yaGxAeomJEOjRG/iryTe93
BHkMRfg3+qvM/j8p8jkZvKvikI/qLiIZ32OQbfE6vK3iBONHOWe+7/yetJxlXpu0dsOiTs+ioLfP
lF5X/U1IWPCh0OOo2/fIjq6iEofeNk0IElvWgJnlIkpB65FWhSCyIzxclCqk4xBY8ZXfN/qWFA2T
gHYQdJPShlOYGpG5MmAc3CqR24+89k+ZQcHBr7rteT9v2rSYrnBb3BZlmCDc4ECwKJwMyAPWwoYj
eDId8TDYs1vdM64bbL/wKlr90U8Zuiw0LRbXeT6kh6YGlFlIL146JT84OADsLNtVJ6mKZmVohnEd
TEJby0bzvzaiJpYCp50CkANrex/iOGYCAYT5yeyNlmTEhrBOqyE2fP6i8HyBCXGjP7j/CA+1hp8e
jJ7Wb1pPJPoZwofTLLv9lCbWEo0ZP9jY6JFXgl4skivpS/+hT3A4Ewrl6Y9oUaajU/bkPQh/2kld
Tbt2aIC9ah1XN7wB/EuijZsmbv3lEBdmRxvaJ3PciolIWQwNB5w68aiBRRlqn7rOtG9IAeD873Sm
cV57ja9vB9vI7sc0czEjhp3xWMu5iE6Vzm/LYLZfeGWmfZ2iwV8qswoOgMGiF43F8lTSs92+/n3N
/FfxZM/ZAvzfvchabkYOmXOJwjMH1F4jHey6scdtXk7Uj3zJxK+32Dp70hHdNhZsWwYpCouuhS9z
7gAnBKCRGem0o6tem5vIdtN4a05zuZHQNEI2V8zgrGIPZYBdklxKlso4FI+lRl9xY5Sjp295VDhP
tpJnwSvTA67VZsXVgao0jY2mjsiaGwii2X2tmdlNVNbjY1VGzTneeP82mXpvE5midtBxVNik7S48
CyorekhGRJoZASpnHFlJQ3eS1FlghMVfV/AhE5Tya3sSTb61QcEtwEeCWXV8oj1AKE6fppxcMs9q
/C2SRfPr4JgDGvVa4vY3iPmgBySSOAURorfkymQFv8uHZgLbwRGDgP3ac4fJbCjcZN2SLXuNs2c8
4kUmfY0tZAUtPzhKR8aKZPLB26KBNzZ1Fpn3ODjTrfRIXsDLG/nZSrWx9LYQwlB4FNYjwqPuHP/9
A/2wkXjVvppZpd2kTWtIqEcZBhNafMNxNjFuLviZMJU7He4qAENLLOLOqy9oLRWXELDkVaOZzoZk
OHlpx5Zx6MIclLKowrVEar2bXKddIzWeDpFVzcHvYjCXQ2abdxB7OSTKkQRaxJm8qNBuFlYDLzcX
AF1IYQvSTd72ag1rB6yCHiTTshsabVuVZnPsGFZeMDRNzxjE2JeQS8Wa0HFC9HS30efoqQxCu6f5
lAh+FRNlqnT3sZ+0+BgYRvg81knC0l/soVk4q6n001WOwWlAxlsAdB8Tk8h3nZ95miriAlZaUqt8
h3axuiF/skzWQ0/KWBf1ZoxQO5/uiAonBjupolPPIeEw6WVxrzk22XSVq5MIRxQeXlyEPNo6JxWN
nJ+steBW5TjCu9yGBcJCYSy6bNBXveOMZ0NApzRSU/Pg8/nNPV1UlexLWbgNybJhfegC5F+w2JhM
pQOV+EJS2fD5K0ARU+QWBtqwsl7WmYhuHRf0MKdseK6ilslZ386+i75Gs6Ujdo4pyUlJq/1ekX8Z
kkA/yqdi0qs1xDyxLzgLnIqx027TNGPx70QE3GZQicklsrZcTt5U06CFlezmnBiLgcUc5QarUuN0
wafXlQVRd/DVVzI9ZAVvqAAnrH97i0qHRUtBJ7lHZeWtCP9gWe1Fga7JHdlh6sLJtziM6z0TL2Hx
Ogzi2sB9siog1KpVLtAXE/+RTgBCBmig0aD5+Ymx13hq6hQ5eFFM7brp8ulY42j7l0j/rej5dbk0
C3z/aiL9Y7l0/KLi5+JduTT/2PdBkD5LOywHnwRtzrkt+ldTFA07chBsuIzpgcwTRfZXvWS6/BC1
zSz0ZGzzpl6ilGLaioTEQNIhZg3WfzAXst+18XSkYXMT0bawsdG1tN6VSxXEcoLO8+S8Fl08PlkQ
s5tFbrmttdYjX2OxMwfO/eMuNotGavtCRCXBrrRt812Bs3zrgNh4qc2wYyquE4SoXnPWVe64XzjU
uCuG2k49VTsiZl9T2dNsGK0bVIHTnNjed0IAoc7cnIk3knq6nRQhJI76FzocIQTBRTdTVUoiE8vx
xsxrfFTO0Lf6p8wcZg4WJ2Kiouuo0HOsOp42AKNzOZETZj9OQGknO1XRuUNMR+ndRMIlQxJUDj5s
DkXSauneJTkhI7cNimtj7SFtyPSHuHLbqdsCI/IEwFFd5vpZjM6wW7NmPBMJW2/cqhwvbZHl7nL2
/vOjzqhNn8tcd+NvlpV/zyu/egEJ7+N5/d9fwOuoePny277JnvKXN6/gtx/8fmIxfscrDj4V3SKO
xtfhw/cTi/E7Oo7Z7OVi0flRkMVgVhi8XM7fs4zvUwl+HZqqOV9iPuL8By/fN8PV2w438xCdKbFF
Jx0b+LtxQVWHXS19vwA0Dr87GSM4bSmeaBh9PrhDYT8Osu+PyKw4UXflYxba2l4f3JMoOvTfEubd
qiQniEOJzC+zTr9nSBsS05RhHyyswVtNnWbuawNFrzVqEAqRzy68xj2VbCcLoYzLRA2Qdkx5ZA53
NLVhG7RlgL3H9qlGJOntPcwpNtKvnd7FJ8n3uJwpHAtsqBWIMrxqykbHyyDyrPD1S1SYeGvqAcwr
IEaODevRYrpat/HXJkvSlQQ6unYL70TjcQu+rwSlk3/105zUc6znBI9S+XcbS6RH4LyXVjKe6SH/
VZ1oCxXFT2SCETRTTc92y0bbG8+0Ch6rsdkUWZAtaxmZD1S3u7j2yPrVEXQgV0e9pnknozUf0z57
cvUJ7E04XOt1epy/gVZ2QH7T7GtSQvZpSBbYmBl5Q6akqdlB20VL3N+G5nDtkesKY9IJCfz0nyng
/O0c3BSG49nMn9pPWTbbtaAmEDmytOz4AIVXQM9Qt040Xg+l9RiZ6SFU2VNdJRQg9smNINos8Ees
LT7QLKYv2vHSyrhXo9luIKFXC816pevS6MbBvAATwnm04IsSEaCywMYrwdGa9NnUb2fUTHHWlkRG
48jju4zkU2dALNDnxbAFR7OcrwWxd1xrgFyGRr9sBSKdaDojq4c1vNfP4NjBSE6jryYL7No24mOa
qjPC+mDEFT5OsJhPWDDvR0tHWw6hNJ19U1ulDRfqYy9ZRVTE5+CVDsU43dcWAUiRrW4lyXBqzMm5
jABeBUX8lGOeXmdCIYmaznoRwpCM6pgZNBpypf/hVeaFT8ebFd/YjKLdTXZX75Ad3E4VNgMCEHhQ
zV0ouUccmLJl2tIs7LrpzClG8BCImJCDGebBd3kSMMO3i0pIc1E2+n0eGs++OVBVzlinNswOBlSd
qu5uLZWB2oEvRKwAYEypbs3AiOiXtzjzRAHN3gGJYhgxJ7D5ewecdfJ967Go8mRDngyHSgvE5/xz
fM5FpFweRdN5jN163AH+nRaawclTaOVnxHqYpxPU9LUW9Femw2OXqZAk7coiQg4Uz65yx/5QFXa/
B+Tq7VWv0UaMxmxdTaW8yLVy3OgRE3RgeUQJapn53BrN57GvnXPDS8t5PFLElbWqQTHDG+IMSATo
NDwFLhmFCO8FbLXEqvJ7DIP3UmkOHGZOdfFCcsJUUXCy8vQzIETy61QGMMbBCGLGq7Id63VlqchY
1Q50UKJx6/Dgvfqu3OpEmOhlXsCnB0d/X0DTAF5j22jD7CeVj/VznouOtzKJ1plD+JZL76Cc49Jl
LMmAH4vg0miJbQlzHv8pEc8FU81FU+EainogmUpAwXIL7tvM6uuQqSIaIbdLwSe4sHS32yrBQzem
7qOrOadOVDBU+/qrNtRnlvMrp/TPc0qaWgx9cY8AN8Y98bblFCOt6NAyFDsSgxHWdlXLzECdYrs6
ToHxKwgKXbR3U1EcI2xoME0o3bz3U1HfGjpgyJRf+FZBpRnpQWSzqQb16OKHzfQfRqJvpesz/IaB
OQNmLoa8nhbd2881uC5hcJzSdqJNn/x5xDMvx4kxQLNtoL/s+f/0zcfX/GmqPV+Tzh1uaFp4/PPt
NUMzhyKBuG43tna0thtoaYBXCWwgGFqzoZnyebOMZJOG1e3jS5vvJFLfPq9PIpGL3MD4yY5Dls0w
JaOX7xpGp6uEJtslBFzwv41+lhRQ1aBlPw+N6jeQTPpD0je8tyTlIHrF9oyeIMynsy7k3DaZ9s73
pbZEeboW3nA2cExceA6dhtTiWS2SI5G1GwnxTcnwXrcjUv6UdQL2Cz+3gO1p20X5KQSAAUqT5eHj
T/oPjxC2TF1Q8huYJ9672UQW+7IQVr6LRLOxCv1S96dL2oPVL77ROXHr/bPKhRje05FFIjtna/04
UvcHw1P8S55VP7P2jVKXoxFzsshYhHPHBwrqgbIIDXmV9eOl2+ryKgrZQ60p/FrNiMW5VOEkD5VU
qLNQI7TGH7pbzXdOZt1vMeuSR1XGktYsiRaVEuoxtAmIlaEo17CVidvQ6+Y6T9W9qtn2OxFbhzb2
JLI2+KBWHn8NcC0u8jTjLiqv2CoNlBzcMS/sNlOLV1GV5i4acTpFOQBmogkYxijcrJjjRTddumNl
LhAnGcRbaZ9rm66Da1BjfXzD/mGFMRElILbQ6a7b75vaE+HooJvNfDcNxms5oVjZ0KXRGB7M3cfX
encifH0LgFPCCpgVM9B63t6zGp6XS0h8vrPT/prR8EHSo/zFJf5hZcEWIywCuGkZk4X29hpMttM2
03WOkH5f0vtVNASD6Xle6cl3HLcAew+psHa+Jk6gv6I1bZiDpoKHJkn+8DjMLYTsayIeEnOHIJZN
1md1Kkd5pPf1dXIG0lCCON1lJhH3oEWHBRHyzXkWO+veK++AEsxsTS/cW2PMYG/muMObQHngYzsT
NY4004dHiAqwXegi/mrnPIKYg469SpGDhHAGnYQC1RiofpGJ5DkRrL3eXhe5iNbk3P/C5Gz9wxv7
p/+LdRiVlHj7heVo6xW84/z/sXdm220j1xp+lfMC6IXCXLecRFISLdG0bPUNltxKY57HwtOfr6ju
k7bsY6/cJ1npJF6SCQKFqr3//Q97kdMojHGBYSTigZVFDOG9iLkDCeUW6ZDBqXA9gNiuJYZKFB96
dPlBmJVbg5Sv3RSi4O8JlNgMsfllSmt7E5gwLslfOoUDBodD6J5iaaUbt2UnqgG6MB9VTxgP/rF0
5irxk4+zTXUoG75wa8w3WWw+YTnXr2oc82/sfLphsnyOXG9YpS3r06nZ+DoPCbk0oGsWIYZ3lrs8
ybodf+Hs8IOXhDND/0tAu7XEu3s0RQ08y2ks91NQbihx5pU/cTm4IK/COvrFE4HlxC3/tnfjfILj
a0PchZ/7/p1sHFshSR/KfQtGzoC1qzZBmB5DTiopeD4ADei4FA0SMoIeRw8qwCi/9zIKwKEKvVVV
wu9JihHDXYBmGFyI03AE/dplEEAIJM5xP8XPlGp/LjGKsOvujyJdznOubgvkYCu9zCI7ewknXaWC
qaeLed8M8BvmylpTrm5BQYNdzyO9tpeLMxN24vKDss2OntHzG/U07upwQBmMl+dhDuaHaxMUllg8
TMysjuUwXZKeRjLIImDXhlbPXaZL2xPNRa73CrXFxcrEQ2MkRyw6MfLwhw2ZBxhs8j+Mgj8JR70g
6wEJB7msW/0adbMLFXS64NFEA+FmBu9TTaZcQ7UEEH4/N4zn/ZqfbjGlaFLcm8s+bO6kO//R9pBp
ycZep3lyn0C2X5Mbz5GRO1/SeDxPmFAwQXD3I3gQ3JIjaeUNwDQvcN/nR5piOLScLEk0sjB5O7yp
v8+F+3uM5uGYCfc0EvDGwARXShojEtqTmwlOxC1CqxOQ9heSzH91Hns/eL2pdRiewvhmRb0XCeaK
oDUY4sW+89UfaFLOncm5N9JmhS6vta6/rq02rvwY3l5duvU7X2J2oaaOEIqUX2sKewNfJSUkQ26C
sbX9Td5HzRpaZknoOs5cuSBidUwy8m4jJ9lCRoj+wBtJ3tct5Jgl4lwke0Xe4axNle/bJ8tgj0l7
9TTalFtma9faOX7A5ACpTx5QWUc0hpyHMbnJ6zSizPbT4dKP7KDosc5tQEvK2Od+HIaz4w7JTZV7
8zZpIbE1mFMX8XTB0g27d2EsqFDUH15Hwm6LOgJr/XSfJZiyc4jQZA4XGxGWruZ7/+/z9b8I268Q
NnzE2Nf+f4RNMwKeGY5/g669/dK/0TX4cXhk4pH3N4j2N7omf/MR5jrIDbxrtirF/r9Zv6aGndFC
QlRB9shm/Te+Zv5GDA/UAsF78CaT/A8wtu/eLP1C+biDwGCkRXvfLYnRa7CqjZiwBgZeOlkZuR/s
dqpP+LD/yl3zuwOIz0JlQ4kGqAgL+l21Cy/AYH4uyoNvTzjCjkqcoBzJJ8UduGua5Vf2jd9VUS7z
BO3UoRNt4V28688Y91p+HZh8HrarBC+aNVyllEHTqZ8d+8CO6WHPPwfiMnmJdfnHOvhBc/ieZ4Hf
H42SBwWIp4cnybsv2xhmB+EAJtjChvxa4MPFWyrG4E6JZT6Dcsin0DJ/9ZV/cItd7pY2EtKA7XvA
FOuxtJ0CvzjgRjI/ZFCsXtnnE9y8k3Z+iEz1H38g1HQ9v+ETAWjpt74tvFLTmFFmtRKiFM4/WPxA
2YSgsC0C2/idyBXv+ee3VRNyvi0rfPfKdoYQz839rjRWnUB2E87jfqg4BdGqhYSTLZj+jKsA54Ni
rYZEnIK8dA6+ysS5wSz5qaxrfyKcOltKogI7/9wrC4AFI+VhxGIOMgCMu/mLsoJfrAKs+L6/Xuof
3n2401Rd7/XFZSGxoiv6YY/LWeRcjMJyw9suyhH0Yl3Kzt5EYjoydCYfYtVhHXHhHVRnQ+btHvTM
844Jo5dDoWr3JbI7wNDYIyh+1YUWXmNLIE5zEhfxccQso9iW7ShOBZacxbrJ3EXguNJRIBm4Ua0m
ZS3BrnZncTJan1CgwTfJgDDUfBY9Z0eI5Wi+Wtqxcr8GDLHVhsHUPG6JPrfS29Z25wePXcLbJMGY
yX1qjsbnNI9leG5ahsqHNiRcplz5nTLgcltLLMS/WKVzAhOW7ND5vnfk6DyCb013hHnQxnpuCiAK
+E8cvN4IWgIZUTiO3fxgTD1uRVnTBuTlNPXzkFr189Ka9gFDAFwt5nGsn4PCHh/MroN4LRudADCb
qZYotu5L0JrzuWpzFMDFGNbPNuLNs9EY4uL2wNnJkrgvLt0dTE0l52eQTKZkJFyTfdCF7nweHExq
iLaBxV1QeMLwLZPwyUqzrN0MZG++5AP3MVhG7lvriMsgeWhL0MinqVncFw81xTmJQFUbe3LtnaqS
PqAQM2JgujGcz29rNUaggFAWDiOK1Wxm0JdWMHPob+pnS411d9NNmPtjkKiyGJQ2TIpD1hhNgecM
rNBh2ztW/DkGJX4KavbTDTmy/rzFxZR1Mpae81J1Qf2MhTIvP4HGd1K18qmGhAkdt0x06ZxRVzqQ
mG9bJNSIM+tqfoDFU0+wECxuKW93/TzPMIrWUQX/CRZ8y0OSsbAPA0Hc9Wqq9XedHIn2FSLZ/nr/
nbl3iZ8OnG2c+f6G5j/Gl7yU5un6M30YlutCmSn7xhLvDb7rY+z342YijmxHUB4LmDBoyAB9NtX7
rkvD8FZAKK7XYzcNeM7MgTzjECdaeGDMkAYsxAIzPfWwwGucKrBomj/WXmkSvxlWRC7tckKHV6Ft
8AtlngjzMAmynGaYIkYZH7uuT4wbZQJUboifUOG5rks3X8UVpF4KSZKY7qxFqmc0LdPrqIxmXE9k
ECcPkzKsCb3YqGA8l+j3Okgd02oxs2plBKQpVgQ8EQE6utzn7lLbYayhF3zgSql20obcGpNXjqbC
QUmW2ic30GzmcdrDWZ8hZ1dMR4qhWsc1+gnPMtTJcTO8M5EPf+lMq9lAx/ZAemfxgdDV/jyBdEer
Hjbf772TEUse2x2sm0gm8+3oG+PeCaoIEodJ3vfKrJZT0A7RK9mE4gSdyD9i5OOdiD+QGjl21B0i
5YIHPsN2A2uOCBqul/5VAlJMm84YMLhhccujg3FAuZHO2EEA8v3wycYWq4Rx53zq48jAtr7BCcpP
ie/FFmLfTDZbtvBtFl1rYtIJGu12r7Hg/6zYl+czxxxrGcOyONl7RsgprXsN1fX1swvb6alQMUxt
n6pcJ7aO8xlWVfiEj5w41Y6on1UHIo/76PSCQXr0lLoeG2ZlZZfUMNPPabvwYkHvsg+hiUVqgqvs
IailGa8k1ssbjtEKtQhu30labjq+RrQTdhG4R5doGvl56Wrxe9EaxnJYyEoKDnZBmti0FjVscLsV
uoW0bPvrEo2ut21LYFlZh3eTUUcPbZfGB0aYF0zEmqe8b19UMevdPxFPsK8HEoe4TxC02efdWiRH
WdXW74MRwqzHWdy8JznH/2jh5gB/YJwOLiYW9GRTI9a8lz6Cy6oNdhIi1Yd5sGaQOsd6KuKg3uBF
jjh9pK/YODgX+CjiHXdEnhKWJ6Qcztdc2Px8zYnVfnJBOsKvMpiSdoW7Q1jtlqCCYWRF2eCssy4z
7pBBDty6IqxXCxysL8oPqn1CDN4HBnfmJuUrYTVRQztSVtg9g1VTi9S9G9zZU0Lmshh5rA15nFva
e4fNwsmjFneMTqG+TYOTMSuOBUJECqxMve7VzFOJ0NZle8uIvtSqSlYKiQ34/c+GXkoQ0ODWYfp3
gibCXtp4Fnt6Kvl7RibHN4R2ybtu4tGs81yyDxYDCR8rHy0MBpEIU6G2Era+mu1I3nk54ClMvYz9
vh2J8IhH9sHRjfARxN4kuEP3AYgdaNenlMOkWKN6I+3Q5uM9d4KkThRSu68Y795gD+y8LBDLhvV1
C/TRALRb8qD00sfLKn7opzJgcFxPzt00DJBoc3cZGQ0b3WtpM56CONiyIvC+dV+uLj1d4rJPF7C+
2o3OaohpaPHbPCYol5laXS9LlEBVN02cUkmEhsHx5bfs9k3etnu0NvNDP1L7FgGDRrHkpTrCPiRk
GWfowkGzj4OTvTYJwnieLFiTHyx35KqToua7TqMOcCvp9/2z09R5x2nhocVAXhdHmu03Bebo+6RD
Od5xyDrC0nEzVx9Do3KfvViwsarWSO+mup2ho+ZD2nFkiAh3xoVBLLky3p2z2EHHvuiLj3llmMd6
iI0/+7aRN/EwyZnQlpwqJzF8+WTNE8siyGHqAFT24mITmUU0NMS9bNf6pGByJYm+o03FEwfV5Fgf
6sDlwGzZqj6G+omSYcljwvy02OQdj9EQDV1DbxFHZaLZqo0E9QEsAh3vhckN94nS8qNnY5P0cSSs
EiwnmeIoDs5IKCTTQm2jYiMfjhqV7Eg7MSLxKQ2olqObeerdFbOW+ZybFaYQphNmpLYUCf6ROcns
nrJuCiiMuIpasXnE3TA+2UU/rhMMN7f8B6kQfq7HPF1qZFVxc64CdpaMAIgvsyGTo9Ez3xy7mKNH
BcUeGZBYqdk3dkS5XFUU3qbUWcCmL28dhXEdGMljFLCl21AvdnjvMr4EJgX7x3W2wnduFfW5OJM5
Sn4XZQjsILgPK5FRkRDak/1pJI67C8Yq3MulKpJV3zCE4w2c1uwKf5Zt86eRqw9ydqYD65rCYGjM
D7KvzQ9wQcfNiHmI16lijwqj2VIbhx9nb1C7lEN0A7ly2s6OwwSzd+5naygfedqcy+WcHzn5CmRS
GR5lBkh1UHhbhir3Q+ZgHMOt+mCqOvpUM79FVGPZp2oscK+wI4Y7hNvf5MjNN974YBfiTOVXbi1s
Zf/EV8MFtrtScQti2EwYz/7khMHeSJd/uY3HA3EGXuEdetcp3hSDmVcU2saIMpETuFsp3FHYQWKt
yOK8YjfsUcQPjWUcPJvgv/suy1mkRcxuk3gtK3IZQ559iAdL96CyKQU4p+ze/LyN0gOEb8FZRk44
WAIswLP9Tjq6jFYqOfHqfY2dB0X/OJsWSTGsxJ9/znfdTxAETAbAMmj7HRq3b9tDGZIUnVZ9vc9L
j814YLJ4abrWICRuFtWtB/8iPl63w59/7netP5+rNROM1iEH0il++7m05LmdVnO9n9Pce+kN/LmL
bs7n3eTH7F9VUaqz58XsxeTaU+X+/NO/H9IyGkatgeO/x0W8H3grYNN8El61n9yQBmQJWuuCWVB1
m/oQnCFTMEpdmXVLW6Irb4bybO7XS/gvYvdLxA59/T+e1vekVA7b+H/WL22VJ+XLt7jd9Vf/xu3c
32izcAInkQNl/pV9+hduFzhQTLWE3xRooRncsvr+wu1s7zfmgiAwzDtsi19jwf+F29n2b/yoYGHY
8o0e959w41Cwv3uFcU2hSCHZQqcQwI3Ts+V/SOl9fMALAkrS/dzr5YNFcuxvlg6MeWONLaZL/Vib
FfbGfuwdQovI1QMFoSTbdIEJvbYmj/xBlAhFtiUkPmrww6pw7F/VAEbmyqRpeC0SCjXM0ZxDXfXi
hGzPOfTOwJJWFlLXHOI2+iDBBjKluGZwhIM8Y6NGXRSH2Jfo3rM2F164kZAqOsVSBHcELTovbzgF
DICS0MrI85j44AxyYxHs0m4pLPWv2CG1VoZR1YPVUO4jZ+GDJwj0nCpdMJ+j2aUJSMR8blOLKj4r
OKgZPvvth8gqmc1UblsFRw9y02uHceQlLzW8IGJYT6LUY/TaUUzc8T4c1lg/8zVqqRtny4ravSls
cdHc4BffYi5f4fS6t8fY/rRMVHilTaPb2SalpVd0gvg35gSrmpyWpxRfzAQJYlJ3K58SvruhAOhe
0xY+1qp0KuuSdDlvfqghq9lu+bHrXljQab6oSJcsQ8QFuGLiaolomx9MO7KYA8TgHIPtYb6Fzwvf
2sn4zCCz62d6W767vNaLw2TaJ89JitsSw/mTnVFhBWMoVi1B3PdpmIwHu5LZodRlO4elvp+wrnQl
PBdgHqxr/uTtgeYkPbabKAmprgb9hK8VI4+0677AxVIztVsI7DBnqPQ3ZpdnySMIF1+hUil/S00l
kkBSgJGydvOB+zKlBhVYPBu6vlGO4a59w6enxLKEGO1ay1Y/tyRE2ru8WFCwYHPyZ4yjNvsledFP
Kp/O/dK5O1XGnrPOQ0AZNDjpoz86iHCIm2UqKwrrUlKgPF97wcotWOjZ7AzhjhKAvwnzSP7JQcC1
xXoRYb02P8QIL/En6EdWg9V2PFlp9769vbaIgPuDc58TPtlAyOxYfIZF7RsyyMFKa6r7V9+RU7Q1
+1qc4qnhJfTlzAOuAKAtzNIiCvcsramvy5Tc8HUmEVJsgdpYb4LX8q6qOcX2Pm5dByMdKbrVZHPd
yTJQqxYZkJGNMCNc0YyzYkIxdK8zVVSEvMrg2Y16nYBkgZTpoj6wezBDdwAjEx1/Wd+YCR2LRWwH
uM+NGkcJyZEmua3T8Om6hK81tMo6JLD6ZcfKrH4OPdrqyR64JRPWzQ9zxKtQLCCPToyd3g4jbvn0
1mf1hAzb6zoPNECmgcW3E//6SqBrovFKdL19rYEak40DvnjzvPi0IY1LlO3GGzxxcaYqfDI0tAir
KI2RgTUMMPPW5+WEswi3ECOCG9LNphGpf8HXIaiZyGfi4K4egLwPpskCgwsCVZXgx2h7heeurZ+C
2WqtwGntgx9X8o5IA3m3NB6PsE8Uf0NVi1SH3wWgjoPfxfZD2oyRvzHaTrGfRovcmHnt7z23NXdv
rWgzGzTeMT5RM5km6Gig+U27pVMDMWC8FJiotGjkSI5nxyqsaorPqpvr+yglQiVRDX2h4l0mGNs5
BGVmgJwT/AgEiKXBIcso/NKeLYPsd3HpXQJM17ovO9cs9ASCa9Y8Z2bYMFHvSNcjbvJyna14qAjC
Hab07fKxk8gaqKfZIu2FLzxnGSvKkBYPKrcARENzWWpytHwaIbss8viIs15yk5pLcjNANF7W48RT
ImHKeekSi61ZhIo1hRqMBa68hcfadrn7Yk6SN3wuBTUe3I9LCm8Ee+i2ABXGOJD1IjpGA1XJKsU1
nzei8BpxSiopLgUjGsLDCwiZ21HqWtEXZF0enVTXxBYK6Ncoq4BpYpfVTTAJ407WXpu4Ir2FREHc
p9Ammdc171gOv2T2fOe11ej1D3dDnIZklE/oPECVoKLzEeMkmv5xJEB63pFZwP5GHxhsENHp9ShV
F6zrJpBPhr3wIN+2tLQTFPT0fCwlNwQ6O6RB1xirBsOPdlsjMH1wPN6uPM8Q2MMOCE2CQHbXN64Y
A+dJZyJBUmrcNt5dd9aqiunWpzhonkRil+XTBGE6++zivJmsc0fvUmKc8FiMe/dF4iW9TYemeBQx
1GkcqV/LeJaHtiYmZxU0+OyuyFNmB5Y0xqdpcdnIsPXjDQ7QZQpI4nEp6ONVTLh75ULi3ohooIRY
RRUeHthUL/K2ALqDP+2HoFLkB8n8cUlxbDQTJKTrvDeiJ45SUnB7mrajU5q8NZnGw1G8YPQSs8WA
fU4Wjpp203qvVVk8VZFojziZDeZEwPekM9bt9kLpe6ikPog6r8wvmFLWt5wxwQOui2bIuzvau7ZB
Y9cI0Z+YDFW33YDt9BhE8aeEYAO6qjL8vemtrWFVDfZaEq/23l+bfso7gCG3KIxp3/fqQMZ9feun
EsOCBzN2qrWU/WcC03c1nhk7A0XvAwmqq7TwSXhD4PBZgf4YnBPkI4cHIaqCXTXlDXc8BIMgztam
ZqK4sTxrKQkoAv5aeY2Twgqyir0QTUTiiFMHa+jp9i4rrVGu/GTZmcM8Hd2UlMk1Vo0Ka9gSABdH
aFLt9pJlSUZ1N2BeafmxvO1tZ/kQzDrdOpUcc8mM6epsQCgiUPWTI8bq3jC98kOyZMHRt0JWr6Dj
9eKgQiSR1vT29cx4JfOH23YeMZ2k5SXRyXDnl9yp0k/KLz45qd/kd3nTOY9NFsOF6rspgGTYSlp5
e/yzY2rwNQ4QV3aTpJ9hkW0b1082Ogt8p4wU09SxGTdq7gsmf/UcrwmcYjhnd+l90Mapuud+ea9p
H5S7ZcCcVuWJuY2S6ZOUab3LEr+98cPpdyYjazdJ/a8Rhvrn2FXgxzn2knbmw+nv3faxM7mtHt63
W3cu5j/SwboYqY+r09R190ESL4/Fotx15Q/FrlKGcxPKEeMaCasyarpLI8lvWREG4pPNUjTVfU9e
4SbLCuqTKa63EXXDcShacWSoaexdWXWHTA7OXWUvJiaac4lGtkGt6CFRnpsm2BoS4UDKjoWxVJE9
4BqM6U5wNJZMfOAQUJR8Y7mLmJsdcmjij1Flr+0SqqKFSuom0CeErepxM0eSGWHGA+swhn/ucK/a
YBIh75fUfRySwiIBuzTPGWLvu0rl/SeS94w7VSBlYczg83sTtevXfiQsYBPCuDwCxzc3adJXX1LK
dw10FiMyGdJeLlYLhOFPNqlRXmOuOXn9TRY4u8F3NdaSFYcJEvAL5DlwJI3kIZAB92zbbmdAfqxW
yp/gNy39cGOGWbx2mRGu2fyjzYK/0k0Yxf1hLN3XOo6crdULDYubpF+TtXdQBHO9hK1ZN0gcuvkL
FfGW6rqlEkzMcqMyM9v2WE1dwoYdhZ2/RemDif0Kib+PZd5s3xQx7judheeIS3T1dIcvsy9WtT2k
cmAjodUmtNY1z+OU5WJL4nurqMUb9LPnJBT4spIZ6+R7UmjH6JXNP9rFKXMUhqn1JjTGkliNOET5
VuGKfNN7scHG1CbenhT16cnAlyPg2AstDy20wNIfNk6bxs0WIV91n3S8F4ndT081zpCHxWPSIxnf
7ZalXxAM6/lC6ic7D/PET6T6wsVjrFA5xjHBgWq02EiLRP4BAyS6Y2R3QtPcfSYoeLgt2gB2XAlG
SjXwsRgsBO9T57UIOmSIXXMDwPi58+rBPBQZQvSj0YjFGvbsWnJnS3j3E7NRg8oponHDo7CXE9Us
BlyQNJMqeA6bnE09TNOpVmzfymQC5BJwi1dLmiLGWVu5Y5irqDPMCbcH1xzs5yAuOHWtIVUof5LA
xnRxCt3itgEubXbY9IDOmm7B8HNsLWB+d6AGjduYaoukYgoRT8fCgAvXuTqamhqhrElcwHOJpGsm
ynKpZ6b/6Ph/wM14jw7ROrs09hYNtA4LeJ+PiPkVmFufpPuwkkDnpIDY8+fFWYbui6PgEuycQlKN
VAwA0fwTqZLc/PwCrlzLf+JvXAECVYf/8nVgwHsS8RTDMV2sPtq7M/wARoE6J2KQIrROAu1nRLEZ
1jeJncQRaqVwKVF4duEpKoG1A3MQJ8yxqCp/flU/uC2wZGACUbbj8faePFLaQ4j23Yn2pUHp18yc
/kwqK2pSbaOzxsCBymcoFoojY4zqXzE73nNXuBl8PNkJ8PyxR3kvtS2Vnw3liN2nq3JaoVQ0Cj+d
rgkKosQLOOYGVfQU2JfMD42D0JOgElYjYnaGD9YHx1MowFdm1kfxnoCUdl83CHf/vI7zJyJbfpUD
9IOHCN1DAKOC9TFpfn+/Rhklho0d1b4MR1xDmNaSQQrJBOsv5IFus0Y4W249kp9fMGtV56YHq2hi
evmkmttzgb/pzx+geK8nQPdMDeTYmtNlC47hbzEhw22MZaBuwBIER5TVlYXQA0k9dUA8HXYIuv2d
LKt7hbBiH+qR/qKcoEnciJYjed11te7BuLM/v7DvpCP6wqDMS88LwJu/Q0R9BvdYADbxvvYiKlS8
jKp8QKuA0ys05MTuyo91nAfOQREzB56AmDo7jo41QsQYZYeqCYqDaeLVsMJ9kLpY9LSxRkITFTkk
f+wSzbXIw0rX8BrrgWnAm20UIWhJxsRruFcAg69vTSluXDA8Fo0ClKqez3GoqRDYskCgpI57gZ/L
2loQX2Qr16/pgH5+O94FDRJ9IADeCdIh1hAIkdiSb59TLIwmUczib+zYZQ+0qgUKQjDoVofMLHG5
cjVgI43Gx9LSc+q5iLkslQzLx1l63K3IFnQn7oLMIsWplu3VsfjnTERktL3CQ7alUeapRdJ6N0yM
6fdVBAK2RlM6RttobNr9ojQ1jOAhwBsvU4wrAhqC1+uX/S8S/Qsk2kbS81Mk+vMLZrFl1FflP1Ho
v37tb3sE4f0G0ZM5hovwy0UY+W97BMv5zedNB/21wIb/Jo7imWDCMtNkPFJd0WD/HwDtYD+FizYn
PTEKDgtP/CcA9LfwsxPwLqMm0M7dAivb7/iNS7U0g9EN3mOBh9OyLpN5eASO1vY3U9P9/vMX5tuT
6fphqBa0xE7y0ljv5R2ROzsgw73zGBuqfr6CqKqnmYfEz47AcYIWDBLoixzTX2Vc//CjqajwxMWJ
gZv67auaGJmY+0o4j4sG10rZ6uNQTWAIvgasgHXYzzqzBWRASc2m+/Nv/u2hqL85SVsWwzMZUPKJ
9x+PvSOGOmluP+ak2OBCZIxvyAaITVLpj5uLIPjFbm2xRv4xHfzrQ1kqHALwn31t1/HP0UJZl+EQ
1dJ6hNIAlErNcLAKj7qItC7oY5q+4SQ2Hz6Ioe1umPH1r14NiSY34LysGyJNbwD+0nnfGS2AzrJA
ffACq2vWoTua4na8osbJordrjhwKijkvgQ9/fu++HT6+fQ2PGBkmJIwf7fcFRUCtMMx+bD2KwWCt
DEwv5nzgsAiwAbyg3a5uZ805+vmnfjv8++tTyaKC9as9nuW7BYN7jZ/ObiseU01ueSul/DL+00zn
5vFK/sX3UZwIpeNousKhP//8719Mjv4AlzlPZ/QG79+VUcoya7JZPL5xEPULg0cu/L8RrO3nHyV+
sFCwWeHNYtqlNYzvzrFQ+X1pUo4+OomEXlnHYHxvA6HQZn40Zw4hIaan306TYc4baka/jowmi41f
PO4ffXHMItgtBYT271at5RiVbMzQfBz6hpfEATOu7qy+MMfV9UD/+Xf/0UtC76DfS/7tu+9LeFED
hxn2aD1eMcOSnPnljUh5Rb+LNnUO9giaziSIVX5F44pRYpOndBNGC7pUt4bG16PGpdDOTCu46zOQ
wysZN46x5dqU1ymKi6/CdJSxOeS7n3+J6yT6333IdbFqN0IdmugyS3xPkU/zKBwCJcVjGKb0a1c4
/rpuQHIYDrRIdPNgYt9TVERXklCULLpQVLLZoyekwkgyB57TMi3UWwIq3euVevvz6/zBLqhNfgCU
EaeDvb1j8htwPUYvdMSji9QTcFxPzWGV1c9C4+JwmX61svUJ+s0WSJHKqubMhbpgMl9994lFjz0b
JrHd4wSZ69ZlOvUSyln/w2baMuiBUWt7QNhMoEDEiemMy9U0KfkxGTLQV7tU/atdQQ++4uimwUuQ
2A4bp14T11vUcWow/Ek0H230q9urDIKy3TlgV40+gmD1X4jy+AbvvxbfhOds664XXdB7YekSZJKo
GRU9VqyStazVAujuG+mHBkuPfl9ioTatU38kjMJyYdytEwLaYhKcoiRdoUi1zbWaMbm1Uov8i6L3
dzRsRr+PvW4QiM8jZeMz7IYLY8RFMrSLJwPSDdnVG9Kcq3Y1RUqzkaQfdxvTMnkzUvi8W44AonOz
FPaMQ47R41D28W3QFemdVQTVichAv9kEVQvPF0cG44ugWfwgwMH+MLNObEiPasGr6d1rrm+MXxVa
Ke/Yq5iYs57z+wguXNgrQivrh8bUg9Q5lijSnaqD1eWDva9gqhn101DmMIDt0Pc/SkScJtKxCAyg
tcA3VwVZk0gpmAy0a6+3gq8MfRkVlWSsZ6Q2LD15WwPM8YMFFGMcQmQhd1Y0gF/UY3g0CZf6qKZR
DGufBKz2EW2ycOAN6nxRphTgaNCA6vrBx7yuXc/SicNNkNL4RPHAsZuxRvBD45W7TsIaSJzRltKA
IZjoAQOuA+SOYKNkXQZg/5SATM1Gzc4GUuTXlE8UGanLjMawEMid1SzS3L+DRZoxV8LDQwRYuZWD
6ddHUGJQW88GUzdmGYhdpKoiRkOczMHBIZL9hAag/4ORlVetIthpN2aSthuMcqIT3rrtrsUio2oQ
6U8M5L7QrGD2MgbzBkch66vqqwqgt+luCLkMdxaOj78XsnO/VLZBlqZXx68slPlfER53/WqJo3Jj
DjyedRz25Q0uei6KOH9cs7AKhuPgJ/MMJmcYuDpX/avDgJFo9iSqL4aLYfHtWAZd5hzLEs3oxSeX
w8TpEhCx8jeFjxkm2kcFUoO9Nj0swJ7W0zO+0G4EiYG3CYis8go0nkLWX4x49GwuN0tLTbtUBSbA
mkGcL9CnqizjTpfaZcaMAoohdnDnpQkmJsnkgAKs4a+Yf4JMzRNTIYPWQikAsBGqACTrCuAlUazK
VYxQihxswpXstRR+/SzbjifriYWHmiATWJtmG2wmCWy9KqPOJZZvZMtOnOhx8AMsHBcF/z90cRAl
2pt6FYI8u1GBduGqPrrCAB3c5QOT1+DOcNiHfIAvyJAQyFcNb2iwJrKFv141LhdHx4FcRFMcBk1I
y1RR3RKPYl0a/Bn4IT1N7fuR/ZntLES36sgi2jC34U+iBTEU0koKH7AU/mDxsyrbBS43p2XORGhq
Ts+PU4RITwNeZBILNa7q2ghLv5rPlutxqCcGO+p1j6SGC+5Cl0PUT2llwyroXhtM3oe11HqMrtND
6+vVFsNAdw+9HhYHZAXs0F04Jc11gpeBNOFdr4dZUYR0BqsUgaKSyvAKQ44CUZplpep8nR3aBMPD
w7BAJXs82sGqqR6Vxb3Hi5kvxSvJJ2U4tL8mFYsBvW33OraKgX1El34wsxFlip7gYfLRvdaag9vI
qHlOs4Lqd046db4WCgtG2Fisa+6aNVPfX4fxrVbIzVaQvuLB5nMvNGO9Qmh2MjWlhTwvE7vDPKvu
WEY8O0tfLS5UHDydZqtodp+ZmhThVdVIfIsyBvyDJquozEIOFOLT+YK+FKBsrGB3HCDqceUjvwOP
oZrAERqjBUG4FjiDLlWyJe1f35qfK5NNMaOCN+sqMggcI2ug59cexInJVcFdXLjOS+zboE0cO1xg
bc0MDnWyUbqtCxF+xRWHDy+vr5DAtHvejXOryyBOnh5G/mPgTGhkJIQbOoiA4o7/KyPBAVw6Lnsb
wXH2IYuL5EYoPYXWPAOPJ30qO9s/8HWqW3s0vHOiBgXEHedcLRl77R4gClWgXp5umYuTiS0+dCYo
I+02HSlXnSBVw309RUa8LyCOUKV5xPat8IUK7C1kRC4m1BAbigvu2RVzI3fEv6QZVuXMM6BfvPEk
8phJeVxM3NO5Rq/+tgngrwHyncCYwpc/gXiudQnkVfDCefrjiwkEHRCecqyHtYFJaXUrtdiGcr/Z
N6HNU00AgDY5Bzn3YYKAcVUswXydH2YVeS9tgKNHhrVIsbWSBaJPBL//jpEOV3JdiQ5hv93tlVXB
UJ0NQ2AdalPTNlH3IOfQmg7B/7J3XluyG1cS/SJwwWQCidcCyra317xg9XXwLuHx9bNRJDWiZo3M
u15EiWLzdlWhgJNxInbU2weUtTCPDjZU0BObMv897dfZ3/UcR7v96vYMRbYamIHsKS5fyPjIDyfL
rFfbUJwB/IxjiJi30KWz+UAde7HGHfd54kNL6jdf3Ljhi95aaP/XV8iTiBm5c7kD6ZoAyPXAu5Kj
+LJuFq0x5oiacuuGxMyR9nVo+Zt0V/CxXG09q5r4nK4T4/Wxuay0Y4bY9rFDqITXTp0yYp8NYp9l
YhnqLVBwfdd0M85+mE1WsYZ6+3USl1eRbzaIZuj5vlababfIK75W6+JEoQe5+DB0haV2sou5HaV4
ewNW3Nwdk05LcPlc8nCdNjdPkm7p02n02tOSSrxAkhy4fJ71VOmgmja3uqFN+SHm7c7CP+2/X6XB
ohgwhrS1Ue8p0pmKS0mZYrkvhsRuX2DaTFwimxUuAD6GtyK73vtmmw4JNvDc5BlF4HTvV9FzXklK
ronrG/D7vWg7uI9b0u56Y9UxOObfrUNRvDls5r7Rp9lLl2+ax9DT9foU9hAdM4SAIwhJkd95g+IS
YUehT8SUxksSL1r9cUGU4F1/Nd6Yj0G5xSmMrEK0vSYb3c38s10VLtVkSLZUF2BiQ+O12gozktzU
hrwz0jpwq8oCbCUr7kRA24zAa21ECPAeaJnp9oKMqeTqA/gB8A5TRndcGIR0iGPDurcEL4FLznqV
iVvjfShivlkeu8Zn28NvecDGRAAuq/E1UXD4gDd0feKkzkVtGhbJgn7zwlzvgCLv85IGd483u482
E5YPVZdGCo90CVL6gO1liZ1lYsfWc1OgK2yMDq2hWINV19BJNpDV3zvtwp8bNwsGoWtwr+Go9u5v
yZdYxrxumNqKqxtTixFmQs9Y+ZiF1pfRUul86qmqSR6sLjPrMwsH615f01RS9bwfcVpztZsW20zs
QwNDSGzkKOkThqyqmbfX6/nTo2Bp8DKouXywHQm/MyKag3XxJIvW3KGe1zd4EbNf5E/rnbeRwxyX
IzUgbIcvMETTZ3KAPJGWdKKiEcnTZ0JZ3Pc8wwVEEzkfaC2ndT5SreEczErheohbeMjJOFOt2zTZ
nUMZmxXw1CzPnOznU2XhlaPvoqnuopo2BH8umBfczYrJFokrTHd2r/bz3PXmpd1u/pcsAj9EACph
phoEaDrgo8XZqO1tG+BtoZAimoyXOLP5eHTZ8J+tb/EmORLhHwUQ8iMw15PD8qTAz8OMQ9f6trHB
upXHRHiu9kLWqHxnNt9aTmrjZnJ8vqp+0uLNM4lJPEYrWZTcrpkP6EPiN52vD5Mo4b69smfNf9ZX
z33uNzh5tme4ZeDBi4CjxLvrwTDG6NdA8cq2RVLPPa12Zy+6QU/Tp6txLd3cYlPj4zudsS9a+DV+
2OtCWtLJxZkzGJ/r1g4804PNw20oY+5WVNzYr9dF3vW+6Wf5/Lhu+8D90lZ8J4pt3mwizLssmln0
RQ3y1TSL5svV1lv33Pd0y1eo39x8aWTkF6OWBzfe7szrWvME4myXnGyZpD/F6JrdDX41vnG9gQNS
5q1/a/w+YbQEIAyezGVesfGh8c70zhzY5n7Deww7NQz6WPfdcCi25kfOKqxkzHxl86nIDPCKuSuh
8/CWeBk56V0UYfI6Xr1k7ri4rwmKdbi224JrCzvrdbND/T4yS7P8RaRpJuOHy/lAiZWn9u7S2wf+
5OQ10cP8BsNvvU0gH701Q5xTW0VN1V5y2lnhq9uDt/Pc0rSDRTTGI1GReg4I81dq72i6gmwIpN+H
xpE/8CKsPwumyl91MXfvkz0R8GauslEuOvOWqvgaNLyaPkMic/FMRlFBjzGMxHbfEm2/SGdO71nW
kGzL3PRT2fTxCw1H4xwMJfaHvJPmcVFyufedJnpLDC//XrcL/yZZ4WVjUq78+HGtDE6s2HjhYoEP
o6kBxvcfmfz/bnj+xYbHdtxN9fsndJBr1iD8yOv+4+93PH/84B87Hp/MANvRbSvqIDrZW8npH0kD
yxS/XWMksOgU1IyNjv33ix4kA/5vdBJQE0g9fxJC5G+sCogEwBvAXcAu/T9Z9AjvHxVt3xMOqw+e
fyBJ0Ff/YR0A4qLpuAPZtyvB3Xg9pl289BSj2eauXLo7oxeYiUsSibtRyQxcJeSlL/ijXWrDUuvU
jY1xS7HnwI3GKBES2pqSqLW7q2MIe9oZLqqdvFAUvntTD5Xx0lYdzXJVTDNVqvD1iNJ9AUs2E5vz
ewKSNcOM1bT1rtwihW5HiSn/PutgI7VWO3+MnGPW0lLM7z3vEhmDyUmQMkp94f7DKNZGT9PaPswQ
qZDSzZ0oG+vUdo0DgZDiNK9wL5agKmmAE5TE7Y8BK344ZE0XAFXLAo22dxfpON5PPUjN0eSBCUG/
LTpjj3kGEiuG2qOsW3SA2D5Sh1p98pcx23fN1ttQiH0x6wedL2LPPr7n/NvjdkeGCBrJcOKUJDWt
0uLMCOUU15fyT0s3pM8eqVZkD2vFJm9TBlIvWOibZjxB5H3Qi28iIuUrobmUGgEbDq0wG2efgFjH
wY+sMpXDzMmu6C747e4SC3cPzqNn3yynfR95R78cTo0AnBUVNpMLXXSBYPgO7chk055RcJQs77If
6Q3otxfR5OBlB+beYhniQEvDJRk5fCs7WvjmmRq8ykpvGtKhAQ/0fb16ByOl4EKubRUOOYa5FHvF
rpXuyY98tDo6yVRuc6deI+N9cbCQYhqU+w4LPdDQeT7YIvapQyuXs41P5dWjZuPcWWoMPW9qD+x0
5MHuDJxhsynCCv1gJxUhy8EVCH+u2PtW9rWZG3HDDHbGNloGtnTacOj0tHOwrSUON3e/xZhWUKyd
Z+1r3bnval5vM3vydvHoioNRYVwEQZIcvab8WGX2NWt7cczqSJNtmKo9XVjGpbX9nwJffsiSUobb
4YcylZ07cUkoHT/5dUaHWAwLEXsbVN64D0ZlsT7oCnMH2PUMcMP6uojVCnLd3cxG/m1dxAxdVjX7
jNHqJCts8eta0epWcC2kPDVCL27EKVnFsBcc+gL86W2YW/qz0fU0JHpzFJLrHYOuXtqjpfgEa7jb
B5fCm0PkZG8abvMdXI7y4Khvsd+ZlzlmppONa7wWwoK1RnWLCL0iTZ/LMUf27GjwYI+zHJvU169m
NasQBFL+vMJCCrtuvaPUpTioLJ9I8SfuYcXaFkrWEftqtojB2Yb5SOZxpUg5L/dIhEkwyNwOk96h
gc3L3LOFUTFIYzWeyOSceznaN5jP4KYRu3gbaMk6DCpyQhsDa+DG/hTKCXaXKYFtdTIz35ZImLve
sFy+ue166JPGA7e1MkCvefWSG87yCHjNvFgYXiXCrgu1bzLyZO82aqI3pYT4V1AK7MASOPCrDrce
TZP8gwYMsLQ41rl7j733W0rDV5BV+P3Glo72AeNG6K28nw1ZFWa2Av6vY/6ao0SF81TLSzOumHLd
/sVU6RnXk3tRq8diQ8tnF4zKngxPvU/8GbrvVLihAKdBg6L/fegLxAuGTGsAZ15BX8xS64jY/LMU
63IoNOTX3rtNJ/75zquORIg3B2pVHbzY0Jy6uiZctlwqOozaWSL9aOsYgVCRE6Db78TZLN4V0DvJ
bg99wH5xQS2o7VBXLZdU7Oq7xfYOQ2l/+O2Wak5p3hjLTr5EdhIH4M/3w2LsTL5qx1m0P0c0z523
LtG91BkNeIVlXSJV5IesYIGQb8rY0ud0OPulOkEMeKgL+6vrdrdZLLJzJ+d3NXVMXKnbB1Dg3PNg
ptWr74+fCkqww6bxfrrJNFH+Ry/mFBevtjXceKLX942y2ZBTvSlZdZDcAWJq6sciAe0QOYkKorb9
pfVgguaGOCvXoT4KMaRhJJds3059cUvWSB/FzOlVOpF/Kqgm7Zzkq78AbljEcqqLyrpZXdrbRntp
D70qcPEq/sRqXV+JA6SPXe7eZhYPodmIZkpaKMDLrbg4aFjPO7OUL1veCcRJm94sbXeOdUstzOiA
ne4HmxA9jxd6x90vRT5/nqJhOHmL96MebAJUcZEcBvSv41zNxoFgEPZZ1osPfTE+AoRnkmSdxi8+
3TUtue5egtYto+earSNs1/QwtynoHbpCz1ZifBr8Jtu1xvzDSRvKCIthOKtxRftKUwD1UeSeuP+m
l4SMwzE2uMtNiuTWoFVJ3t52jkBJ5SHGUHywiwYhkwX3MfayT9OYSto41evSdzcdNJ8djvpfjtF4
F85m0WYmXkFgutZB1gzilijNi2o4LtSCJ/nKXfWgMdWGk1pWp/oGAaLq30TaRzR9Yqlu/eo0T2zM
mmDuW1VP72SugZ0HGRSYjDMcV1+pHsBF+BMxrYQsC18yYBKyc06tXacjU3FDD9WbM+AQRPZfFoTJ
eC87xCwM7DDEpzQHKR/JZ0eUGHy/sNKr1uqi2e16fpDV5JAlFV0FkfxiR9/OqvV/6y1+/lud29hz
Wbv+/+P1Q5L+tVnm9x/4Y6xW5m84WHzcUPTdXdso/jZWE+BVWFssifnWvXqY/nestn4jUmvjQrU8
l79syOY/A7zqN1anJp49x8YVs/Hr/gPwnvXXDTNOLhxNiv5mj7SwhQj4DxF1pIh4TCopz2TvaZSw
szV/Tij4vEghxsBZZPeJXfN6YIJaD8iP0UVRtfSFB/P8JiuStcLNuk8mlJ1PMen9/d+9k/+GRZrf
zuZ0IfkFOa3gufqrBcin5CuyJl+cs1HUHzJhecLetLqt5LwtOmiaP/qNyTTR1DT1/fM/GwP0X9bU
Em80NjickZyK2LpdA9Z/b0Cizp5s8ZC25yiOPpfI2wSphtS/y31du6HbSO+WpuoKkOniejez8NM3
i4Dt13mt1h/e0JFFaZBkL3ERd/vcHYpjX+gh30P+cJ/Y9jZLMJN1OKPP9LdW4zQHZmUB+wwYbzaX
3KdZ05cPib0AnPLw8QSmatuFrj9YVvQnlOwZAZG0O6d3makz1/5CIyttsGQWd+xeWErB2dmTQR+e
afiqiKKIilRi76j8EMO7SQLQCKSjUmF+MuhxBbLmvQ7AVNmbrC3PYM9tqnstMIYYyWbZ17Uznhb8
rEFurM4uI3pBt483jaBKYbAHWG9YH9vz8rnKNiCS0fnWrZwyhj699J8QwSlDTE3axXbU0M4jopdy
iQbky2FKqDiYfeoMDGFP3Q5XU/u85WSe2GqmVgi2lDahGk2lJpSlQ0XebD8Njk4PI/TEZZfyVYJo
qGKq3NrWBSdBVO3VGupkX/XeNJxx0BQxNV1V/zynA2Oe5UygylPXMg/k/iK1q6KeHPMONLNFXWO8
Ojf0SyPIxXEKUTcn/gAueRV8rKxTT8yBtsF+kezDJOVnCMxqn0i3eswrPR+IwNuEIiT2KqF7ntos
EGg0yTKW0j1dcQupx+NqK5hXiQ2r3kwPFEmM2AAs/wyrs3xeYa+BFasH6LgZdR1K9h6bKzAWa2mu
e79oekR7XTNR4uEHHpTZxB945M8M8pxejzQwWjeRoeYLq3NIWNkWw5gSHkKFJ5Ofgu0P7gX6oXEm
eeVP7JrAwuD64FCQaVVutdBtulvGlZ2B62k3C/nuvUDRAg+GvWSAnAMW1p1eLE0BYMOytqrHICJT
HgfZHFFdrpo+/1FlOJvVrtfZ0Tbr6Qd50tKCiJWUVKs1tDeZd13r6/SDvu2iOfkVJuKHrgMuvg6r
cy5MJxs/bwA//3aRdv2xQlYZggg3meZb0Rr9d4yCWQHkv28THBE8tff9oCtjX9MtfgeQDg23M73e
2g8jmYKXxamX5UTjIGqsEVWIo3WlWRLrAePDVxLUtFxRS02xJKlr9iDxlJunlSQdj4K+utXJlDZh
y2z8gSqHcIppnUt9RvkmuJw/4wvbboYEHHf5mlYP2TpQBTSw7QyQHq+iMa9tSSL5oqPVmgixddFm
Lhfdpz51M7HT6chvz8FnPSHCrae0xvzE5hT80WjjQ/flSFYLtrCj9h1JPmM3mPPwzcyYJO/QWqV5
TxHEtnm2m/qDVCzHP4KZtOVtt3JUAN4nwZ5pD3l622gY/Qi/0V7fi44NRx3kk7Pm3ZFlW8TWiSeB
tXxI9FCzuagxNflLDiAPEaNYLCbkXW2t0/i5ojEn7ShBldXHsPQll45eu5tar+5921n8xoR8auMw
DYRedsLQzbFVdvFAiB4AHksfG+qhlc3kzGKCFHXNFytlTH9ghdKWAYCGWoaI9uOZ5mFMLubYJ+Vt
CUUy45a4Tly7ZQNeAubreC9aPWckNWQ0hFWnva8EqiZKQ4Ea+0ERr5UV1spdTHani9KoMd70pbaM
+j5xFx+PhZvVu0iZ6Ngk3Pb51NXfOqt/o6LVPbPtzOQR+Nv0NLiFU4QGdRHjUeHfoQ4c1Zo0ZY3y
I2QWHSxKK+8SZ4wIyBlLdZswz8PiHmaXUXCQ3yWARFz/jpUcQJHvM7s21gDS9XwrwDDeRMmY3A4e
m+ods2VxnlvVSArutXXjGEV/9snYeSz6IloRec6svGR/CYXf4mGCGeXZ4C07usaHGgMBpxyvWo7V
5Czc/UYXqwz38TiQsRSHOeKG35VO9+n6HP2vLvuvdNmN9vt3I8f/YcA85MUHHq+/arK//9Cfmqz4
DVYL9wsbfyvDiM909jdNdmssdF2P1R8U/evg9if9Zasl3LI3DC42896fg6PzG5RcyQMVK/f2c//R
4CjlX123WJl9B1sU4yO/ASvuf3TdasQXiras9sJCcA4dUSBsjP3BIWX3JJkD6rP0Y4MdKSWC1AVq
dzDeyI5n1AheYXgzNwAiy2XppxErOYMc9rC0xY0CEZk99m6lvwL18r7I1a0uCQfWm37K7NDf4HEY
GdLyYnPJHtzcHxG4suo2a1oD3EvS1Nzzh2Y9lgvnv4lq4HhN7OZQAhDwv4xg6dRJmcm21WJT8Xmc
5kE9Lrb0iMymCSobTa97h/qKKvDjRvFc6o3k80CsoIShV+fxoelQDm/JdiZ9fDCK0hQB3/I0mYlD
kz6c7otEwEU+YLpYm3t6RrFkJDN3IYpKl0xEJ9wJjgb4VremUdL2K6TinGhHvi1D2KlldK/sFc4i
IijvZ7tLl3KYNtu6b6IBj6NHh31CldL3aSq6ad3nCY0B5o5YpiQwWnFipXZu0CtONHcg5rurlG3g
NuxRGaCJqrUVViizRqxB7uJdoLktbuzEy+m1Huo1+0EeeelkHvRlvMhwjOtUsHIVY3y08znS9zRG
bxV3lX40MxXtVt9wdtMoALF1SXVODGM8xjSfIG4xQO+czgT3CMHzySomlnU4Pj+8Jsv3EzQWfD9L
QlUy8fcRYOqtphD8WFOXd4YAMhzzamwpBKtqwNVjsSkCc+ANSX4oy4r2NzeJH6TtV8GYFHPoClZl
omdeydy4PnWrHz1p9v2fosrocXZGhdqtYNEeisx9y+syfnLIYz9Oyeg9oSSPXxIai8OYBORFN8n8
xPVQA02oU56Mc/RIr9jyCQSiYQegERl1iLqz0E89msXy6D1hlX1ib2c8UIKySV+kNA6jp53byI2K
o5EZ6Yo2ieb+3rQK5l5UuG+ta1Uv3TLn1g6Pa0zyPGudOYBg4M0BxWzruUITddnqd+V+QGw7Twzo
x6nI43cwuc6Nv3o4O6xGTq8kvthCqAYGMtq2Ln5Zk2AQdjwWyBtYodqzEcbrQ7blkfOcd9aTfM1a
L+yyQTg74czerQWdJuY5CYWRSuRhfAADxLJwninOEgzAfbbwWQ9Fp5+Y2Kt33c3VcYy85tsEBNhq
9Rhg8VMXPulyvzSOCJauUXcrgKOnyO2SS4WY9RrTPv15AGhRbg2+9vcMU+2NsVY8ytvW8S5TMfsH
kTU/R7+NTpij230yk6vMIy+jfFENn003Kz4tDFifqIdLZSBblX9qWTeGE09jUK29PhKXtPe+N/WH
tHFvpjpDgVUIphkR+IfKr+Rlmjt/In4HFGfHzxoPFnXYmHHoNuUYYKaPVZTNF0gHzJp1nDtcxXjr
Eqlguqa90YXCaJd9PQ1NMEUTneJkj3aeVyRBbJhsUrrpgsuzCjlI2+/CM5yH3tBv6apfssbwfsyy
zhlk/NEk4jcRIgnsZmWngG3/poSEfGv2TFmcsLH1pPHZF513t0waCGI9dC9roQoqYMz6uzuYatdM
a/2IRrh+wxtAS5RlFGyYy6lhZx+LtzihrM5tqS5mB9Mu4Yoz+o494PCll0ZImUQc4NgxA5ABLAHY
8l9wT8UfiI3pz2JiVO7G9habzbSX7jSHyTg4n20m+5NjeLbazdjOb+2ZRbHIXc5vPcI63ziRmPcW
eJqDZroidG6q+inPOtb0TW9hu9l4HWOXYluAooQPCk8agR1742TX05YopO7LeRn7SH3LpxJHxJBu
PJWrfTGKqGsUBha8mpj/xwBo6wY7tXaZczbT8dUfH1sVWFiOex1OMAF5wsd1sxBvvvdgHSy7eHDw
3zik80EeJGfqxMATNAuIMIw29X2Xorn7k6yD3py/U3hSPVvI2efYiLqAfykJ9CzqziAT/CO8gPmW
whYaB1Wjvotay1+1IX6kTWvfYhTuehoDObQDfN232Dv4khv53cQ+5c538vw2MWtGwWz9nsBTBiS0
2dDn+a029cvcAn5Qlk4CFkacWVmCHFKkJfzOq//UWrqmOshO8Ml1U3fCH3hf5GN8QEqOEM21RVeu
ZD9EWv7A9/17xs7mubXhYSYMiq+xZ3EHSXRzmfCA7jUIxuJO1vQByq4a7+rKjE/GNC9keUu3Pwow
JE9cuSXYTmw7JJj0j3ZmJbKzG6tg7BHqPSYoceE3XEJ7asCrSbaKSPqyfCwjQx4K2gPPVkW5jYmS
FC6dmd4S0vJ2+KrqYz/MQyiGuf9iaw1OVtEhOHr5176zvmVtk9P0ba+3I0DoYed2U4IxskXw7uo8
JKKKKcKZu18WVXv7wVqGl8x0KTUUgHHqGOUD8LSCLGpELyiv3T3iT3+cfFZwS5fqhzHOHGufrT7I
boHtH/9bYpwnuCWpADFRTd+0KYqvLUXxh5jC8x8lVNg9fj4+V6W+Jqr4qfO0OzucS+C/5HkIY8fj
0e35u4WQ2GlMe/NsYsQNySjZB2jA1u3aGNl3P1OSe2diHLGVGbTQR8VThiEZCEiWHpo+a8/w3Zv9
0Bb+ycGdffBmJi+DTc4xt5PxJi2pV4U+xuqwtwwjpE20D+amHveO11XfeznhWBHwbYbYCoYlcU/T
6ODYlHerAG9ewS3dmQTuDrUlv7dm8zQMkIAr1nqcFtcjt2hjtzjEHlKx7JIE/T7NVyaMwnQJDtX3
VAE9eSZM4q4liVMOLBdybF9J9awMalOBN8SHSrNHpbve3uHdAoOVAD1fi/gQCXptS8N49rt5Ohbu
4J/EkkHycMonmu0fIV8ktHWaeLZrcH1usdCmO1hhjrvxCIy7Dvu1qUIR1+wbksE6VqMDadfwnAej
Bz3Dvd177YWdntYsgrojrZ9t5Bp79iyUOgEl2cGLkzzI8oTngTM8TTgkvqflAlDD4PKrO+PkzmP1
5FL6xMN4pW9WDihyfjOc55LqiQyrAE63VV3KfnkqUvlVRN7bf89S/54IL/95A86D/sn88hd3i7j+
yB8nKctyfyPiTkSBikxniyv/70mKBPNWCaMUiXhO9C7Gkz/dLe5vNg0G/Jxneua1SPrP05RAoUfi
8FhQAqnA/eL/JzI80v1ftWYsK4R6OeiBvUDzZFvwV6U774Y1nwY/JZKISOMHOEJYu2pSPw9+1Ajx
JNwWD2ldmBWL8oiYMlaKMXWDPBrrab7HWsA93CNzuev6NO+dZ+5EDACfJFvgnDJWAGiYbqv8hPZh
To89nsofpdlMyJvcHFIVaCvB32kPVg3bqGZLpcZj7Yt4T2dtdimzyvrlQDWvd3y91Tdj49XOroov
Hsk7jPkxeIDeK54lIu8xJpgdOn5hPoB5QxNkqzUMHHA0d5i1aLREphDGm2ca36iehFgMdIZvne/d
u8mYnlO65SHEifTs8SX7Om1SFdI4ZhJducmz9lSe4Iibl8dxWCM/bOyp1Hun4RWjiK84Mru2aEIo
+slNyxkxHtM46OPJ/ZZOY//WsSfP7qUNNA8eqPeQckcHB5bSXB0UeN6DHiI+zQj+7I+EqqHyvXiy
p0WAT2L5HC3cDgxmtgGIdRS/YFuK/B1+Bs5cC7/+OXWj5GadZqBCCNfy6IrZPMeVM+59N++qwIT7
Yx08iD4I7KnTfFo002Uct4DHlTfSh9ZVIFPJDDUD29JVPah88gYWooJLIltThBxvTro1zJB2dOgW
3vIFIb51H3klthnYCKxz6BfJHKbmQOLHZCQqqfH95WkMF6To8lOXCooGY8cNZZsOISq599SuKP20
TOQx5b49c5qLWWmpWUybZWs9GdKf9tVYQnAXHut1raX7Y/N/hniYhntUghVb0+8BrXjZ0lotxce3
4prhMn8PdNlUmRDv8iUZAzatAJBYCLOAah5F3iIZrFVKGM10CAdWnFMxOwBP6yDRU44IfAlNVSni
X5ZwBLZY3r2noYv5rFZr9F7AwacQL0mKNe+FxtPO1p1g3XLN2Olr3g5LkNeFrh13Nc+jSJNxaOLk
R0l/cwPCwss9nuJLadyO5La6rSCYEdBQ6e24RQHdqJo+7N9DgltecGkqbEDzNUyIcaHS+GBcMzkt
+ApqKGqisAhhMIwG0zWfaOrSO1Rxmj6mMxlshq8xQT3VUck3O1IAxOi7ScmYZDUdCw3e1/F2XdOh
DW1DOEFN9tYJm7HcNkFXS2V2tVe6V6ul5iHm3c1rifywuTI1sDWMYzS5c8UJYyRQyXBOZXl6b2BG
GA/j1euJ0INbs9wsoPZmBu2xe8QXYXYUWVBL+cQK5rtxdZZ2V5cp3rpF3ve107F3aLHuH+JhqT/P
pNnETm321ZXpDBtD1OjqyN/cHOlG1fcn7kTLi2j9uT7/EaMqCts9FmZCpuOKHHXqRv+ii/pNblkw
J5Ud9vLcHpvTlCdWTbfPQnSvMdA+ia1S25zZTwJyDCdVQeRnn8XczeQAHz1f2uy4zo66ZIZa8lBN
xjzfzhamaQ/MyxryJ+VHpaJuX1gxRvOUz6rG/r7S47cK54nGbnM8OENShDTg2je1S0jAUTh990a6
gUJFQnq/WUVKxrSw+ZxzEWffdOtlH5nZG28EjMYvzLajZgEnBN81MY8hwHYHtian0zPWPdCx0MK6
vcs5Qt/wDwigYMaGUGQ33CxELBWYo4uAk2cTM6BBrcHrtBRsoPCTJYGN9ynmnKpj2mRYCZyMVuPY
ifpyinvM7hjQGd6bQe0UMaFXixzAOyjbT3CMXLpIr7xSvzLtk0sy8MmVrNmoelzC3k7as+ezZ4Pr
CtSwMGQUB/UMr6aKOnFflCShdygUpXU36bq+AyrmZkfV1s7ntqfdd57BDPZuCkTHShFdgnE0e9oc
xmwe7sotHrAuVvcM+z7jXM3zK36yZiodcCOJYlmXU+l4vQe4kdNdHF1AAk7qXhB8/D15/l9t+l9o
047EafjPtOn3VMdplf5Fm/7jh/6YqDz5m81qHPMxi3K14V/+NlEplGbPYyrCw0B7IO79v01Ujg/P
XOIlJ6TtAmxhbPpzotqg5UxmkMBdT9n2Bi3/D4wNnvV/tvf88Q7zmYtsQlb/H50NagSOWC+xdVJq
qfB/jTUzzgbmXKulxZvm7GeYnUuloHcOG8jTHJo4EKz1buCdDfdOjZ3W16A/pRdZ0V5DnnhMNjSo
3iChdYV3E++aOrdR/xrBjFSUvrUfptPkOg01b/AbAmD1brOcf2zKLf81EnD8IaMKuPEW2hILUf7K
RCQO5i2+6TTIhDuwaP5779bGz3z25rfcqcv5p49TwssoYRPTfVJ7e40Rkk13dmNmeaOO7hhVJNkE
HtxdbAxUlPe2ZYV2UhuvhpBwOtekGvcUOzFytJoZsUxx9RI1mu8tPbM7zRP1tcgLhbWxHxVvC/ui
ExXZMbI6UXH07haIp73dXdSEhmu13O4xQH0T5VrdxGxEd1KtAjlK5J91RteutCIRGiwpSII50/s1
v0o43KLOGR/xsW7K5hGxyvTYMxL/5U5pfOm7AgAdDeRvidklHO44JmN/ws74Dthl7APPpVFkv+oV
yXPOImARkb8x1D2SZPZDmzrgYQwOBq+6VeJjaMSGKSfw/EXEUA9w4Viv87SVPdGGy3sBf9l69XOG
cljyk/Uaw6kEVNtsSeLeKdCjdE1+rXMc9C+v7zAKOk1F0E3JkQivSshvIBC0ZFamClDC71nF638t
SLWvFOq6zF7tcI2JJSU/I50lBwW60YdtH/0zgOoArp2bWxpcH3v9KNjJ0l3DzfMarFF1ziqXnkgy
NgNdKqDFWKRyaRIwxivPyyip9zhOXj2sRyR+50zNnPxoZlCqR9ErmlH03K0kMbfY8VKSXrFji7hQ
JlZe0FUQs1sNwq7PqdK58MDkF5hQ7eI9+Bze3Wt3HXouylMcjeg+ctEOhgQ4XyJUXu3a99G4sZ67
PjJxyDbjFvqqSeVew6KoBPzvPyKEdUvytsiyngCwUdHiCx9ui2ILtS3iZ3d78eTGCWtBRuMd1NNm
9Vm3HM2VRj3P17gkR34ymgOtcQbk3F0Eh/JRYYClOacmhextgB0yts4ZNCfX5u/9GtlEbHzSOVk7
R0iQ2mKyx/WotSU+TBYe0GY3podrwvQgY0Q2HigKmew0k+J/2DuT5biNdVu/yx1fOIBEfyPOpPqO
XbERxQmCIiX0XSb6p78fSvbZEu0tH5/xnjhCESbBqkIl/matb91dWNmpOVepEBEJPQ6cFkNTLWai
fmhms6F4piCBdXQ+WfOY/Gma/0ovm9pwl41oCenqbP5YxMzcZRpLv2tfIuxlLqbY0ShnXtmns0b4
vulnY3qZzR/pd6s61l9dXTcI4plxAu8YZcm//XFmxn0Hu2uzbT8tLxZA5Pdbt884oS6+dCvXjXET
g7f8Nk0z7D1xtPmeMgQzRrxCXr4t224ujox8IAqwSgcgbmnTrxpfTOxRnP6sz4kDXQLIx+ROI46p
bLGYZlGBmMO3/OrUeO2yrGykOLYgmG6hBDC8Ni9C8ANS0drNXqlLBBYfJk2fCR8Ec/rYYA1CEfy5
sVoVbFCxDMx7fdwTvZdvJrrypd6FNqqARr0lmmmYlOi2/0RWznDvOay1XCG5sYWkFFmEvAEnR7c0
Xl2elibjInqN2S+ZmSvbLxg885Z1027wbXfXQ/t6qyv8b2ujKDGh4ZWj+hJgGvZhOLNzLvGE4xzp
Jl2XE6StaWddkfc3vWFbazZiAnFUQ3Y9hkTDpyiyqj2eKZNW3YuipeSJcTfbCM8ZdnbGmClbffr0
SDzij8eM0Mvxq+Xm5iEgnmuXoMB/z2x3evJCqFEbtorJqZZO/NVk4viAYnfcg3Nks5JkwbKMtUfm
yPIpEpZaFXXalAyXQdMz34ZUTLzByRhIAcz8odjoXj6ui1CfvtJcIZw3WR0ePbtn5dIl7mgRmRGY
n9mEKBatgE6WPtTSfTvJ9CpnboGovZ9TDIdGwGMJJvdkh/U1utj8q237kbUmX6bLFgMoigNsce86
67Uz2GtMF3iOTLlknqAMjMqc5ndU2NG+0xmZE1a1maA7r1SdVld9W5TIUdrgtugkp8noMn7UqvZs
FMWzGfZMpBtfTeEWu7x5qohIE49BZZZPqMfkfdZbt5Hd1cBbkTL0oTLOAdv1+8IFI86mofFuahhS
u9jNqjUEZ/05FP1wJEjpYQqF86lVJF2V7GTk1u6L0uf7USFI6iRKs9TsdyBnwA5U4lYpokWdvIpI
r9IjHYT/xBozqBv9TkVluR4ElXOWSGOhEva8SHvQ/K9RvRVIqYOofwmqIc+WhtXayUaHDJHv2Hxn
qJEMKyNyBGuSN+jNgyhS73MsfF3xKESW3iY0CLmuVXvYH9zVZDO8EL1VHdmjtteN0F966dVXlZrG
ZoFYs3JYOAfNSTm0NR05tvejr1nHEYv9XWo4zTe0YvJlxOBevw6NnnV3NNwBrFeMCfsQT/myquUz
QJvgDj9rsEqdlCQBzxhOXWOQXKcoaVAjH1pkQzdSNs5aCfpNEC/516zpITUQW7hGyy7uIEB3n+nn
g1VI83GL69QmFbBn4p8WqMtxS7jVtasF6RVBAqJYRa2u3aFHs1eu1ZK3lWfuorOc4VCpvHiJ28Za
2mX1GLQViWS6fGp4JK7hJ9vsMvXPBj6NhGDMkzba1nPPnCPnOwcvxwiUsQ405kIqtMIbk5DLq9aV
O68lqD11BWZg3UB+6ZbVwNQhaixeoYeDLIJ2sWJH3jY8/DRM4dwqOmqBnIDGHa7VT0FiYc7JHFLK
RGnhnW/SFUFs2QrhE/eBqBi8DI7Pk8KHSxRaNVYAh0f4xrdMHcy6qMw7L7ScW4zZzX0prZYHfUFs
GWLOZplOAzL1hl2MTO0FjtBHR6+NY8GynOXVACq6GG0EhHl+j8W0KxYJ5cdGMDNZDRA41LrSZ5VY
49j1YlRRdJsPEhy8qY8PupTdcVTmLAHlBzsW51ecQB2Ad5Zfqyb378xG77ZV0UJLaoRVHc18qs+R
nWfdcixUv25L0joXUV8ahxZd2V0cO/pKBs4eBSLLuTQcH0llCXBC5e1T1EbPyAaDJZITpAPh0IWP
XeXXjCGHhieuMg9OlQ+7QQ/ZD/iRt4EMw+eAfrBnjJXr/sSYrHVAvqcRumUnb9JlNdjwkgGxkvgR
QXyq3TzbVj2LqIrIUPBDg7wPktLFn1UHyZrHYb/zSANasUtB9AAnRkdSBYJ1Dh0Eo22tpjFEu2aN
7MX1aGyPg7TKTS/EYG74meHKzdnbLV3Om/ekbp1vHpGY6zh17GkX+U32VrkwFXzpB+tsLq2qXMlF
1o1YaXAxlUvCb511rNU4qYoOomLrtVd9ZYhVMGasCeE8YZZyxREoanc9EWFkPvJ8S6+aIjMjwAX+
kN8mTYzDP7XLc0twp3POUGFAkNd8ueiahLIAgMOX1BB6uPHZq/EF0qkFU8dIiSYa7sMuG05FqtQa
nJM/LBPlBXeKMuAK3XPFyTua4TN2DmQWk5lQY1n+55Dx8HkKetbleRht6rQdT7ay7eu6iPBV+HWt
MUu024NZZs1xMOpx6wHlvDXsRj1EfX6o+/pYedOwqn1R3+QoY94Qu+rbrqnlwejsAK6S90Sh1m9c
ZpuoJ6y7pBszRiIdRJYNuugwOyAp6o1N7E+sn3qL9JglNpgyWeTCmc6tqVdfhjTH6MyRl8EVIU4E
FBqe7oL4y1PaSi1/G7tB3Wr+ON1o0STjdVjFdvvFa6qHqh0L5oAybq1gTj7kcNsHg0N6pemeSyP7
VBGlER2LrHaDk1nor03vV1eDTSEXe9wLe0jdqP2mZEwRVCeRe/YFNLlPMZkOPiY/mRbBbVmhdyEy
cwF9BHdb/wkEUonTUXqhexuKqr7l6bdvvgdH/NDJ/4Wo/sOqATMCGwbTR7NFkrSFEOnnVQMGtXYU
4ezilxID/5wwaseReJggc7370vg7zLj90WPAoBN9mC3w7+oWpcIHFX8WYYe3dVXuCvZkpyaiKMYg
ab+iO2WQJsr2Lcp0y7oOO68191KChUewi1wgv0rshNiSC2HZqQsgSRA7ACtoDuRRyYbuqYvIcunS
kgLQmoqAsi13CGgNddOnobea6V6Q2ivX9QBcKW5byswKFExpd31zr9iiqM3UGOQ2LAsHTd3LRD9B
+qU30NiFAfib2AxnEggnxkNOVOHnPhvVO7dM8Y3Y7eLeZCM7SzPnqOgLAVYnGGc4hfRG2nx26jRY
hhbcQaVp1cZHf4oue0bmjPyPEpVrReoKvClnWCvDIyxq7oUvEIFff+izj+NfiEU2W9hPIPFetlyE
JnxkPadUyKhv9BKs+dwvE29Bb9AaePL3v77QfPf86UKERFEGYKAQH+8uT9LB1SApdhfEEMMJSD9N
UfP5XKJnVTxzaELI4w7GAcBs//TqMwPUhwpsoU/EXPvzvU2MvOHqI1olmVTiwel7QtYhDVI/zgG4
SA7h9DYuTcB3OsuvL258kETyJrM/xPLhC8MFx/7xtfeJTaBqIBGeGRVNYdeHDGDZyYmHIlG0zZYx
pzx1M9jr9/RFWbQ0fkXoZjvGv8bD5Q/6z3jz78abJqSCHz67P0lvH74WxVelvn79cWNsfv+pP4xb
xm9ELs5sVY4tftnvultf/40mHRAB9ze7X/77r9mm85sDo5NbT+hMOI355vtDe2v9Bupp3iP73nz2
Moz8B7NNy/3TbBPdrWP4AFNNNs/+R+2ty/hFi3q72Gsd4MlqC+kuTDoK274XiybX4RUYsN/7UzPH
k+QKuZcxR5aAzXN3dW7FC+iY6AkRvTLdqok5GebAE2eOPglDR9nLXrKnCJ3hOSdzF2kMw+FXfw5O
EXOESuvb/ZIMAWvtBu57W1TNvjPJ/sI2Eq6gF9QU2oAkCRtpSXnToff4CFaQiQ5qY0eI+bPCI88l
YXFkIYUkiFHl+3YIySWKnU2r8DfpTacvuyQOb4w5JqYYY2y16OjJy1IWQzCOnvI5Mtp6KzptOqhL
4gxdnPOFRRo5NMMlkyZny0LNPDaPKbE/J0hv+rntpQDm5t6hH/Gv9ATlj5eH4QtRtwjUzLTbTW5L
+RVDGIJHK7fSDYpdHxM2jm7wrqxKhJPYiDaOluJ+ajvjpnD9Q1ikK/Ax6a3mBcT/ku63MMbeW2P+
KhdtSlyPxCa37mtLX+qTZZ38ZFD7Vk3aLtAm42DBIj5kqqgQadbsBlkVzb1MeVVfcoJqT6On7/v2
gXkWcTbIsk9hkNtbXK75RtSmzW9V013VCXXlxlpAhAsn4BxPNKYtnVmPpDFwU3U3pQG/iFwpCusS
/VBFyJE1xx215B7BO3rR81htjcpMdi3jjZkYFzx1XlxukiRw3mni0vGKEiK5Cm32+Rl8i2g5DIQu
eXQEqzjyvB2BMHJD6Hm8GnU0mB7+vkU4RzcR1eR/8WTRfwvB1G6m2a+/rAMSKvjeoHIYe4XnOake
0fAkj6xfx1fNMXT2W5OtX2ll2h29meRTol2AiOnTV1ehR9SUCLxVNMdPBXMQlTlHUpF++xhdUqo0
06rp8cr0bgBVeKAO7G4ExcjRqmOscxX5HXIZG1ru7lqtjccNlEumf0QukY81zVFZ7LI2ySU9a5o7
p8giUktc0rXqOWhrbL1kWUw+6VvCYgG5BNGTr0zE52KV1EwalZFDSRdTDjfS3hHLkS4iCJNX0hGv
5aWSBJlHVYmA7pMTS/fMqHyLd8vQ9up7IZrBI6As7fy+8N8mi9C+dRhQvk5zIata4eVv/qW+tah0
C69pH230yLcSi6Bs17jpH6xAJWtftoQRZYV/6EvmWAs/UHB8KsC352rQ8oSI7LELQXC4qXwUjFTS
YWXrKevvVeG4pXtAY+4pDclGIvQbDkre97yrpk3gJDS0SOwC/fMU4V1f6pUWXtcMA9xPuu0xYl4r
ezTuisFvg/ckqBVlyOQvOOEWERtqa6235T13rk1HBgakv4y40+XQzdnUeuMnXxgQjNrOKzq8VnbJ
hGlRwmlKV10rmfgEQzRTHsOcQNYZ55Zin+VO0TEp4S+nh10UdU9qauNa7/R1TboVwcBy2R1xrq06
LaYVRDga+OvCnunJ6NKoF/KB0s9E0UIMrMqYtl6wZZx9XLFJ2aEvsGRRx+aMidEHx35R3rjeKEpn
3gdFZnMkAs7WV2VJnGToDm64RhLn3Azz6MueszN1Ji8gkWze46VDquFD1rOHkQ7RXIu0lERjTbnf
bxPLdK4K36r3sBn53g92sLIRWzZL0ZrutjVEtC3cztuWkUxvC5GdJpTsNDKGXZ6GyI6OAW0dLqMG
/h4aTXdeGqNNXbVFy/4a++jBIwHN1gqWSHTunF+hE68lWWHaRicW6565WbJ2hIIIYvYE4ThaUVzj
YirPHnOg68apu894nsS4IH34iM+CUW0tEekNVrhtJJGpILpa6CI5E6q3eqy/8IyS19TdzqYnTmcZ
4y4D06fX+j3rj2Az4C54hPaj7iw2wTwcQKlloatuysYjPl4b9UNHdPzbJBwclYGxUq4TYj9Igh0p
Y/pz6jIAUbnvfe5YZ5SLJhDVLrHr4ehO7nRFs+KBgBvSVdWPyUvERP5gM+C9Zg2wabQCNnGjT8my
McGmkTFvWutkDKZbFAHJOkr9rcqK6pEyttmPTtduDVmA3OlyhiyJAQ9iUsgu+qyMbtiV2slKwk09
Eq5YEcppYsmD4cOYsh7uoSzbCwGEG4hxEN2y+gcmMUXp2kr8cOvwAvCcpIxXEfRHHI2T9WySaciz
0Par184TzZXhTsbXrhXlxm7QGKRGYOwcVZuftIHrCb8MVxXxnBsYedVaFk12nep9/dTyPbwi8kXe
Mo7xT2hZiyW7wuSURgPpS8warhnCMVUQmbPLpu6FvVp8GtFtfgrKVr8OGHrzS5RDJZBP8yYVgE6Z
m0BgB8Qhy5hv/q0Nx3NLvSxfPbeAD+SksHmm5k6C1sgXVu45e7jLPoKjaDoaSVp+6bHPLhiS6tA5
Sn0f6eGnQOK0NuClUTy47mymM9cx8aEeVmLtmV2uvrZwsVzZcazjjVP01jz969WgmRWVd4RPcTCa
R40RnseOMVQkHsM99NHPggpmNLes4VstyY1G5wwyqVnWuScgduhMTEJ+GwsQ8lP5UsuuAbgY268X
Ku5ACC3mWz3hJJC4CxEid8StufcQ/LyQR16Yx2H0oJyxiu/+U9//T+SgnAezgPLfMxkem9fop9L+
+w/8IQbViaexiVIhGsOwhWn9YKszQJ2BMkP/q1/UoKR5/CEGFb/pbAsMSBr/qutnqx1SBjYYs6EO
38w/qesvkoQfemc0Cj5NCBEhnHjITs0P3SugcvxGI55lnzjlKV16fTWOGxzWPNByC6bwgAdmCTm1
OirbUu/GOMbbgQrm9gJPlPg+jjh+4WsTxre+hJJH42jfQhZTlFAQAPHTpguz11s2YHnusO46a+5I
RCMlfef51mMUDH5eAWtEZOiEGPvZ+meBduPnFsrEUiZSwd3HAOB9MyuXKKhdz2xn6Pah2yL12Qdo
0pMDGQ91d8/gW7futYI6Y80mXhB+mfSwgXgvLRNRI+WmzmU59Crd4Wsi+M6TozU2Z5lbbFr6LL4O
8jza1uBPzWVfOMFDkQsUZsjPdryocsVuVfvSg1p+8GCSYirJo4QaD4EayOY9oEtCFcugffUNlOM0
GVS+MfKMpUPZv/RLBougmIbJFcUhQSVqg01Ch4vjt8ccXx+FO+WFMTOVhusoTDttDzdpThNOtXC8
Z9jQTvqKdPJkFrBXtnC3AhUpENpAL5t6Z+hhYMznUNqRhXJGKB/Lqwq1JN0PGH8h8u779OU/Hf/f
dfxINBgr/vsT4emrzMui+elQ+P4zf+iZjN/os02+dTQkM3GFxv73nt81seFaLsIkBjRzX8+V/jgU
bA4FPigeBP89Kfi957fEb4jNDXp9RFAGAm/3n5wNH+Z3HEg8fn3kTCbjCIsEkp8HW56B0pl0TBs1
Ew6zPIq8BUQMc/HDe/IXo+GPwzvPMUxeIyefCeXR1D+MhoMWJoJJBb9rE/jG7At8pINIO1+Kphtu
cwcRRgYYhFDKiSHur689f14/TQ7ni+Op83RcxRBMZoHaj7iVyMmywUzhDIaWj/jBlapfdYPBdek/
zglurNeQswmtdRGbKyrI+OugEUe7RmJjrkhfwdkI0JidspctzVqrD21K6aW8BC4963J03aOs1ioM
pytGDME5Rxm0+l+8CJfD28CKa3MjfXgHddb/OHYnf0fOq1gPFnSOXCNEPXb78bE2YdUERorcQMvH
DrAZKqDebz0GB/hslw35RbdOAdm/RB690DsEHVBaJoyxKdZ/vyOroEOmlLP/3IxIM5OFlkOn/vVr
4HH2p8/Bc9FC8YDERC4+WBEUSajt6Pb+Dm16v5I6VR0q1nHrlsm3X19pfp798Lyz5k+ch7CJgnDW
CX4cY6GhUpziXKmD8LgbIZCRc+vVB9mY9Z1uAxf89fU+fIku12MQzoCOWxx3/nwHvr2eGUqp//o/
xv8VhkKHpeGe6sJY3nGi0I+0rD9+fZW/eP8YzOHngOvkUV18eP98yXFBa+rtpCCy1eNdq0w/3qXK
e/j1hS4JsR/ePxsN5ayY5Fz406GQhIbwe+7BnZgMQn5dJaD1cc+M4xwLkSNBxtXnwPwum/Q8dgSm
VRm1t5UYwZnpw3TMbbu+k6ODwsrpbIWwPqZL7jDn7sIZAsVWbdzG3JuPXYh1fWlOKGtIkehxmVsh
F4FjKdYApuKdEo761DtTvPv1i0QA+vEu8XQKL95OAYXJR5bz86c2Q0gIOJDDrseZx9qxRC0e4rlE
7IxEKlVYyUBzD5nU5nYYw8DoJjv2qxDxjKrZpJWEw5fGfbxoCnNVo5b/ZOBeubb90XpxUbV9smtn
LY1e3Bt+XlPFoxlbSrSYD0JP/U0ExAXCQIQoEcr/Cv3+uAUCYCRd+MJxlu6cxrZvwlbYePtIRODp
QjxDFYi1Sf+8Q6I/4n+M8zUVkLFVZuk9YLBM9olG7kNh1BH29jB4i3jwMKpN0UdWU3dTESlNHNDk
WiReEW3VBZgYGe5ZS8fCF8JOvCQM18DlnsIkeGowlmR1AfyNDJAbusLxfUTRtmAt3azhu5pbO7BY
4iYO/sgprRykmZMFqMHUWXiq/BNc1/RbZUQliEDdZ2rsy4gVUV/OhWMRDc8uaKmVmwu5s30/2ydj
Mpym2ndunCz1Vo0XF/7CzOP+pmXd8wUWHbjsWq1xYyQE5qRftVTzrrQi0zDpxWimXHmgAuWvdoya
kae/RwBaXJdBhcQE0VKzCCFSLTTwkXqVnOb3c1VmSbVkuq5ht8FibOTmZ/j5/cJCE7iHop2fcB2M
j1qWgocxgCRdI5ikLRu7SKx1ni/LJO/NLXAWD2GTZb6iUVC3Ce9TsW8oRZe1qwj2tTZAJLgjuozw
+No0X9EslhskW9rKrAZog7PV47EAh7ssU9yKaH+ThRrKcNeP7SaKzDsR5O2as63bN1mJHkZDe0Sq
jHinJyTcAavW3SizqziwIzZRHQOsMMOEE6SQaHLgRlLXD5VA2amHFtlM/hDeF0l4FYTOSzSM+i5q
Gh1t0zSuE+l8gl2JK6UoVqQMJEstcfynxg68jYmw8eSisoEwkfqLspuG5SWoqE1qbcF8HZ0LudYc
UbhNjPxi8yyHowaBY5ti61+OjLI/k6c38scMwQZPmLWMECSXC6nXHTdX17srHkNQSUPPKUipiJHv
ho7YSqW0I7E45anRGAjIwR5fk16RikcyOaCtkXkgcuKkuplKnU/IUEZ9HEfD2kfFkO0MM9Z3bsnX
xdHo/1OEBQJu65o4JHQmbsR2vYmCJeOh4k12VoigxGjfHVeNz2Yn+wM6zG5PNAwsaHC0J4yrsIYY
1i3tQO/2LcrOG21MsYVnI54I8KWuMvZF7LtTvTJqJ0cgEubwMqfh0er0YsPmKCI3B/OtlSHuIYUl
YFOAitlgK32KB+ScBTlk+I34Z1K0sETpyuoDcDpUQGU7bjWHIXWt9HQTIGf41jWyL691drEQ7ikK
pg4UkSwFkyg8x6sYQfWWcIt5FtaiVet6seYVy4PrYMdAMpii7dbH49To6tPk99aN4It6PcZ63a7S
AGsZRt6y+wqOrl9hw5uwJCXyLXIJmQe05D5dQFYF258HTae+yMoqwqrXU510lHw4MnS6PxI/VwFp
AzWLYtB+g+6k5wzl0nOSmOkq1ad+9T0Jya7GbZYaiG2tGno/vvonyPnZvsbB8z5pkQ621OLskbzI
uqL8crISupdv8XeNZnVtRlNwQO7BkwsIgrGEUJ6uEpwrTKs7XjlolZsZEL2yW1Os62bCDshU8GZy
q0DBGJj4GeFnULdIsAUISppBn7Y+qpKu4SWxQGBUCwUD9WCa2GvTj+wblvIZVgASs6oGiaueONnS
d9vgQK1i471CqkUdKQ8dboWFYUbjN2rg7inuJOd6KeoDPhwGctQ2Ymvgj9uCGLFRzpXaeeQChJPD
CV1MCCn5s0mbeyGQftZPOlFz1l0yFcAttWepi3ol3ch4JkMTNinAWrery61KxNQvqBfNoz3okAU4
FAzZmteIA61NFdUDuQUIMbssgRtlBtG6LNgMBTOZpGligg56e83I9lYGBSbGNAq7ray6Mdry9sPo
lzjmoxMNcY0vbLSbRTMUwBCaXCLcMuEdn3x2SxUn66iwBHrCiq6HXgz59J+G9X+EFcX9Mo9//n3D
+ilWbyW330+m5t9/6o8VtfMbEyxh04D+N5f/jzW1+I0YCrzLqAfnIn7eRf/RsjKzQphhedTelqCj
5M/4V8vKBMrFBIN+AxnDP1tT/1zdk0lKqWZzMrKWACPyp2kWhWuUwj90vkdEyZxOzjbI+JjGkSlW
w/D39Yc36C+617+6oCtYF1kAYegt5vL/h/I+5VVXosrto8lcf2V0nKETlMBbJ/PqXTiqv4vn/LnQ
//4CsX7zfhGKjAfqY6GfOJNCJG0d3TJyXpM5EOwSMaVs7Bi/fmk/N+aXS/FR81lDiMCKPk8sf3xp
IAexJKWGdUxzkvNil4BpxvzsqLCykoUCy+XJTRPjmsJyOP/60n/xKrmTCP6mU0MOfwlv/eFd7euU
Z5MmraMSCOJBvrJTA/E3b/1CRE+/vtgHCc3lhXIHGoCuHMNzaEB/fqEDwQC5O8QWtB6HC4GUoCHp
Ex3NUte4VEQF4ZnRAVUCbo1RRp16toySsDHYg4QRiuKfdXPzH+RgHnMo5OGH0tl/aOgTOFst+bTW
0estXi4NQrzVCcHe/i+vxYiZ2RO3MDfOhxsK8oieMbC1sLf2pABamnp3m3w4t4n4u2nL/D7+q3X8
/rLmiRXkXzYwuv2hFY6bag6Naa1jF0TflJidGoKY3V9/mn++dRiX4fKb30NgNOLDh0kcreU2IrOO
0CTLY+J1qJ88p9KWBolZf5dRbvzcJ35/ScSDMHTBvIPg8MMnBYLf6CbNMI+JiBFbmXPELU9EMrMu
9hKvTskxc0a+pHNM9Bg15j4kpeP7A+1t+H/h1/IvDqG/uIOxl3Ds6fNX1aLX//kODgRKu8BJrePg
NeJg4lvXFvUcaFRpijuUuLJ8naaCzfI4taMBt4QvL7ageMsJ8ne58X/1CVgWCQosEFEz6R/uqJQ0
kyFPCZtQNClnVhn94uJOsyrpr//5h41E0mMVwqPlTypPyE8E47m1eYxt3l7/YssDQMFR781+pV9f
7OejnuObaQeTHN/iyUJe9Mfbt4oaRBN1pR0Ckv0mloGSdGgzI9vq4lKiN/P+5l42fj6C50syz4EC
4jjczTOt4+fPtUonxkokSxz0gEIVuxpGIQX97OzgLT/Hik3F2pwzvCIvIQsw5CuVk/l7JKuBQQmq
mRqGLI+/ywnyPaBxnMhAXAQR8p9VPIcp/vpNwj7707eckbODsAr7KwE9Jk5d58PHz9oisYbctA4q
0/MNeSHTpowdSP2GSluUEflIEjgRX7LETJRUo7OGIOnc0XjjccRihLQVpT5nb2CHzTssnuZ9YOUK
je6SRSdIHo5W5DmRnWgbhLOhGCC98xJVlsEroarmxyST5r2LJ0eiZxKU5iKpPzdz1rQXWuZBJryB
C3xH4y1bVhJAobfQwE5s8ZeRH9TGzoBECJrUjWhmcj9y0mUm48AE3RWb8AOKmmvMsZLQ5cbbumac
tLA6i04RgBnytoi4AeJ7DBLo4cZOW42gLOfQYxvC6xrmpOdKo4gOKZOSd7Kf689uVYjqkBuzbtSj
atFEo5HQWKVh/GKMPh+ZO4HpT0mn6IMnAFrce03qvKaso4lPwYTyOhq+elcXFajTEbeaE276Vk2B
2OFlrc/SaXI8RpiswLpZ4GKV38FzAYuRL40Rk6qGB+hIEiFJ3QHhguZgDWcAacHTCMJoe4m1l4o9
9iVXjn6I98fHtHXGmTQ9CUZ575Vv8TlddofGINV7modinpQhl55UgHvHGyWb+2rk/0JVY+79oOC3
5HNYHsN90jFbHZ3s5SlX8KRGgADrFvtoJBMm9AOL7dF1ubOtCDPMIi/GyT1Ec2Gise2/DevcP+l4
+c4pGdgDPimNsM9LrGkd19w1eE/sV9dJeTfpTSuQ1SU+7SVDCdc5XALgNAgeaqusjukXEF7+GGaE
M54M7t67U0Z8/0o9HAHUTJ5xHWnEVa9GG/zokhheui48bbON9yLRMQqTe7kD3/CkMBihwW6YuiMN
wJptzAzkpnFxjIJWoOggCRvEXIXm52oiGiJcGjHB611Z268OGdiCBYT0Ie+NhrwPzUnspgkj00qE
jvVSdF3x4E3xeJXVXbaqGQsZi0QjjXPDbFUe4qxkVwo3md+SDQNLzalsV7oKnIcsm+Ie7vmMcId9
MF577EqOuRWVmC1Sn3wdW5FqQVgxrptpfEjZQGC9iSpwzPqsWeCehISiq+KOoEfIXUnQ5l9LWzbf
PGtCMCXc9tp37JbBDt5pEtxSTqblNGex9nqFmqTRxuqZcZ5UG5RazhuLUSQ1rFhOcFRkuEF67aLK
aitMR7Tn265sy2s/6Ywe7ZuKXsI5Nxs1THUFCAfDRDEGR/Anbr31VO98rmJoIWNRTS9slssDURZ4
xYbeml7wUqRrNIITsv+Oj9EL7G7JPKJ4STBnNisS4bHA6dLdzsUokvqhVqTByFxb19SAC3Qv+Qa1
RjMfTGT3MlM6t6nS9kVaV/tERmoz2u34NWB4vI60WLvDR5s/x2kHgmMkwAZyTLpIahVjE5OvbgNt
xYsnbRVAe1m2nTQ2eVXyizyN1NhI5/g3A8ZgCEIjY+W4pEbj0aoBEtgLycAgLOdPvupPVLpM500D
iGoRd0wqg4ALETIWrDB4RUTZkueVgchdTeWorUVeto8VXvtq2RVq09qEMxWR/pa5qnz2s1igeDRg
y2vEDbUZf4cP6+OOp9IEV4nj/eRYdb+oQp1P1A1FciI1sLjVm7a6BUzJTa0Bs2peL4nfGtM3gNtg
xYnFYgaSHJ1hDn+ECYA3m9O2eQ+lzoFUTpjkSRPjlkWU62OERam79trBRp0D9BbELxxbeCDwTCfC
rIDwBoY13F5yKt0R4X2jfJ7HXmsHGNuFBf5AZvNvM4ZKbdO44QjiNKYwm7UL2kAfpRQgwpXTTcZD
V1l89dvIrnfWYAGHtA0io6uK23ZZuh2jt5QUl8+CpDPquQjZoMF8ppxXH6rKX+yEoIVvY9VZqHzc
BjsWPv51kVj919wjCmtpp5r9CWykv5eRr3bMa+FfFUMYtws8/NEX1TWvSWWba9uKQxiZ+DzVczZB
LL6PJwCsO09E3jWRbKgKsjhdR31f7xIcKpvRm9Vhfpi7C8Lt+sfOlvnZCatvIpueB5YBN8ypiZsE
4JQxv0KlaeEufQ+bKHyf4ri/D1uXT45vPLxIIpF8di5uD0k3ihEek/TmHmC2kB839FmVLxVGl3GZ
Im3qd1B8dMSt5XhVK1hgzjTEAJvytDUWDp8CYBVy/p7w3w/FGlVUdjVIad1g089uamyp5zz26iXI
TvVmdVq2LpGUfSl9pzs2TkVmlB2I2Fkoz4yXaSSjRd9OPd7nOuO48AOyxnLPOox99yWotP6+b8L0
zmhh08s4tF/S3klJasOnx7NypjqRPBte+0RdXjEnNg+a30P6irpQvYq4r47YblBk4s46sp1H12xB
wpXM3MYY93SBUnswhICJCW5v2ERZYT44aYVttzCn+yqOgKiO7XTXQNcklS/sP7dZU7drXSkrPgzx
MNhLNGuagwsQnOO1M6Dv3PpRq3Z0udopcafyEd0G+WYayWHFQmiuniKQ8frrnif8N6Or1VVbVd0W
eMF4xOmRZ6vKj5hMlgbtxf9n78ya21auLfxXXHmHCvPwkFRdUtRkyYOOxycWJdEACBAAMRDDr8/X
BGQTkKzjc+C6QaWCykMSyk10s3v3HtZey8O4nUNJq/jzBM9Cmrt7a//eVfcl+MvNkiQb2PX0a1Dl
Gujo0LiGiR8zqsm1AwQNyrbyVN0iCQLsLVZvcqtuDGTxdoq9sENLxyAq5TpWzWJ55kioi7kJqqy6
viNLGZq07heWf5ttld1HqDCzTzY8BIt9Bbao2VT0AlKFR6CP5t5Z1Wwsyhul5YPdb7wH0tncQ7lM
mXopocxwqrNU7/YNcUoUIjxL++3Sf6vKUJTIaSkBu8s1F32xnXZmS1pK+2ASGWe7zKJTIFZ9Jzsv
2LvfkBetPie2lt+XBq0DpQlL0JmMzEo2R7IareRNHFop1PuU9GAV2sGk4jU1mlN58s3wKvddttlq
3HJ+ll9pUKfGJKuj3SlgRYRRdDraAOlG6VspRM1dlc1lfuq4Apzf1FVFI2eMJpVR6Ln9Oihg7JR0
a//FQ2Uedg+32byFocCSZ0soPt5GToiUJLV46b0nafxq9H0pOnU9qImLTxUZ2GWnOPM/8M6fgHdo
YhHR1M9zoRercuX7x9id7p88AvoMpJQEQyP3q0Y6VAB0ukQoJkHwFNHoiGISuQ4B6+kSoap6ws0L
RgdYJ22Qqu18T4Qq9olDFhQeRk1wRNvOX9IuNfqho0DTCG5JXossEpGrLaL0oxQaCkdhszFc9Y8s
S5JiljRbaLrhQ49T4X0514nuwqbthyldw4H6wfMC6VZ16J2NdDyyeehDDAsBOfQR1MrKU+oZ0CBI
ycIAvQ7HmMw4pgQRBbKUMQySaZUEM4kr6zKGNPusIEmxSJSNc43UIeGpg0XxN0F9Hqt1cNtsKPZz
RmCoV6RiLYCHFCF1SkpSRdmlikIAbF6Wl7T/CNp2KiH+KdwJlFwoKuA5p0HanFmhjFZwLSV3hept
VnAt1u/ojoGCCN6Sr+iApHMncQNrrsFJu96nrjJT6bpAXUNW3rue+V7JJR9RtDBTPxZgg4PTo/3y
TFbmAO04yneJn4CMO1q0SHFBPSjato5/gi0NNxsom80/mlRzLg0NSU9qmjgeDl2BQCLVXW7NfHXr
vIutRL2OSpWpJaYdG3M/oPu98Tb1wrKM+NKh4wfqOcND00WPHxQ/kD5HOyO79SjzLmis3NwURq54
sAPl4acwXNrnLtTKdDVp8VvbTj9C6Wtc0PJ7bbmlSk+Tem55Dk3k5u7u5Uk7AhnRm7QuW2IDk7kl
ZQzKpj/phLCNbowk+kOPt8uvivj13ThWvigq7hnXWHpZwE9xSdNHjlpntFVnWwl96QyVmJuqqOS7
JFBYBpq9qrdupAe0jGhoLNb8t52mqmuwpsprV1LLt15hKtdw6ZPit5efCA/Vc8f3w09BRE3RRKL8
wo/K6NyTUokbC9ZJOKPzRSMDAJgJdoHXcqM9RGZxXdLVe5EXS+MCWRaQbjqeLmSJwaIyqIHCAerR
Nf01TJzNla7H5T2AWZoM4F+5h/VepBlwN9OcfMTSo00+2RdnuQ9tHYcyeGPtJQ5TFoDF0bjf/E06
E2zhRBabxnht6+CNwMdCPe372W6G9KdzLjepinwwsaIVRdUtQFlzR3zob262nra7rtEdpPweJWsb
iRqUF6jAw3JgOLsLETuBI8iyC6dK/NchFfsb+Mqrd3ak7G8QImdyqlaQZ9l5zeaCVDasr43uqreS
n1dvM5qSrzUV/CqMws0F3RacTSlo3qNikX3WvWx357iBe63rqYMiZlW9eXnvDGyWQc4bBDKNVfDp
AJQ6SJkcHxiV1OgST0W6pXEG78kponNJycJPdUVPLSEAzpsj9g76U/elahO55RmCZnpZew8b/Pg3
CS1ZV1Ci7D5bOz05pR1YPt/ZyRd6HeDELsztx+2OUYI98j6ityI6D/ntr2NY3Ykz3IZmIbda1NtY
va3kFHk3uh4d0PdSfaNDOz/HXNVne1o4hEGNg6vUSFB4MnJJXcB6CoxnU+2rN2kQN+8P2zZBjXkO
M0V9k+4MBb21eIkmui1/saUtIncbJfscSc3ujQ8LOEwCiUdPjwb/z10kB+e7GM6AeUHnkjcDHmee
63UTWIvA9mBnlfGz/ySZqvaT2WL5ITayLVF5UMGPWgPQU7lTMslt0uWtmiJ9e5oDTEdOaSf9sWkc
ZqDQfAWZfyZ92NQ+CGoDbho4CFKAOuc2wuv1TOMMFjM13KHYF+yTVbA30xocRQnJXUJL5ddUr5mM
DHcJdfpCOnt5/zw3AV1cr+T/uZdVoWB4vH8iUv4wCrvWLV5ovoBxBo5ilCVoClwKqv0IO7MU3Vgw
XWJiIs+QFmQ+kpW8lI3XSmkuv3H2NAxzHa/QpVCuER0Irjw1wdHdhfbyQ2jtIAzzIhdNj5ff/XAf
/7Cbh8WHvRBpRlW1BDfD4N0hE/aReSuN27gwUAErCZK/sZtpQ02zNPykECfd0LxZvQ2tfXSeb0UC
SY0i+E4Sf3+FhAD6vY6aXoZGmV7G1k76kNPDcw5OI/fnKWxwbxs7869pfqrelVsnJOUEbf+3PdcE
P5Gv32VL9OrQ77bJguxIKRd6GUQgA3C7YS9oZpWKvkNeFMvPqqdsLiRbsq8yH5+f3lfzDBUvNGpw
tL/CVAi9WblfXvq1ly7Q14jseQ6JyVpxCaJm6lYQw2aJqiwaLXHOtDi4U7bpReZp0W6mEUZdQja6
/BpZHHV8gurd4egtHcl9SKHR2S8odPB6UQCco0rV21DN6uJ0u9H20EftiCLgIjrbyN7yKztvv9bD
rbAgYmk21hKBiYgmLLlh+cgFqbeJn8oQ8W2DD3KiNtB37Ez/i7Xd3MOBGF8iwFbBraFm8zRV98gE
huq1V5UZknlh9WajoBP0JxsBJ7F3g7IT6EvGZ4C9wji4gwO3AVu9LWi8gu0mVHJrXsscsNnBNodl
tTsnF+DBAbNkAl7jkSCT42RlqnnzvlGwSQt3m9GNhsAK2svhFXqVGTzTkNgH87208bcIC0aQ6Abi
uMJbcFeXcvgR85/fqaW+Xxe+pUunZOy29I96dkzkhTt2AxWxsdhasPvPKp2ixwwJsmV4FipQ8M6g
FETkz0UXoG4S67LStx9pWSDda3lZHSJAB6J4Z0rvYTSsy9OskIuHncG1wv7yTlM6UC4qpYE2UMSO
iGwLl1P8rknp55/hi70wJDJwpxV1i4Wj1Z+VBNJ9EI0aDVC1t4XvigPhuDqbdaNmYBURpr0H0A7o
bb8PrmJlg5KeE8IebULVeN7soKi8AVumO/OkCLxP3AP+p0zawPfSJCXi0LG/3XzOaJyBJC7Yme6F
h98CjI3YDxZLL/EeJGrWt9K+FA5OWsVXMtwd51K2NU/TRuhIa16RL3Ka0WSmG2DywjhjobISub/Z
Mi84BrWH2pIoU+k6HSVK9MF18+xyKevcOo2y0e48benXc1cxk+C1lOfC/XHq927ux9KicXfy3ZYi
AOgiOsZOayy7PJeiRrl2jTK4qtkIdBmWlHckvfbiuaFo2hcFsj4K2DKZiU3kLOH9tTbVbYpveUHj
IQxGKJc331QzsC9hNJcQStkGpCjMJVAmOW3Khb7fO3M7M316RtOlNStTiV3oQ58Uzyo3Pc0dElsz
I1miLa014TfLKm/J0wnuD9xWgJ0BrXhhGWzfWNbWe6durZJkf+iwMpDivD9Y1P+ayLabiOCJQAzU
R5+hWKf17TojF5Q9MjWIT9/FfpR/iP/eH7080Ktfwg0RkAo3vxcrH17q8MYvjRGumFjxsP7nP3T4
eW3wFY6GgRMP91sYg1tuP5Ys5YRaMeAhESyJh3CaLzxapJ8tw8szbNfz5b/pzeA+LqJc/A6uPxR3
AErwK2swGOHHGkBEbNB4ADk/RXHxDNbAoUVQgbJDlM4PT/uF//9rsHrYAi8nnZX693kvBXJ4519Z
hMEQR4tAi5IJOAs3p78DbJBlMB1rKp2Q7fMf2gGDV2+PyOUD3RoAGn5tCwyGOJq9fiJ6QARRUTvH
wSIoChQwpm5wwQIB4uHy/48cg8EMfiwCTgk5q3FbwDqBwBtMg9KddSZ5bAsUxUE2ktYLfKOp7gQh
TTluEUgfwqJDcpAFFQ+JkuNFcFQaAGnpIhA7bAS53XoTMgY2TsXYRcDiyYQHMA+0i8DWOl4ECN91
E7EbTWGtxDO5RbAOGNNxO4HELxRNhqDxOjzD4yAbJ8BqxMUwNWNgwS01cgsgagRkF3qrR8dgMHuL
++LAeaVO7rdXSFW1bkqL1PvurP0Fv0i1T4jyDAXPqHv6J8DGDMCKAgZUazfH5PYApI4kkkafAJkd
TiNwf/YWuHGSOTRId+d/eh4R5M2jj4B8QvZbeH6dUzCwgrZzAmyWBhT6VdtnanYAPlfRHT5uE6gn
pg65HYKxz5pBFD50YKUglLsLcXIngR/JHmsPiBFwixzRnPz9vB/fiHjJggUQ8H93WUzPKpLEbH+a
v28Vdf2EEy9bnIp2ww+cIwXKFBORFwHDndpZAIStj56/eoL/K7piRJ8Hz2D+RMsmbDIa2LepTZ/A
pnupET8/tDc0uRAp688eAkcjkJYh0pG7z9tK/oR8Y+5zdbRzbHP162AFBIZePAPPyLE5JCQMSCm0
m2R6ewGDPto3sE4Aiaq2aXRpgcFRsNGEolRlUTNsV2lyBoHGInusQdBkyFy5F83vfmLfUXIUokk4
D1SYTA7P5BwlXk2onI5yEUSsQFYAha02OSKShMeXIwk0FslSCSfbvTA9u0B/49gToRsnkJGRJDo6
98erYDontD4q4DCmmkYkoay1x/Tv3xE4SvTDgDAhOX14BnZBqO+ahsENKZAoPK05ntAdAWPz6JtS
I3fAkWAn9E+CZZ5YMkws31PJk3OW4WtzhgC8v1xUIIdGzRxmt+fdRO4GsEhCp677fHL2QCXFOTZk
0E3sgQP5D9nEx51+bA8c/QTEP0euYyub0hGAtWr01Uh2DJpm3MV29k/cJBwIkC0wFrEPDs/UXGaV
1vGxm0ATzG+kUr+nCAYGgRwCJQVMjtrFjZM7CtzZT+j0/oZBQHOCPlABnzk+A2QRATXRRQnJ3OGZ
nJfIJhhtCbgNNBNJUCEFcHiG/hHJRDxl0MWdPZzcKmjYw7H+kaYBpObi44ZpV2GwF2wZX5ksErW2
di9M7iiI/uLRvjKpU3LqsCc8H0Mjg0u+TdAFiqQrbvmErgWxC3DnxsUKOvUzvGBQBe2vPKy0yoD0
NQh3oZ6c2vzBMCptMP/3/WOdpDKEmoJU9FlbYJFB47YA694ujzPFVRhdXtHYBSoBo6J3EePAFiCd
cqLgHaCiM734ALGssTkkCGGJAaDDeUwXD+ZPgRWnQAaY08WK07OFHOKxq6DhIoIoh+SkixUHtsCi
wGITKppQrhyeKa6CYDIZZxEtCiiCYBe70D59Hwk7QbVdoFMeTcLU7CKdVk8k5P+qi6gRDojuKhyl
dhEGeQPLPjEJpKDS7T7nxEzrdlTBuI/1kbgdIKwS3sHz2RPKznxCbxsU1IdncqsAtcjowiv+Mki0
A4l+uxcGdgFPEbZgWn3lH57k1PYCpnusXcBfxvZRYIbp9vAM7IIqn3ynE5/aWSCmbbfmKE/JdkCj
ddmTJ3UWQAh08tmiDNMuT+uaTslfbqUmRt0OIp9KxREsVpdHGcSOB2SiRYUBObPJWUSBKB17Ciip
QqlPx0V3CIb3ArUH0dQowJmHZ3oW0bBFL8moXaDjIxx4r2lbPTwDiwjQA1sgynpdiqH9wimdBWjQ
RtcWDKDIlBvpnG5vv8FZAISBJIJg3uqSaRNcBSLfkXtBQ50C4BWknd3txyyPc2pU2zTiCuzij8rs
tG7Hjrp03IkgTsZfxvPsrP/TxKrFIgCLnipAj2tdYO3HrQJxJIyKVFa7bNLgRFB1xS6g7Mzl0RqO
wxf+kl34hT/63g8zh5HgYSHaZfx19lzDzM/+4LED5OnnXfeHAPircJz2/lCQSLTf3QLgxf/+Vw8a
f0ibHX34mEY7fE/3z7sJPv3q3nc9zurx/7zw1+kKfuz68EHdveab1ZZumv8LV3er7eppa8aPN/nn
P3rvefT7/8nAWTAYVxSsR4+b+k0c9Qc+dFOMHzhYRdkqe3zFtk9DoPPHjjxfhf63OI383lu37Q+j
x47DOF09xI9vKd66RZKPHxmV4fvcvy/y3uAHoPbYwU/XIawo6fp45LYLYPTIXbPRq/jbq3lMY+Fd
f9lbkPHYb4FTPvUfer9nh+EeO/L5Ok7d/it3mNixI/+ch+bnqnXfTf1LR/3yYeX1NqDSAjfHvvBl
GPpR7PdPZIuSHj109OCvBlakxdyOHjku+9uiRTGOHfb1U9vUAgNHD8wAxX1QH59EChkCbTd26OsY
PYwny9xi2MaOfbPyo571EFJlv+Gdb1awlK2ih8fZHy7zFl4z/pWzbHUP9do6z3t7usP5jh7fv/d8
d9Wj3O+wMeOHForzcd7b2R3iZPzYWebznyTxe4veQhl+x+hxkQ6HFgXy0UOjyDewIV25dezIb9Z3
6WrgPXWox/FD71f9e6uD0I0fuHx1sdommef3r3XGFz3fv2P8q3WarXuWqqtv/o7Bb9aVf9+7xhhc
lA1/x+Bf4zR4HOlgUtqK3Oih4ZnyXs1XacxN2T+cbbHr93zB6SoYnn2S5uTJxg7/1vP7K94WJEYP
G4R4JP2ohlqHAIiNHjpdu8Nu/kPifOzA79ZRBIfJfjUIE5CSEHnpscPfevHD+tVl9uRuaxOeY4f/
Iy5+shE7HM7v+YKnG7EDeIwd/gOrv86ydc+l0NoE4Pixq35UCSuZSKmNHfdnMtEjvfkXtGbHjuwT
2Qy2d1eIHbsWn1fcO5Gb948mfY4ijz168HWWv/r03Mu3lcPR478kljRyzT/XMQwc7uMiiLuny+K9
/NbPZZq+I7ue5p8eyVGe+2f95Jr4i/twvUr/9W8AAAD//w==</cx:binary>
              </cx:geoCache>
            </cx:geography>
          </cx:layoutPr>
        </cx:series>
      </cx:plotAreaRegion>
    </cx:plotArea>
    <cx:legend pos="r" align="min" overlay="0">
      <cx:spPr>
        <a:ln>
          <a:solidFill>
            <a:schemeClr val="accent1"/>
          </a:solidFill>
        </a:ln>
      </cx:sp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image" Target="../media/image5.emf"/><Relationship Id="rId13" Type="http://schemas.microsoft.com/office/2014/relationships/chartEx" Target="../charts/chartEx3.xml"/><Relationship Id="rId3" Type="http://schemas.openxmlformats.org/officeDocument/2006/relationships/chart" Target="../charts/chart10.xml"/><Relationship Id="rId7" Type="http://schemas.openxmlformats.org/officeDocument/2006/relationships/chart" Target="../charts/chart12.xml"/><Relationship Id="rId12" Type="http://schemas.openxmlformats.org/officeDocument/2006/relationships/chart" Target="../charts/chart14.xml"/><Relationship Id="rId2" Type="http://schemas.openxmlformats.org/officeDocument/2006/relationships/image" Target="../media/image2.emf"/><Relationship Id="rId16" Type="http://schemas.openxmlformats.org/officeDocument/2006/relationships/chart" Target="../charts/chart17.xml"/><Relationship Id="rId1" Type="http://schemas.openxmlformats.org/officeDocument/2006/relationships/chart" Target="../charts/chart9.xml"/><Relationship Id="rId6" Type="http://schemas.openxmlformats.org/officeDocument/2006/relationships/image" Target="../media/image4.emf"/><Relationship Id="rId11" Type="http://schemas.microsoft.com/office/2014/relationships/chartEx" Target="../charts/chartEx2.xml"/><Relationship Id="rId5" Type="http://schemas.openxmlformats.org/officeDocument/2006/relationships/chart" Target="../charts/chart11.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hart" Target="../charts/chart13.xml"/><Relationship Id="rId14"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5</xdr:col>
      <xdr:colOff>358140</xdr:colOff>
      <xdr:row>1</xdr:row>
      <xdr:rowOff>171450</xdr:rowOff>
    </xdr:from>
    <xdr:to>
      <xdr:col>13</xdr:col>
      <xdr:colOff>53340</xdr:colOff>
      <xdr:row>16</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6F1E7FD-7E90-4634-A0DE-D0992694CC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23460" y="3543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6</xdr:row>
      <xdr:rowOff>140970</xdr:rowOff>
    </xdr:from>
    <xdr:to>
      <xdr:col>11</xdr:col>
      <xdr:colOff>358140</xdr:colOff>
      <xdr:row>21</xdr:row>
      <xdr:rowOff>140970</xdr:rowOff>
    </xdr:to>
    <xdr:graphicFrame macro="">
      <xdr:nvGraphicFramePr>
        <xdr:cNvPr id="2" name="Chart 1">
          <a:extLst>
            <a:ext uri="{FF2B5EF4-FFF2-40B4-BE49-F238E27FC236}">
              <a16:creationId xmlns:a16="http://schemas.microsoft.com/office/drawing/2014/main" id="{22D27B1A-C092-4A2B-973E-B8C7A1EFC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228600</xdr:colOff>
      <xdr:row>7</xdr:row>
      <xdr:rowOff>99060</xdr:rowOff>
    </xdr:from>
    <xdr:to>
      <xdr:col>10</xdr:col>
      <xdr:colOff>228600</xdr:colOff>
      <xdr:row>21</xdr:row>
      <xdr:rowOff>5715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85229B42-5E6B-45A1-B3B4-44C9D841E89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945380" y="1379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7</xdr:row>
      <xdr:rowOff>99060</xdr:rowOff>
    </xdr:from>
    <xdr:to>
      <xdr:col>10</xdr:col>
      <xdr:colOff>228600</xdr:colOff>
      <xdr:row>21</xdr:row>
      <xdr:rowOff>5715</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51D3DCB3-85A5-4AA1-B564-47DF94D2E21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945380" y="1379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7</xdr:row>
      <xdr:rowOff>99060</xdr:rowOff>
    </xdr:from>
    <xdr:to>
      <xdr:col>10</xdr:col>
      <xdr:colOff>228600</xdr:colOff>
      <xdr:row>21</xdr:row>
      <xdr:rowOff>5715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8E95C2F-BF5E-4B7F-A62D-B998A6F1C8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45380" y="1379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213360</xdr:colOff>
      <xdr:row>19</xdr:row>
      <xdr:rowOff>34290</xdr:rowOff>
    </xdr:from>
    <xdr:to>
      <xdr:col>2</xdr:col>
      <xdr:colOff>419100</xdr:colOff>
      <xdr:row>21</xdr:row>
      <xdr:rowOff>99060</xdr:rowOff>
    </xdr:to>
    <xdr:graphicFrame macro="">
      <xdr:nvGraphicFramePr>
        <xdr:cNvPr id="2" name="Chart 1">
          <a:extLst>
            <a:ext uri="{FF2B5EF4-FFF2-40B4-BE49-F238E27FC236}">
              <a16:creationId xmlns:a16="http://schemas.microsoft.com/office/drawing/2014/main" id="{0DFA149E-50AA-4A27-BB64-69A275F08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18</xdr:row>
      <xdr:rowOff>80010</xdr:rowOff>
    </xdr:from>
    <xdr:to>
      <xdr:col>4</xdr:col>
      <xdr:colOff>685800</xdr:colOff>
      <xdr:row>21</xdr:row>
      <xdr:rowOff>0</xdr:rowOff>
    </xdr:to>
    <xdr:graphicFrame macro="">
      <xdr:nvGraphicFramePr>
        <xdr:cNvPr id="3" name="Chart 2">
          <a:extLst>
            <a:ext uri="{FF2B5EF4-FFF2-40B4-BE49-F238E27FC236}">
              <a16:creationId xmlns:a16="http://schemas.microsoft.com/office/drawing/2014/main" id="{D0C26332-95A8-4FEC-AB1B-005A3E31A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198120</xdr:colOff>
      <xdr:row>18</xdr:row>
      <xdr:rowOff>57150</xdr:rowOff>
    </xdr:from>
    <xdr:to>
      <xdr:col>7</xdr:col>
      <xdr:colOff>952500</xdr:colOff>
      <xdr:row>20</xdr:row>
      <xdr:rowOff>121920</xdr:rowOff>
    </xdr:to>
    <xdr:graphicFrame macro="">
      <xdr:nvGraphicFramePr>
        <xdr:cNvPr id="4" name="Chart 3">
          <a:extLst>
            <a:ext uri="{FF2B5EF4-FFF2-40B4-BE49-F238E27FC236}">
              <a16:creationId xmlns:a16="http://schemas.microsoft.com/office/drawing/2014/main" id="{A9E31DA2-7CF5-436D-B04B-C1CDB8228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434340</xdr:colOff>
      <xdr:row>17</xdr:row>
      <xdr:rowOff>156210</xdr:rowOff>
    </xdr:from>
    <xdr:to>
      <xdr:col>11</xdr:col>
      <xdr:colOff>0</xdr:colOff>
      <xdr:row>19</xdr:row>
      <xdr:rowOff>152400</xdr:rowOff>
    </xdr:to>
    <xdr:graphicFrame macro="">
      <xdr:nvGraphicFramePr>
        <xdr:cNvPr id="5" name="Chart 4">
          <a:extLst>
            <a:ext uri="{FF2B5EF4-FFF2-40B4-BE49-F238E27FC236}">
              <a16:creationId xmlns:a16="http://schemas.microsoft.com/office/drawing/2014/main" id="{5756CA3B-89E5-46B5-8EBA-0E7583ADC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327660</xdr:colOff>
      <xdr:row>17</xdr:row>
      <xdr:rowOff>163830</xdr:rowOff>
    </xdr:from>
    <xdr:to>
      <xdr:col>13</xdr:col>
      <xdr:colOff>1104900</xdr:colOff>
      <xdr:row>20</xdr:row>
      <xdr:rowOff>76200</xdr:rowOff>
    </xdr:to>
    <xdr:graphicFrame macro="">
      <xdr:nvGraphicFramePr>
        <xdr:cNvPr id="6" name="Chart 5">
          <a:extLst>
            <a:ext uri="{FF2B5EF4-FFF2-40B4-BE49-F238E27FC236}">
              <a16:creationId xmlns:a16="http://schemas.microsoft.com/office/drawing/2014/main" id="{ADE8C9C3-5B5A-458E-A03E-4434882AE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259080</xdr:colOff>
      <xdr:row>6</xdr:row>
      <xdr:rowOff>140970</xdr:rowOff>
    </xdr:from>
    <xdr:to>
      <xdr:col>9</xdr:col>
      <xdr:colOff>68580</xdr:colOff>
      <xdr:row>16</xdr:row>
      <xdr:rowOff>129540</xdr:rowOff>
    </xdr:to>
    <xdr:graphicFrame macro="">
      <xdr:nvGraphicFramePr>
        <xdr:cNvPr id="5" name="Chart 4">
          <a:extLst>
            <a:ext uri="{FF2B5EF4-FFF2-40B4-BE49-F238E27FC236}">
              <a16:creationId xmlns:a16="http://schemas.microsoft.com/office/drawing/2014/main" id="{9F35CE3C-E008-42CB-B3E1-8B8010182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xdr:colOff>
      <xdr:row>6</xdr:row>
      <xdr:rowOff>140970</xdr:rowOff>
    </xdr:from>
    <xdr:to>
      <xdr:col>11</xdr:col>
      <xdr:colOff>327660</xdr:colOff>
      <xdr:row>21</xdr:row>
      <xdr:rowOff>140970</xdr:rowOff>
    </xdr:to>
    <xdr:graphicFrame macro="">
      <xdr:nvGraphicFramePr>
        <xdr:cNvPr id="2" name="Chart 1">
          <a:extLst>
            <a:ext uri="{FF2B5EF4-FFF2-40B4-BE49-F238E27FC236}">
              <a16:creationId xmlns:a16="http://schemas.microsoft.com/office/drawing/2014/main" id="{2CC6A4B4-60E3-4F31-A393-CD7F42492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66787</xdr:colOff>
      <xdr:row>58</xdr:row>
      <xdr:rowOff>90099</xdr:rowOff>
    </xdr:from>
    <xdr:to>
      <xdr:col>18</xdr:col>
      <xdr:colOff>91441</xdr:colOff>
      <xdr:row>60</xdr:row>
      <xdr:rowOff>46654</xdr:rowOff>
    </xdr:to>
    <xdr:sp macro="" textlink="">
      <xdr:nvSpPr>
        <xdr:cNvPr id="2" name="Rectangle: Rounded Corners 1">
          <a:extLst>
            <a:ext uri="{FF2B5EF4-FFF2-40B4-BE49-F238E27FC236}">
              <a16:creationId xmlns:a16="http://schemas.microsoft.com/office/drawing/2014/main" id="{49CDD670-3AB2-4121-91E0-5082659D30F3}"/>
            </a:ext>
          </a:extLst>
        </xdr:cNvPr>
        <xdr:cNvSpPr/>
      </xdr:nvSpPr>
      <xdr:spPr>
        <a:xfrm>
          <a:off x="66787" y="10913609"/>
          <a:ext cx="10941470" cy="32978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50000"/>
                </a:schemeClr>
              </a:solidFill>
            </a:rPr>
            <a:t>ECOMMERCE</a:t>
          </a:r>
          <a:r>
            <a:rPr lang="en-US" sz="2400" b="1" baseline="0">
              <a:solidFill>
                <a:schemeClr val="accent6">
                  <a:lumMod val="50000"/>
                </a:schemeClr>
              </a:solidFill>
            </a:rPr>
            <a:t> SALES ANALYSIS DASHBOARD</a:t>
          </a:r>
          <a:endParaRPr lang="en-US" sz="2400" b="1">
            <a:solidFill>
              <a:schemeClr val="accent6">
                <a:lumMod val="50000"/>
              </a:schemeClr>
            </a:solidFill>
          </a:endParaRPr>
        </a:p>
      </xdr:txBody>
    </xdr:sp>
    <xdr:clientData/>
  </xdr:twoCellAnchor>
  <xdr:twoCellAnchor>
    <xdr:from>
      <xdr:col>0</xdr:col>
      <xdr:colOff>50925</xdr:colOff>
      <xdr:row>60</xdr:row>
      <xdr:rowOff>108571</xdr:rowOff>
    </xdr:from>
    <xdr:to>
      <xdr:col>18</xdr:col>
      <xdr:colOff>75578</xdr:colOff>
      <xdr:row>69</xdr:row>
      <xdr:rowOff>31102</xdr:rowOff>
    </xdr:to>
    <xdr:grpSp>
      <xdr:nvGrpSpPr>
        <xdr:cNvPr id="7173" name="Group 7172">
          <a:extLst>
            <a:ext uri="{FF2B5EF4-FFF2-40B4-BE49-F238E27FC236}">
              <a16:creationId xmlns:a16="http://schemas.microsoft.com/office/drawing/2014/main" id="{7D0805FE-C5DB-4CE6-9D17-4065CC2D335D}"/>
            </a:ext>
          </a:extLst>
        </xdr:cNvPr>
        <xdr:cNvGrpSpPr/>
      </xdr:nvGrpSpPr>
      <xdr:grpSpPr>
        <a:xfrm>
          <a:off x="50925" y="10866218"/>
          <a:ext cx="10997453" cy="1536178"/>
          <a:chOff x="120127" y="11178410"/>
          <a:chExt cx="12075933" cy="1764073"/>
        </a:xfrm>
      </xdr:grpSpPr>
      <xdr:grpSp>
        <xdr:nvGrpSpPr>
          <xdr:cNvPr id="7170" name="Group 7169">
            <a:extLst>
              <a:ext uri="{FF2B5EF4-FFF2-40B4-BE49-F238E27FC236}">
                <a16:creationId xmlns:a16="http://schemas.microsoft.com/office/drawing/2014/main" id="{3E92815D-5474-4195-B4C6-5C8F37B3443F}"/>
              </a:ext>
            </a:extLst>
          </xdr:cNvPr>
          <xdr:cNvGrpSpPr/>
        </xdr:nvGrpSpPr>
        <xdr:grpSpPr>
          <a:xfrm>
            <a:off x="4983480" y="11193796"/>
            <a:ext cx="2358192" cy="1736136"/>
            <a:chOff x="4983480" y="11193796"/>
            <a:chExt cx="2358192" cy="1736136"/>
          </a:xfrm>
        </xdr:grpSpPr>
        <xdr:grpSp>
          <xdr:nvGrpSpPr>
            <xdr:cNvPr id="47" name="Group 46">
              <a:extLst>
                <a:ext uri="{FF2B5EF4-FFF2-40B4-BE49-F238E27FC236}">
                  <a16:creationId xmlns:a16="http://schemas.microsoft.com/office/drawing/2014/main" id="{2C8EF72D-140A-466F-BDA7-C9521D4D221F}"/>
                </a:ext>
              </a:extLst>
            </xdr:cNvPr>
            <xdr:cNvGrpSpPr/>
          </xdr:nvGrpSpPr>
          <xdr:grpSpPr>
            <a:xfrm>
              <a:off x="4987084" y="11193796"/>
              <a:ext cx="2354588" cy="1736136"/>
              <a:chOff x="2558545" y="11123871"/>
              <a:chExt cx="2354588" cy="1703863"/>
            </a:xfrm>
          </xdr:grpSpPr>
          <xdr:grpSp>
            <xdr:nvGrpSpPr>
              <xdr:cNvPr id="48" name="Group 47">
                <a:extLst>
                  <a:ext uri="{FF2B5EF4-FFF2-40B4-BE49-F238E27FC236}">
                    <a16:creationId xmlns:a16="http://schemas.microsoft.com/office/drawing/2014/main" id="{62566D64-8C8A-4741-99F7-3713DF1D2708}"/>
                  </a:ext>
                </a:extLst>
              </xdr:cNvPr>
              <xdr:cNvGrpSpPr/>
            </xdr:nvGrpSpPr>
            <xdr:grpSpPr>
              <a:xfrm>
                <a:off x="2558545" y="11123871"/>
                <a:ext cx="2354588" cy="1703863"/>
                <a:chOff x="61226709" y="17785083"/>
                <a:chExt cx="1996455" cy="1352853"/>
              </a:xfrm>
            </xdr:grpSpPr>
            <xdr:grpSp>
              <xdr:nvGrpSpPr>
                <xdr:cNvPr id="50" name="Group 49">
                  <a:extLst>
                    <a:ext uri="{FF2B5EF4-FFF2-40B4-BE49-F238E27FC236}">
                      <a16:creationId xmlns:a16="http://schemas.microsoft.com/office/drawing/2014/main" id="{BC3C1886-CFD2-4785-A37B-8CCDF0452ABB}"/>
                    </a:ext>
                  </a:extLst>
                </xdr:cNvPr>
                <xdr:cNvGrpSpPr/>
              </xdr:nvGrpSpPr>
              <xdr:grpSpPr>
                <a:xfrm>
                  <a:off x="61226709" y="17785083"/>
                  <a:ext cx="1996455" cy="1352853"/>
                  <a:chOff x="61226700" y="17785087"/>
                  <a:chExt cx="1623072" cy="1089403"/>
                </a:xfrm>
              </xdr:grpSpPr>
              <xdr:sp macro="" textlink="">
                <xdr:nvSpPr>
                  <xdr:cNvPr id="52" name="Rectangle: Rounded Corners 51">
                    <a:extLst>
                      <a:ext uri="{FF2B5EF4-FFF2-40B4-BE49-F238E27FC236}">
                        <a16:creationId xmlns:a16="http://schemas.microsoft.com/office/drawing/2014/main" id="{3EEAB761-D5C8-4C93-8795-454548146B9D}"/>
                      </a:ext>
                    </a:extLst>
                  </xdr:cNvPr>
                  <xdr:cNvSpPr/>
                </xdr:nvSpPr>
                <xdr:spPr>
                  <a:xfrm>
                    <a:off x="61249572" y="17785087"/>
                    <a:ext cx="1600200" cy="22935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Arial Rounded MT Bold" panose="020F0704030504030204" pitchFamily="34" charset="0"/>
                      </a:rPr>
                      <a:t>QUANTITY</a:t>
                    </a:r>
                  </a:p>
                </xdr:txBody>
              </xdr:sp>
              <xdr:sp macro="" textlink="">
                <xdr:nvSpPr>
                  <xdr:cNvPr id="53" name="Rectangle: Rounded Corners 52">
                    <a:extLst>
                      <a:ext uri="{FF2B5EF4-FFF2-40B4-BE49-F238E27FC236}">
                        <a16:creationId xmlns:a16="http://schemas.microsoft.com/office/drawing/2014/main" id="{D947D477-FC6F-486B-A579-18B15002B411}"/>
                      </a:ext>
                    </a:extLst>
                  </xdr:cNvPr>
                  <xdr:cNvSpPr/>
                </xdr:nvSpPr>
                <xdr:spPr>
                  <a:xfrm>
                    <a:off x="61226700" y="18082010"/>
                    <a:ext cx="1623060" cy="79248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20000"/>
                          <a:lumOff val="80000"/>
                        </a:schemeClr>
                      </a:solidFill>
                    </a:endParaRPr>
                  </a:p>
                </xdr:txBody>
              </xdr:sp>
            </xdr:grpSp>
            <xdr:sp macro="" textlink="KPI!$H$17">
              <xdr:nvSpPr>
                <xdr:cNvPr id="51" name="Rectangle: Rounded Corners 50">
                  <a:extLst>
                    <a:ext uri="{FF2B5EF4-FFF2-40B4-BE49-F238E27FC236}">
                      <a16:creationId xmlns:a16="http://schemas.microsoft.com/office/drawing/2014/main" id="{85C8D2FB-BC89-41CC-AD15-51CEC30D9F7B}"/>
                    </a:ext>
                  </a:extLst>
                </xdr:cNvPr>
                <xdr:cNvSpPr/>
              </xdr:nvSpPr>
              <xdr:spPr>
                <a:xfrm>
                  <a:off x="61340536" y="18232849"/>
                  <a:ext cx="1767840" cy="26670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FD3E967-DC1E-4CC1-83DB-2B7655937A5E}" type="TxLink">
                    <a:rPr lang="en-US" sz="1200" b="0" i="0" u="none" strike="noStrike">
                      <a:solidFill>
                        <a:schemeClr val="bg1"/>
                      </a:solidFill>
                      <a:latin typeface="Arial Black" panose="020B0A04020102020204" pitchFamily="34" charset="0"/>
                      <a:ea typeface="Calibri"/>
                      <a:cs typeface="Calibri"/>
                    </a:rPr>
                    <a:t>#37873</a:t>
                  </a:fld>
                  <a:endParaRPr lang="en-US" sz="1200">
                    <a:solidFill>
                      <a:schemeClr val="bg1"/>
                    </a:solidFill>
                    <a:latin typeface="Arial Black" panose="020B0A04020102020204" pitchFamily="34" charset="0"/>
                  </a:endParaRPr>
                </a:p>
              </xdr:txBody>
            </xdr:sp>
          </xdr:grpSp>
          <xdr:sp macro="" textlink="KPI!B17">
            <xdr:nvSpPr>
              <xdr:cNvPr id="49" name="Rectangle: Rounded Corners 48">
                <a:extLst>
                  <a:ext uri="{FF2B5EF4-FFF2-40B4-BE49-F238E27FC236}">
                    <a16:creationId xmlns:a16="http://schemas.microsoft.com/office/drawing/2014/main" id="{C71D9543-83E4-4A76-9AA3-659AFF2B0FCF}"/>
                  </a:ext>
                </a:extLst>
              </xdr:cNvPr>
              <xdr:cNvSpPr/>
            </xdr:nvSpPr>
            <xdr:spPr>
              <a:xfrm>
                <a:off x="2668245" y="12476505"/>
                <a:ext cx="2118269" cy="26156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latin typeface="Arial Black" panose="020B0A04020102020204" pitchFamily="34" charset="0"/>
                  </a:rPr>
                  <a:t>YOY GROWTH</a:t>
                </a:r>
              </a:p>
            </xdr:txBody>
          </xdr:sp>
        </xdr:grpSp>
        <xdr:graphicFrame macro="">
          <xdr:nvGraphicFramePr>
            <xdr:cNvPr id="71" name="Chart 70">
              <a:extLst>
                <a:ext uri="{FF2B5EF4-FFF2-40B4-BE49-F238E27FC236}">
                  <a16:creationId xmlns:a16="http://schemas.microsoft.com/office/drawing/2014/main" id="{789E527A-95EC-4960-B908-39B8E09B0E77}"/>
                </a:ext>
              </a:extLst>
            </xdr:cNvPr>
            <xdr:cNvGraphicFramePr>
              <a:graphicFrameLocks/>
            </xdr:cNvGraphicFramePr>
          </xdr:nvGraphicFramePr>
          <xdr:xfrm>
            <a:off x="4983480" y="12115816"/>
            <a:ext cx="2346960" cy="430530"/>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pic>
              <xdr:nvPicPr>
                <xdr:cNvPr id="80" name="Picture 79">
                  <a:extLst>
                    <a:ext uri="{FF2B5EF4-FFF2-40B4-BE49-F238E27FC236}">
                      <a16:creationId xmlns:a16="http://schemas.microsoft.com/office/drawing/2014/main" id="{E0E513B3-BF05-49D4-AFF5-D551BAA2DC54}"/>
                    </a:ext>
                  </a:extLst>
                </xdr:cNvPr>
                <xdr:cNvPicPr>
                  <a:picLocks noChangeAspect="1" noChangeArrowheads="1"/>
                  <a:extLst>
                    <a:ext uri="{84589F7E-364E-4C9E-8A38-B11213B215E9}">
                      <a14:cameraTool cellRange="Percentage!$D$9" spid="_x0000_s7245"/>
                    </a:ext>
                  </a:extLst>
                </xdr:cNvPicPr>
              </xdr:nvPicPr>
              <xdr:blipFill>
                <a:blip xmlns:r="http://schemas.openxmlformats.org/officeDocument/2006/relationships" r:embed="rId2"/>
                <a:srcRect/>
                <a:stretch>
                  <a:fillRect/>
                </a:stretch>
              </xdr:blipFill>
              <xdr:spPr bwMode="auto">
                <a:xfrm>
                  <a:off x="6446520" y="12626340"/>
                  <a:ext cx="731520" cy="190500"/>
                </a:xfrm>
                <a:prstGeom prst="rect">
                  <a:avLst/>
                </a:prstGeom>
                <a:noFill/>
                <a:extLst>
                  <a:ext uri="{909E8E84-426E-40DD-AFC4-6F175D3DCCD1}">
                    <a14:hiddenFill>
                      <a:solidFill>
                        <a:srgbClr val="FFFFFF"/>
                      </a:solidFill>
                    </a14:hiddenFill>
                  </a:ext>
                </a:extLst>
              </xdr:spPr>
            </xdr:pic>
          </mc:Choice>
          <mc:Fallback/>
        </mc:AlternateContent>
      </xdr:grpSp>
      <xdr:grpSp>
        <xdr:nvGrpSpPr>
          <xdr:cNvPr id="7172" name="Group 7171">
            <a:extLst>
              <a:ext uri="{FF2B5EF4-FFF2-40B4-BE49-F238E27FC236}">
                <a16:creationId xmlns:a16="http://schemas.microsoft.com/office/drawing/2014/main" id="{4540DF4C-9493-4A74-8D43-407E3CCB582C}"/>
              </a:ext>
            </a:extLst>
          </xdr:cNvPr>
          <xdr:cNvGrpSpPr/>
        </xdr:nvGrpSpPr>
        <xdr:grpSpPr>
          <a:xfrm>
            <a:off x="9841472" y="11202761"/>
            <a:ext cx="2354588" cy="1739722"/>
            <a:chOff x="9841472" y="11202761"/>
            <a:chExt cx="2354588" cy="1739722"/>
          </a:xfrm>
        </xdr:grpSpPr>
        <xdr:grpSp>
          <xdr:nvGrpSpPr>
            <xdr:cNvPr id="61" name="Group 60">
              <a:extLst>
                <a:ext uri="{FF2B5EF4-FFF2-40B4-BE49-F238E27FC236}">
                  <a16:creationId xmlns:a16="http://schemas.microsoft.com/office/drawing/2014/main" id="{CF2BBE64-A493-4897-A7A1-F1ADA926B3C1}"/>
                </a:ext>
              </a:extLst>
            </xdr:cNvPr>
            <xdr:cNvGrpSpPr/>
          </xdr:nvGrpSpPr>
          <xdr:grpSpPr>
            <a:xfrm>
              <a:off x="9841472" y="11202761"/>
              <a:ext cx="2354588" cy="1739722"/>
              <a:chOff x="2558545" y="11123871"/>
              <a:chExt cx="2354588" cy="1703863"/>
            </a:xfrm>
          </xdr:grpSpPr>
          <xdr:grpSp>
            <xdr:nvGrpSpPr>
              <xdr:cNvPr id="62" name="Group 61">
                <a:extLst>
                  <a:ext uri="{FF2B5EF4-FFF2-40B4-BE49-F238E27FC236}">
                    <a16:creationId xmlns:a16="http://schemas.microsoft.com/office/drawing/2014/main" id="{89D2FC8F-D67F-457F-8F74-BE6A4CC6BB36}"/>
                  </a:ext>
                </a:extLst>
              </xdr:cNvPr>
              <xdr:cNvGrpSpPr/>
            </xdr:nvGrpSpPr>
            <xdr:grpSpPr>
              <a:xfrm>
                <a:off x="2558545" y="11123871"/>
                <a:ext cx="2354588" cy="1703863"/>
                <a:chOff x="61226709" y="17785083"/>
                <a:chExt cx="1996455" cy="1352853"/>
              </a:xfrm>
            </xdr:grpSpPr>
            <xdr:grpSp>
              <xdr:nvGrpSpPr>
                <xdr:cNvPr id="64" name="Group 63">
                  <a:extLst>
                    <a:ext uri="{FF2B5EF4-FFF2-40B4-BE49-F238E27FC236}">
                      <a16:creationId xmlns:a16="http://schemas.microsoft.com/office/drawing/2014/main" id="{744B4701-27CF-4AAC-8F22-21986330857E}"/>
                    </a:ext>
                  </a:extLst>
                </xdr:cNvPr>
                <xdr:cNvGrpSpPr/>
              </xdr:nvGrpSpPr>
              <xdr:grpSpPr>
                <a:xfrm>
                  <a:off x="61226709" y="17785083"/>
                  <a:ext cx="1996455" cy="1352853"/>
                  <a:chOff x="61226700" y="17785087"/>
                  <a:chExt cx="1623072" cy="1089403"/>
                </a:xfrm>
              </xdr:grpSpPr>
              <xdr:sp macro="" textlink="">
                <xdr:nvSpPr>
                  <xdr:cNvPr id="66" name="Rectangle: Rounded Corners 65">
                    <a:extLst>
                      <a:ext uri="{FF2B5EF4-FFF2-40B4-BE49-F238E27FC236}">
                        <a16:creationId xmlns:a16="http://schemas.microsoft.com/office/drawing/2014/main" id="{29C2BA60-E5FD-409E-9D99-EEC56A773049}"/>
                      </a:ext>
                    </a:extLst>
                  </xdr:cNvPr>
                  <xdr:cNvSpPr/>
                </xdr:nvSpPr>
                <xdr:spPr>
                  <a:xfrm>
                    <a:off x="61249572" y="17785087"/>
                    <a:ext cx="1600200" cy="22935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Arial Rounded MT Bold" panose="020F0704030504030204" pitchFamily="34" charset="0"/>
                      </a:rPr>
                      <a:t>PROFIT MARGIN</a:t>
                    </a:r>
                  </a:p>
                </xdr:txBody>
              </xdr:sp>
              <xdr:sp macro="" textlink="">
                <xdr:nvSpPr>
                  <xdr:cNvPr id="67" name="Rectangle: Rounded Corners 66">
                    <a:extLst>
                      <a:ext uri="{FF2B5EF4-FFF2-40B4-BE49-F238E27FC236}">
                        <a16:creationId xmlns:a16="http://schemas.microsoft.com/office/drawing/2014/main" id="{94A20405-9941-4BA2-BD55-C8545AD07495}"/>
                      </a:ext>
                    </a:extLst>
                  </xdr:cNvPr>
                  <xdr:cNvSpPr/>
                </xdr:nvSpPr>
                <xdr:spPr>
                  <a:xfrm>
                    <a:off x="61226700" y="18082010"/>
                    <a:ext cx="1623060" cy="79248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20000"/>
                          <a:lumOff val="80000"/>
                        </a:schemeClr>
                      </a:solidFill>
                    </a:endParaRPr>
                  </a:p>
                </xdr:txBody>
              </xdr:sp>
            </xdr:grpSp>
            <xdr:sp macro="" textlink="KPI!$N$17">
              <xdr:nvSpPr>
                <xdr:cNvPr id="65" name="Rectangle: Rounded Corners 64">
                  <a:extLst>
                    <a:ext uri="{FF2B5EF4-FFF2-40B4-BE49-F238E27FC236}">
                      <a16:creationId xmlns:a16="http://schemas.microsoft.com/office/drawing/2014/main" id="{1ED16C45-BCA4-4DD7-AEF6-C2709A226975}"/>
                    </a:ext>
                  </a:extLst>
                </xdr:cNvPr>
                <xdr:cNvSpPr/>
              </xdr:nvSpPr>
              <xdr:spPr>
                <a:xfrm>
                  <a:off x="61340536" y="18232849"/>
                  <a:ext cx="1767840" cy="26670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BB6F136-203D-4C1E-9414-0C611B475DC2}" type="TxLink">
                    <a:rPr lang="en-US" sz="1200" b="0" i="0" u="none" strike="noStrike">
                      <a:solidFill>
                        <a:schemeClr val="bg1"/>
                      </a:solidFill>
                      <a:latin typeface="Arial Black" panose="020B0A04020102020204" pitchFamily="34" charset="0"/>
                      <a:ea typeface="Calibri"/>
                      <a:cs typeface="Calibri"/>
                    </a:rPr>
                    <a:t>12.47%</a:t>
                  </a:fld>
                  <a:endParaRPr lang="en-US" sz="1200">
                    <a:solidFill>
                      <a:schemeClr val="bg1"/>
                    </a:solidFill>
                    <a:latin typeface="Arial Black" panose="020B0A04020102020204" pitchFamily="34" charset="0"/>
                  </a:endParaRPr>
                </a:p>
              </xdr:txBody>
            </xdr:sp>
          </xdr:grpSp>
          <xdr:sp macro="" textlink="KPI!B17">
            <xdr:nvSpPr>
              <xdr:cNvPr id="63" name="Rectangle: Rounded Corners 62">
                <a:extLst>
                  <a:ext uri="{FF2B5EF4-FFF2-40B4-BE49-F238E27FC236}">
                    <a16:creationId xmlns:a16="http://schemas.microsoft.com/office/drawing/2014/main" id="{EE914302-91DF-43C1-9335-EBBFA2F08C97}"/>
                  </a:ext>
                </a:extLst>
              </xdr:cNvPr>
              <xdr:cNvSpPr/>
            </xdr:nvSpPr>
            <xdr:spPr>
              <a:xfrm>
                <a:off x="2668245" y="12476505"/>
                <a:ext cx="2118269" cy="26156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latin typeface="Arial Black" panose="020B0A04020102020204" pitchFamily="34" charset="0"/>
                  </a:rPr>
                  <a:t>YOY GROWTH</a:t>
                </a:r>
              </a:p>
            </xdr:txBody>
          </xdr:sp>
        </xdr:grpSp>
        <xdr:graphicFrame macro="">
          <xdr:nvGraphicFramePr>
            <xdr:cNvPr id="73" name="Chart 72">
              <a:extLst>
                <a:ext uri="{FF2B5EF4-FFF2-40B4-BE49-F238E27FC236}">
                  <a16:creationId xmlns:a16="http://schemas.microsoft.com/office/drawing/2014/main" id="{A57D5E25-9910-4278-B829-522923060AF4}"/>
                </a:ext>
              </a:extLst>
            </xdr:cNvPr>
            <xdr:cNvGraphicFramePr>
              <a:graphicFrameLocks/>
            </xdr:cNvGraphicFramePr>
          </xdr:nvGraphicFramePr>
          <xdr:xfrm>
            <a:off x="9852660" y="12117161"/>
            <a:ext cx="2308860" cy="448219"/>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pic>
              <xdr:nvPicPr>
                <xdr:cNvPr id="82" name="Picture 81">
                  <a:extLst>
                    <a:ext uri="{FF2B5EF4-FFF2-40B4-BE49-F238E27FC236}">
                      <a16:creationId xmlns:a16="http://schemas.microsoft.com/office/drawing/2014/main" id="{3A4774D5-216F-406E-A970-261532974E00}"/>
                    </a:ext>
                  </a:extLst>
                </xdr:cNvPr>
                <xdr:cNvPicPr>
                  <a:picLocks noChangeAspect="1" noChangeArrowheads="1"/>
                  <a:extLst>
                    <a:ext uri="{84589F7E-364E-4C9E-8A38-B11213B215E9}">
                      <a14:cameraTool cellRange="Percentage!$E$9" spid="_x0000_s7246"/>
                    </a:ext>
                  </a:extLst>
                </xdr:cNvPicPr>
              </xdr:nvPicPr>
              <xdr:blipFill>
                <a:blip xmlns:r="http://schemas.openxmlformats.org/officeDocument/2006/relationships" r:embed="rId4"/>
                <a:srcRect/>
                <a:stretch>
                  <a:fillRect/>
                </a:stretch>
              </xdr:blipFill>
              <xdr:spPr bwMode="auto">
                <a:xfrm>
                  <a:off x="11300460" y="12633960"/>
                  <a:ext cx="716280" cy="190500"/>
                </a:xfrm>
                <a:prstGeom prst="rect">
                  <a:avLst/>
                </a:prstGeom>
                <a:noFill/>
                <a:extLst>
                  <a:ext uri="{909E8E84-426E-40DD-AFC4-6F175D3DCCD1}">
                    <a14:hiddenFill>
                      <a:solidFill>
                        <a:srgbClr val="FFFFFF"/>
                      </a:solidFill>
                    </a14:hiddenFill>
                  </a:ext>
                </a:extLst>
              </xdr:spPr>
            </xdr:pic>
          </mc:Choice>
          <mc:Fallback/>
        </mc:AlternateContent>
      </xdr:grpSp>
      <xdr:grpSp>
        <xdr:nvGrpSpPr>
          <xdr:cNvPr id="7171" name="Group 7170">
            <a:extLst>
              <a:ext uri="{FF2B5EF4-FFF2-40B4-BE49-F238E27FC236}">
                <a16:creationId xmlns:a16="http://schemas.microsoft.com/office/drawing/2014/main" id="{18662D64-A901-4C59-8C49-F2DE9340350D}"/>
              </a:ext>
            </a:extLst>
          </xdr:cNvPr>
          <xdr:cNvGrpSpPr/>
        </xdr:nvGrpSpPr>
        <xdr:grpSpPr>
          <a:xfrm>
            <a:off x="7416967" y="11193796"/>
            <a:ext cx="2354588" cy="1736136"/>
            <a:chOff x="7424587" y="11193796"/>
            <a:chExt cx="2354588" cy="1736136"/>
          </a:xfrm>
        </xdr:grpSpPr>
        <xdr:grpSp>
          <xdr:nvGrpSpPr>
            <xdr:cNvPr id="54" name="Group 53">
              <a:extLst>
                <a:ext uri="{FF2B5EF4-FFF2-40B4-BE49-F238E27FC236}">
                  <a16:creationId xmlns:a16="http://schemas.microsoft.com/office/drawing/2014/main" id="{58F6B4A7-7C28-4501-BEBF-41F8927EA262}"/>
                </a:ext>
              </a:extLst>
            </xdr:cNvPr>
            <xdr:cNvGrpSpPr/>
          </xdr:nvGrpSpPr>
          <xdr:grpSpPr>
            <a:xfrm>
              <a:off x="7424587" y="11193796"/>
              <a:ext cx="2354588" cy="1736136"/>
              <a:chOff x="2558545" y="11123871"/>
              <a:chExt cx="2354588" cy="1703863"/>
            </a:xfrm>
          </xdr:grpSpPr>
          <xdr:grpSp>
            <xdr:nvGrpSpPr>
              <xdr:cNvPr id="55" name="Group 54">
                <a:extLst>
                  <a:ext uri="{FF2B5EF4-FFF2-40B4-BE49-F238E27FC236}">
                    <a16:creationId xmlns:a16="http://schemas.microsoft.com/office/drawing/2014/main" id="{79DD89FF-2B5C-4D4C-AD90-178ADA1DCA9E}"/>
                  </a:ext>
                </a:extLst>
              </xdr:cNvPr>
              <xdr:cNvGrpSpPr/>
            </xdr:nvGrpSpPr>
            <xdr:grpSpPr>
              <a:xfrm>
                <a:off x="2558545" y="11123871"/>
                <a:ext cx="2354588" cy="1703863"/>
                <a:chOff x="61226709" y="17785083"/>
                <a:chExt cx="1996455" cy="1352853"/>
              </a:xfrm>
            </xdr:grpSpPr>
            <xdr:grpSp>
              <xdr:nvGrpSpPr>
                <xdr:cNvPr id="57" name="Group 56">
                  <a:extLst>
                    <a:ext uri="{FF2B5EF4-FFF2-40B4-BE49-F238E27FC236}">
                      <a16:creationId xmlns:a16="http://schemas.microsoft.com/office/drawing/2014/main" id="{5BB0147D-90F5-4BE7-94D8-C02CA8E10194}"/>
                    </a:ext>
                  </a:extLst>
                </xdr:cNvPr>
                <xdr:cNvGrpSpPr/>
              </xdr:nvGrpSpPr>
              <xdr:grpSpPr>
                <a:xfrm>
                  <a:off x="61226709" y="17785083"/>
                  <a:ext cx="1996455" cy="1352853"/>
                  <a:chOff x="61226700" y="17785087"/>
                  <a:chExt cx="1623072" cy="1089403"/>
                </a:xfrm>
              </xdr:grpSpPr>
              <xdr:sp macro="" textlink="">
                <xdr:nvSpPr>
                  <xdr:cNvPr id="59" name="Rectangle: Rounded Corners 58">
                    <a:extLst>
                      <a:ext uri="{FF2B5EF4-FFF2-40B4-BE49-F238E27FC236}">
                        <a16:creationId xmlns:a16="http://schemas.microsoft.com/office/drawing/2014/main" id="{1DF17F59-DF61-409D-9101-7B51B33F1D60}"/>
                      </a:ext>
                    </a:extLst>
                  </xdr:cNvPr>
                  <xdr:cNvSpPr/>
                </xdr:nvSpPr>
                <xdr:spPr>
                  <a:xfrm>
                    <a:off x="61249572" y="17785087"/>
                    <a:ext cx="1600200" cy="22935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Arial Rounded MT Bold" panose="020F0704030504030204" pitchFamily="34" charset="0"/>
                      </a:rPr>
                      <a:t>NO</a:t>
                    </a:r>
                    <a:r>
                      <a:rPr lang="en-US" sz="1600" b="1" baseline="0">
                        <a:solidFill>
                          <a:schemeClr val="tx1"/>
                        </a:solidFill>
                        <a:latin typeface="Arial Rounded MT Bold" panose="020F0704030504030204" pitchFamily="34" charset="0"/>
                      </a:rPr>
                      <a:t>. OF SALES</a:t>
                    </a:r>
                    <a:endParaRPr lang="en-US" sz="1600" b="1">
                      <a:solidFill>
                        <a:schemeClr val="tx1"/>
                      </a:solidFill>
                      <a:latin typeface="Arial Rounded MT Bold" panose="020F0704030504030204" pitchFamily="34" charset="0"/>
                    </a:endParaRPr>
                  </a:p>
                </xdr:txBody>
              </xdr:sp>
              <xdr:sp macro="" textlink="">
                <xdr:nvSpPr>
                  <xdr:cNvPr id="60" name="Rectangle: Rounded Corners 59">
                    <a:extLst>
                      <a:ext uri="{FF2B5EF4-FFF2-40B4-BE49-F238E27FC236}">
                        <a16:creationId xmlns:a16="http://schemas.microsoft.com/office/drawing/2014/main" id="{216E53BE-9A26-47DF-9D42-DE24B0E7A6C7}"/>
                      </a:ext>
                    </a:extLst>
                  </xdr:cNvPr>
                  <xdr:cNvSpPr/>
                </xdr:nvSpPr>
                <xdr:spPr>
                  <a:xfrm>
                    <a:off x="61226700" y="18082010"/>
                    <a:ext cx="1623060" cy="79248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20000"/>
                          <a:lumOff val="80000"/>
                        </a:schemeClr>
                      </a:solidFill>
                    </a:endParaRPr>
                  </a:p>
                </xdr:txBody>
              </xdr:sp>
            </xdr:grpSp>
            <xdr:sp macro="" textlink="KPI!$K$17">
              <xdr:nvSpPr>
                <xdr:cNvPr id="58" name="Rectangle: Rounded Corners 57">
                  <a:extLst>
                    <a:ext uri="{FF2B5EF4-FFF2-40B4-BE49-F238E27FC236}">
                      <a16:creationId xmlns:a16="http://schemas.microsoft.com/office/drawing/2014/main" id="{851B9854-5AE7-40DC-ADC4-D4774B628E5F}"/>
                    </a:ext>
                  </a:extLst>
                </xdr:cNvPr>
                <xdr:cNvSpPr/>
              </xdr:nvSpPr>
              <xdr:spPr>
                <a:xfrm>
                  <a:off x="61340536" y="18232849"/>
                  <a:ext cx="1767840" cy="26670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6EA05C5-CBB9-4F9C-BFFE-0BC4127996D8}" type="TxLink">
                    <a:rPr lang="en-US" sz="1200" b="0" i="0" u="none" strike="noStrike">
                      <a:solidFill>
                        <a:schemeClr val="bg1"/>
                      </a:solidFill>
                      <a:latin typeface="Arial Black" panose="020B0A04020102020204" pitchFamily="34" charset="0"/>
                      <a:ea typeface="Calibri"/>
                      <a:cs typeface="Calibri"/>
                    </a:rPr>
                    <a:t>#9994</a:t>
                  </a:fld>
                  <a:endParaRPr lang="en-US" sz="1200">
                    <a:solidFill>
                      <a:schemeClr val="bg1"/>
                    </a:solidFill>
                    <a:latin typeface="Arial Black" panose="020B0A04020102020204" pitchFamily="34" charset="0"/>
                  </a:endParaRPr>
                </a:p>
              </xdr:txBody>
            </xdr:sp>
          </xdr:grpSp>
          <xdr:sp macro="" textlink="KPI!B17">
            <xdr:nvSpPr>
              <xdr:cNvPr id="56" name="Rectangle: Rounded Corners 55">
                <a:extLst>
                  <a:ext uri="{FF2B5EF4-FFF2-40B4-BE49-F238E27FC236}">
                    <a16:creationId xmlns:a16="http://schemas.microsoft.com/office/drawing/2014/main" id="{6A9A6EE0-F06E-48C5-A481-A5996E153771}"/>
                  </a:ext>
                </a:extLst>
              </xdr:cNvPr>
              <xdr:cNvSpPr/>
            </xdr:nvSpPr>
            <xdr:spPr>
              <a:xfrm>
                <a:off x="2668245" y="12476505"/>
                <a:ext cx="2118269" cy="26156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latin typeface="Arial Black" panose="020B0A04020102020204" pitchFamily="34" charset="0"/>
                  </a:rPr>
                  <a:t>YOY GROWTH</a:t>
                </a:r>
              </a:p>
            </xdr:txBody>
          </xdr:sp>
        </xdr:grpSp>
        <xdr:graphicFrame macro="">
          <xdr:nvGraphicFramePr>
            <xdr:cNvPr id="72" name="Chart 71">
              <a:extLst>
                <a:ext uri="{FF2B5EF4-FFF2-40B4-BE49-F238E27FC236}">
                  <a16:creationId xmlns:a16="http://schemas.microsoft.com/office/drawing/2014/main" id="{394A8C51-0831-4C51-BED1-924ECB715CAA}"/>
                </a:ext>
              </a:extLst>
            </xdr:cNvPr>
            <xdr:cNvGraphicFramePr>
              <a:graphicFrameLocks/>
            </xdr:cNvGraphicFramePr>
          </xdr:nvGraphicFramePr>
          <xdr:xfrm>
            <a:off x="7429500" y="12115816"/>
            <a:ext cx="2339339" cy="449564"/>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pic>
              <xdr:nvPicPr>
                <xdr:cNvPr id="84" name="Picture 83">
                  <a:extLst>
                    <a:ext uri="{FF2B5EF4-FFF2-40B4-BE49-F238E27FC236}">
                      <a16:creationId xmlns:a16="http://schemas.microsoft.com/office/drawing/2014/main" id="{68F3C3C2-B7C7-4DCA-8FA1-469F71F77F11}"/>
                    </a:ext>
                  </a:extLst>
                </xdr:cNvPr>
                <xdr:cNvPicPr>
                  <a:picLocks noChangeAspect="1" noChangeArrowheads="1"/>
                  <a:extLst>
                    <a:ext uri="{84589F7E-364E-4C9E-8A38-B11213B215E9}">
                      <a14:cameraTool cellRange="Percentage!$F$9" spid="_x0000_s7247"/>
                    </a:ext>
                  </a:extLst>
                </xdr:cNvPicPr>
              </xdr:nvPicPr>
              <xdr:blipFill>
                <a:blip xmlns:r="http://schemas.openxmlformats.org/officeDocument/2006/relationships" r:embed="rId6"/>
                <a:srcRect/>
                <a:stretch>
                  <a:fillRect/>
                </a:stretch>
              </xdr:blipFill>
              <xdr:spPr bwMode="auto">
                <a:xfrm>
                  <a:off x="8869680" y="12618720"/>
                  <a:ext cx="746760" cy="190500"/>
                </a:xfrm>
                <a:prstGeom prst="rect">
                  <a:avLst/>
                </a:prstGeom>
                <a:noFill/>
                <a:extLst>
                  <a:ext uri="{909E8E84-426E-40DD-AFC4-6F175D3DCCD1}">
                    <a14:hiddenFill>
                      <a:solidFill>
                        <a:srgbClr val="FFFFFF"/>
                      </a:solidFill>
                    </a14:hiddenFill>
                  </a:ext>
                </a:extLst>
              </xdr:spPr>
            </xdr:pic>
          </mc:Choice>
          <mc:Fallback/>
        </mc:AlternateContent>
      </xdr:grpSp>
      <xdr:grpSp>
        <xdr:nvGrpSpPr>
          <xdr:cNvPr id="46" name="Group 45">
            <a:extLst>
              <a:ext uri="{FF2B5EF4-FFF2-40B4-BE49-F238E27FC236}">
                <a16:creationId xmlns:a16="http://schemas.microsoft.com/office/drawing/2014/main" id="{3A361C54-A466-498D-B18E-A589CC42BBA9}"/>
              </a:ext>
            </a:extLst>
          </xdr:cNvPr>
          <xdr:cNvGrpSpPr/>
        </xdr:nvGrpSpPr>
        <xdr:grpSpPr>
          <a:xfrm>
            <a:off x="120127" y="11178410"/>
            <a:ext cx="2354580" cy="1736148"/>
            <a:chOff x="120127" y="11178410"/>
            <a:chExt cx="2354580" cy="1736148"/>
          </a:xfrm>
        </xdr:grpSpPr>
        <xdr:grpSp>
          <xdr:nvGrpSpPr>
            <xdr:cNvPr id="11" name="Group 10">
              <a:extLst>
                <a:ext uri="{FF2B5EF4-FFF2-40B4-BE49-F238E27FC236}">
                  <a16:creationId xmlns:a16="http://schemas.microsoft.com/office/drawing/2014/main" id="{F1A4C886-CB2B-4DCF-B167-55814E6A0381}"/>
                </a:ext>
              </a:extLst>
            </xdr:cNvPr>
            <xdr:cNvGrpSpPr/>
          </xdr:nvGrpSpPr>
          <xdr:grpSpPr>
            <a:xfrm>
              <a:off x="120127" y="11178410"/>
              <a:ext cx="2354580" cy="1736148"/>
              <a:chOff x="61074300" y="17769844"/>
              <a:chExt cx="2125989" cy="1737360"/>
            </a:xfrm>
          </xdr:grpSpPr>
          <xdr:grpSp>
            <xdr:nvGrpSpPr>
              <xdr:cNvPr id="7" name="Group 6">
                <a:extLst>
                  <a:ext uri="{FF2B5EF4-FFF2-40B4-BE49-F238E27FC236}">
                    <a16:creationId xmlns:a16="http://schemas.microsoft.com/office/drawing/2014/main" id="{A8BFD789-243D-4C70-AB15-58580A9D6656}"/>
                  </a:ext>
                </a:extLst>
              </xdr:cNvPr>
              <xdr:cNvGrpSpPr/>
            </xdr:nvGrpSpPr>
            <xdr:grpSpPr>
              <a:xfrm>
                <a:off x="61074300" y="17769844"/>
                <a:ext cx="2125980" cy="1737360"/>
                <a:chOff x="61226700" y="17785079"/>
                <a:chExt cx="1996440" cy="1352862"/>
              </a:xfrm>
            </xdr:grpSpPr>
            <xdr:grpSp>
              <xdr:nvGrpSpPr>
                <xdr:cNvPr id="5" name="Group 4">
                  <a:extLst>
                    <a:ext uri="{FF2B5EF4-FFF2-40B4-BE49-F238E27FC236}">
                      <a16:creationId xmlns:a16="http://schemas.microsoft.com/office/drawing/2014/main" id="{F0F20C75-68B6-48D9-8E18-7EE795C8D5F7}"/>
                    </a:ext>
                  </a:extLst>
                </xdr:cNvPr>
                <xdr:cNvGrpSpPr/>
              </xdr:nvGrpSpPr>
              <xdr:grpSpPr>
                <a:xfrm>
                  <a:off x="61226700" y="17785079"/>
                  <a:ext cx="1996440" cy="1352862"/>
                  <a:chOff x="61226700" y="17785080"/>
                  <a:chExt cx="1623060" cy="1089410"/>
                </a:xfrm>
              </xdr:grpSpPr>
              <xdr:sp macro="" textlink="">
                <xdr:nvSpPr>
                  <xdr:cNvPr id="3" name="Rectangle: Rounded Corners 2">
                    <a:extLst>
                      <a:ext uri="{FF2B5EF4-FFF2-40B4-BE49-F238E27FC236}">
                        <a16:creationId xmlns:a16="http://schemas.microsoft.com/office/drawing/2014/main" id="{48A1B40C-FA80-4D49-9507-8AB5741B3C4C}"/>
                      </a:ext>
                    </a:extLst>
                  </xdr:cNvPr>
                  <xdr:cNvSpPr/>
                </xdr:nvSpPr>
                <xdr:spPr>
                  <a:xfrm>
                    <a:off x="61249560" y="17785080"/>
                    <a:ext cx="1600200" cy="22935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Arial Rounded MT Bold" panose="020F0704030504030204" pitchFamily="34" charset="0"/>
                      </a:rPr>
                      <a:t>SALES</a:t>
                    </a:r>
                  </a:p>
                </xdr:txBody>
              </xdr:sp>
              <xdr:sp macro="" textlink="">
                <xdr:nvSpPr>
                  <xdr:cNvPr id="4" name="Rectangle: Rounded Corners 3">
                    <a:extLst>
                      <a:ext uri="{FF2B5EF4-FFF2-40B4-BE49-F238E27FC236}">
                        <a16:creationId xmlns:a16="http://schemas.microsoft.com/office/drawing/2014/main" id="{D8339526-6037-4AFA-98ED-504812A28216}"/>
                      </a:ext>
                    </a:extLst>
                  </xdr:cNvPr>
                  <xdr:cNvSpPr/>
                </xdr:nvSpPr>
                <xdr:spPr>
                  <a:xfrm>
                    <a:off x="61226700" y="18082010"/>
                    <a:ext cx="1623060" cy="79248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20000"/>
                          <a:lumOff val="80000"/>
                        </a:schemeClr>
                      </a:solidFill>
                    </a:endParaRPr>
                  </a:p>
                </xdr:txBody>
              </xdr:sp>
            </xdr:grpSp>
            <xdr:sp macro="" textlink="KPI!B17">
              <xdr:nvSpPr>
                <xdr:cNvPr id="6" name="Rectangle: Rounded Corners 5">
                  <a:extLst>
                    <a:ext uri="{FF2B5EF4-FFF2-40B4-BE49-F238E27FC236}">
                      <a16:creationId xmlns:a16="http://schemas.microsoft.com/office/drawing/2014/main" id="{1D46C3A1-36EC-4DE3-9519-461B556DA38A}"/>
                    </a:ext>
                  </a:extLst>
                </xdr:cNvPr>
                <xdr:cNvSpPr/>
              </xdr:nvSpPr>
              <xdr:spPr>
                <a:xfrm>
                  <a:off x="61340536" y="18232849"/>
                  <a:ext cx="1767840" cy="26670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22EEC61-AD63-4FCE-A6F0-622A91A103A7}" type="TxLink">
                    <a:rPr lang="en-US" sz="1200" b="0" i="0" u="none" strike="noStrike">
                      <a:solidFill>
                        <a:schemeClr val="bg2"/>
                      </a:solidFill>
                      <a:latin typeface="Arial Black" panose="020B0A04020102020204" pitchFamily="34" charset="0"/>
                      <a:ea typeface="Calibri"/>
                      <a:cs typeface="Calibri"/>
                    </a:rPr>
                    <a:pPr algn="ctr"/>
                    <a:t> $2,297,200.86 </a:t>
                  </a:fld>
                  <a:endParaRPr lang="en-US" sz="1200">
                    <a:solidFill>
                      <a:schemeClr val="bg2"/>
                    </a:solidFill>
                    <a:latin typeface="Arial Black" panose="020B0A04020102020204" pitchFamily="34" charset="0"/>
                  </a:endParaRPr>
                </a:p>
              </xdr:txBody>
            </xdr:sp>
          </xdr:grpSp>
          <xdr:sp macro="" textlink="KPI!B17">
            <xdr:nvSpPr>
              <xdr:cNvPr id="8" name="Rectangle: Rounded Corners 7">
                <a:extLst>
                  <a:ext uri="{FF2B5EF4-FFF2-40B4-BE49-F238E27FC236}">
                    <a16:creationId xmlns:a16="http://schemas.microsoft.com/office/drawing/2014/main" id="{61F344E3-CDD7-46F5-860E-B62F2C9BB48F}"/>
                  </a:ext>
                </a:extLst>
              </xdr:cNvPr>
              <xdr:cNvSpPr/>
            </xdr:nvSpPr>
            <xdr:spPr>
              <a:xfrm>
                <a:off x="61173360" y="19149060"/>
                <a:ext cx="1912620" cy="26670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latin typeface="Arial Black" panose="020B0A04020102020204" pitchFamily="34" charset="0"/>
                  </a:rPr>
                  <a:t>YOY GROWTH</a:t>
                </a:r>
              </a:p>
            </xdr:txBody>
          </xdr:sp>
          <xdr:graphicFrame macro="">
            <xdr:nvGraphicFramePr>
              <xdr:cNvPr id="10" name="Chart 9">
                <a:extLst>
                  <a:ext uri="{FF2B5EF4-FFF2-40B4-BE49-F238E27FC236}">
                    <a16:creationId xmlns:a16="http://schemas.microsoft.com/office/drawing/2014/main" id="{1472C45D-B8D4-4118-B19A-ECD770BD4162}"/>
                  </a:ext>
                </a:extLst>
              </xdr:cNvPr>
              <xdr:cNvGraphicFramePr>
                <a:graphicFrameLocks/>
              </xdr:cNvGraphicFramePr>
            </xdr:nvGraphicFramePr>
            <xdr:xfrm>
              <a:off x="61089549" y="18707100"/>
              <a:ext cx="2110740" cy="422910"/>
            </xdr:xfrm>
            <a:graphic>
              <a:graphicData uri="http://schemas.openxmlformats.org/drawingml/2006/chart">
                <c:chart xmlns:c="http://schemas.openxmlformats.org/drawingml/2006/chart" xmlns:r="http://schemas.openxmlformats.org/officeDocument/2006/relationships" r:id="rId7"/>
              </a:graphicData>
            </a:graphic>
          </xdr:graphicFrame>
        </xdr:grpSp>
        <mc:AlternateContent xmlns:mc="http://schemas.openxmlformats.org/markup-compatibility/2006">
          <mc:Choice xmlns:a14="http://schemas.microsoft.com/office/drawing/2010/main" Requires="a14">
            <xdr:pic>
              <xdr:nvPicPr>
                <xdr:cNvPr id="86" name="Picture 85">
                  <a:extLst>
                    <a:ext uri="{FF2B5EF4-FFF2-40B4-BE49-F238E27FC236}">
                      <a16:creationId xmlns:a16="http://schemas.microsoft.com/office/drawing/2014/main" id="{07659AA3-ABA0-498B-9CD6-FABF39D9C81A}"/>
                    </a:ext>
                  </a:extLst>
                </xdr:cNvPr>
                <xdr:cNvPicPr>
                  <a:picLocks noChangeAspect="1" noChangeArrowheads="1"/>
                  <a:extLst>
                    <a:ext uri="{84589F7E-364E-4C9E-8A38-B11213B215E9}">
                      <a14:cameraTool cellRange="Percentage!$B$9" spid="_x0000_s7248"/>
                    </a:ext>
                  </a:extLst>
                </xdr:cNvPicPr>
              </xdr:nvPicPr>
              <xdr:blipFill>
                <a:blip xmlns:r="http://schemas.openxmlformats.org/officeDocument/2006/relationships" r:embed="rId8"/>
                <a:srcRect/>
                <a:stretch>
                  <a:fillRect/>
                </a:stretch>
              </xdr:blipFill>
              <xdr:spPr bwMode="auto">
                <a:xfrm>
                  <a:off x="1584960" y="12611100"/>
                  <a:ext cx="716280" cy="190500"/>
                </a:xfrm>
                <a:prstGeom prst="rect">
                  <a:avLst/>
                </a:prstGeom>
                <a:noFill/>
                <a:extLst>
                  <a:ext uri="{909E8E84-426E-40DD-AFC4-6F175D3DCCD1}">
                    <a14:hiddenFill>
                      <a:solidFill>
                        <a:srgbClr val="FFFFFF"/>
                      </a:solidFill>
                    </a14:hiddenFill>
                  </a:ext>
                </a:extLst>
              </xdr:spPr>
            </xdr:pic>
          </mc:Choice>
          <mc:Fallback/>
        </mc:AlternateContent>
      </xdr:grpSp>
      <xdr:grpSp>
        <xdr:nvGrpSpPr>
          <xdr:cNvPr id="7168" name="Group 7167">
            <a:extLst>
              <a:ext uri="{FF2B5EF4-FFF2-40B4-BE49-F238E27FC236}">
                <a16:creationId xmlns:a16="http://schemas.microsoft.com/office/drawing/2014/main" id="{D7740ECA-99B1-40B0-AE35-E5649E9ABA4D}"/>
              </a:ext>
            </a:extLst>
          </xdr:cNvPr>
          <xdr:cNvGrpSpPr/>
        </xdr:nvGrpSpPr>
        <xdr:grpSpPr>
          <a:xfrm>
            <a:off x="2543305" y="11201416"/>
            <a:ext cx="2354588" cy="1736136"/>
            <a:chOff x="2543305" y="11186176"/>
            <a:chExt cx="2354588" cy="1736136"/>
          </a:xfrm>
        </xdr:grpSpPr>
        <xdr:grpSp>
          <xdr:nvGrpSpPr>
            <xdr:cNvPr id="45" name="Group 44">
              <a:extLst>
                <a:ext uri="{FF2B5EF4-FFF2-40B4-BE49-F238E27FC236}">
                  <a16:creationId xmlns:a16="http://schemas.microsoft.com/office/drawing/2014/main" id="{5B92D00F-32AB-4AA9-9FAD-C6F4F6712BCE}"/>
                </a:ext>
              </a:extLst>
            </xdr:cNvPr>
            <xdr:cNvGrpSpPr/>
          </xdr:nvGrpSpPr>
          <xdr:grpSpPr>
            <a:xfrm>
              <a:off x="2543305" y="11186176"/>
              <a:ext cx="2354588" cy="1736136"/>
              <a:chOff x="2558545" y="11123871"/>
              <a:chExt cx="2354588" cy="1703863"/>
            </a:xfrm>
          </xdr:grpSpPr>
          <xdr:grpSp>
            <xdr:nvGrpSpPr>
              <xdr:cNvPr id="16" name="Group 15">
                <a:extLst>
                  <a:ext uri="{FF2B5EF4-FFF2-40B4-BE49-F238E27FC236}">
                    <a16:creationId xmlns:a16="http://schemas.microsoft.com/office/drawing/2014/main" id="{7201D735-3B8F-440C-989D-B86EE054CB1D}"/>
                  </a:ext>
                </a:extLst>
              </xdr:cNvPr>
              <xdr:cNvGrpSpPr/>
            </xdr:nvGrpSpPr>
            <xdr:grpSpPr>
              <a:xfrm>
                <a:off x="2558545" y="11123871"/>
                <a:ext cx="2354588" cy="1703863"/>
                <a:chOff x="61226709" y="17785083"/>
                <a:chExt cx="1996455" cy="1352853"/>
              </a:xfrm>
            </xdr:grpSpPr>
            <xdr:grpSp>
              <xdr:nvGrpSpPr>
                <xdr:cNvPr id="20" name="Group 19">
                  <a:extLst>
                    <a:ext uri="{FF2B5EF4-FFF2-40B4-BE49-F238E27FC236}">
                      <a16:creationId xmlns:a16="http://schemas.microsoft.com/office/drawing/2014/main" id="{3E83E784-F84C-43C4-9B8A-F29444FF3BB4}"/>
                    </a:ext>
                  </a:extLst>
                </xdr:cNvPr>
                <xdr:cNvGrpSpPr/>
              </xdr:nvGrpSpPr>
              <xdr:grpSpPr>
                <a:xfrm>
                  <a:off x="61226709" y="17785083"/>
                  <a:ext cx="1996455" cy="1352853"/>
                  <a:chOff x="61226700" y="17785087"/>
                  <a:chExt cx="1623072" cy="1089403"/>
                </a:xfrm>
              </xdr:grpSpPr>
              <xdr:sp macro="" textlink="">
                <xdr:nvSpPr>
                  <xdr:cNvPr id="22" name="Rectangle: Rounded Corners 21">
                    <a:extLst>
                      <a:ext uri="{FF2B5EF4-FFF2-40B4-BE49-F238E27FC236}">
                        <a16:creationId xmlns:a16="http://schemas.microsoft.com/office/drawing/2014/main" id="{390DA2C4-5B89-4FAB-96D5-5DE67A4411D7}"/>
                      </a:ext>
                    </a:extLst>
                  </xdr:cNvPr>
                  <xdr:cNvSpPr/>
                </xdr:nvSpPr>
                <xdr:spPr>
                  <a:xfrm>
                    <a:off x="61249572" y="17785087"/>
                    <a:ext cx="1600200" cy="22935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Arial Rounded MT Bold" panose="020F0704030504030204" pitchFamily="34" charset="0"/>
                      </a:rPr>
                      <a:t>PROFIT</a:t>
                    </a:r>
                  </a:p>
                </xdr:txBody>
              </xdr:sp>
              <xdr:sp macro="" textlink="">
                <xdr:nvSpPr>
                  <xdr:cNvPr id="23" name="Rectangle: Rounded Corners 22">
                    <a:extLst>
                      <a:ext uri="{FF2B5EF4-FFF2-40B4-BE49-F238E27FC236}">
                        <a16:creationId xmlns:a16="http://schemas.microsoft.com/office/drawing/2014/main" id="{C168E9A7-B050-402B-9BBE-76C1AD2137F0}"/>
                      </a:ext>
                    </a:extLst>
                  </xdr:cNvPr>
                  <xdr:cNvSpPr/>
                </xdr:nvSpPr>
                <xdr:spPr>
                  <a:xfrm>
                    <a:off x="61226700" y="18082010"/>
                    <a:ext cx="1623060" cy="79248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20000"/>
                          <a:lumOff val="80000"/>
                        </a:schemeClr>
                      </a:solidFill>
                    </a:endParaRPr>
                  </a:p>
                </xdr:txBody>
              </xdr:sp>
            </xdr:grpSp>
            <xdr:sp macro="" textlink="KPI!$E$17">
              <xdr:nvSpPr>
                <xdr:cNvPr id="21" name="Rectangle: Rounded Corners 20">
                  <a:extLst>
                    <a:ext uri="{FF2B5EF4-FFF2-40B4-BE49-F238E27FC236}">
                      <a16:creationId xmlns:a16="http://schemas.microsoft.com/office/drawing/2014/main" id="{CBE47DF7-FDF8-449E-886F-B8E88260B1DA}"/>
                    </a:ext>
                  </a:extLst>
                </xdr:cNvPr>
                <xdr:cNvSpPr/>
              </xdr:nvSpPr>
              <xdr:spPr>
                <a:xfrm>
                  <a:off x="61340536" y="18232849"/>
                  <a:ext cx="1767840" cy="26670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1AAB179-D151-42E4-8B00-5A41D5CBCD13}" type="TxLink">
                    <a:rPr lang="en-US" sz="1200" b="0" i="0" u="none" strike="noStrike">
                      <a:solidFill>
                        <a:schemeClr val="bg1"/>
                      </a:solidFill>
                      <a:latin typeface="Arial Black" panose="020B0A04020102020204" pitchFamily="34" charset="0"/>
                      <a:ea typeface="Calibri"/>
                      <a:cs typeface="Calibri"/>
                    </a:rPr>
                    <a:t> $286,397.02 </a:t>
                  </a:fld>
                  <a:endParaRPr lang="en-US" sz="1200">
                    <a:solidFill>
                      <a:schemeClr val="bg1"/>
                    </a:solidFill>
                    <a:latin typeface="Arial Black" panose="020B0A04020102020204" pitchFamily="34" charset="0"/>
                  </a:endParaRPr>
                </a:p>
              </xdr:txBody>
            </xdr:sp>
          </xdr:grpSp>
          <xdr:sp macro="" textlink="KPI!B17">
            <xdr:nvSpPr>
              <xdr:cNvPr id="17" name="Rectangle: Rounded Corners 16">
                <a:extLst>
                  <a:ext uri="{FF2B5EF4-FFF2-40B4-BE49-F238E27FC236}">
                    <a16:creationId xmlns:a16="http://schemas.microsoft.com/office/drawing/2014/main" id="{D09FBC99-6B90-4EF9-853B-E485D372E279}"/>
                  </a:ext>
                </a:extLst>
              </xdr:cNvPr>
              <xdr:cNvSpPr/>
            </xdr:nvSpPr>
            <xdr:spPr>
              <a:xfrm>
                <a:off x="2668245" y="12476505"/>
                <a:ext cx="2118269" cy="26156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latin typeface="Arial Black" panose="020B0A04020102020204" pitchFamily="34" charset="0"/>
                  </a:rPr>
                  <a:t>YOY GROWTH</a:t>
                </a:r>
              </a:p>
            </xdr:txBody>
          </xdr:sp>
        </xdr:grpSp>
        <xdr:graphicFrame macro="">
          <xdr:nvGraphicFramePr>
            <xdr:cNvPr id="68" name="Chart 67">
              <a:extLst>
                <a:ext uri="{FF2B5EF4-FFF2-40B4-BE49-F238E27FC236}">
                  <a16:creationId xmlns:a16="http://schemas.microsoft.com/office/drawing/2014/main" id="{03C289A5-0FEB-4F61-AF13-332C48B7173C}"/>
                </a:ext>
              </a:extLst>
            </xdr:cNvPr>
            <xdr:cNvGraphicFramePr>
              <a:graphicFrameLocks/>
            </xdr:cNvGraphicFramePr>
          </xdr:nvGraphicFramePr>
          <xdr:xfrm>
            <a:off x="2545080" y="12100576"/>
            <a:ext cx="2339339" cy="468630"/>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pic>
              <xdr:nvPicPr>
                <xdr:cNvPr id="88" name="Picture 87">
                  <a:extLst>
                    <a:ext uri="{FF2B5EF4-FFF2-40B4-BE49-F238E27FC236}">
                      <a16:creationId xmlns:a16="http://schemas.microsoft.com/office/drawing/2014/main" id="{910CBF9C-1152-4117-B102-9BEEE175AE31}"/>
                    </a:ext>
                  </a:extLst>
                </xdr:cNvPr>
                <xdr:cNvPicPr>
                  <a:picLocks noChangeAspect="1" noChangeArrowheads="1"/>
                  <a:extLst>
                    <a:ext uri="{84589F7E-364E-4C9E-8A38-B11213B215E9}">
                      <a14:cameraTool cellRange="Percentage!$C$9" spid="_x0000_s7249"/>
                    </a:ext>
                  </a:extLst>
                </xdr:cNvPicPr>
              </xdr:nvPicPr>
              <xdr:blipFill>
                <a:blip xmlns:r="http://schemas.openxmlformats.org/officeDocument/2006/relationships" r:embed="rId10"/>
                <a:srcRect/>
                <a:stretch>
                  <a:fillRect/>
                </a:stretch>
              </xdr:blipFill>
              <xdr:spPr bwMode="auto">
                <a:xfrm>
                  <a:off x="4008120" y="12603480"/>
                  <a:ext cx="723900" cy="190500"/>
                </a:xfrm>
                <a:prstGeom prst="rect">
                  <a:avLst/>
                </a:prstGeom>
                <a:noFill/>
                <a:extLst>
                  <a:ext uri="{909E8E84-426E-40DD-AFC4-6F175D3DCCD1}">
                    <a14:hiddenFill>
                      <a:solidFill>
                        <a:srgbClr val="FFFFFF"/>
                      </a:solidFill>
                    </a14:hiddenFill>
                  </a:ext>
                </a:extLst>
              </xdr:spPr>
            </xdr:pic>
          </mc:Choice>
          <mc:Fallback/>
        </mc:AlternateContent>
      </xdr:grpSp>
    </xdr:grpSp>
    <xdr:clientData/>
  </xdr:twoCellAnchor>
  <xdr:twoCellAnchor>
    <xdr:from>
      <xdr:col>0</xdr:col>
      <xdr:colOff>76200</xdr:colOff>
      <xdr:row>69</xdr:row>
      <xdr:rowOff>116476</xdr:rowOff>
    </xdr:from>
    <xdr:to>
      <xdr:col>7</xdr:col>
      <xdr:colOff>106680</xdr:colOff>
      <xdr:row>81</xdr:row>
      <xdr:rowOff>21304</xdr:rowOff>
    </xdr:to>
    <xdr:grpSp>
      <xdr:nvGrpSpPr>
        <xdr:cNvPr id="7176" name="Group 7175">
          <a:extLst>
            <a:ext uri="{FF2B5EF4-FFF2-40B4-BE49-F238E27FC236}">
              <a16:creationId xmlns:a16="http://schemas.microsoft.com/office/drawing/2014/main" id="{25F40A22-603C-4EE7-B837-84FF1E9E5C23}"/>
            </a:ext>
          </a:extLst>
        </xdr:cNvPr>
        <xdr:cNvGrpSpPr/>
      </xdr:nvGrpSpPr>
      <xdr:grpSpPr>
        <a:xfrm>
          <a:off x="76200" y="12487770"/>
          <a:ext cx="4297680" cy="2056358"/>
          <a:chOff x="76200" y="12992721"/>
          <a:chExt cx="4275909" cy="2144175"/>
        </a:xfrm>
      </xdr:grpSpPr>
      <xdr:sp macro="" textlink="">
        <xdr:nvSpPr>
          <xdr:cNvPr id="7174" name="Rectangle: Rounded Corners 7173">
            <a:extLst>
              <a:ext uri="{FF2B5EF4-FFF2-40B4-BE49-F238E27FC236}">
                <a16:creationId xmlns:a16="http://schemas.microsoft.com/office/drawing/2014/main" id="{B1B9C7D5-9AF8-4FE7-9E5D-21E3537E9EA8}"/>
              </a:ext>
            </a:extLst>
          </xdr:cNvPr>
          <xdr:cNvSpPr/>
        </xdr:nvSpPr>
        <xdr:spPr>
          <a:xfrm>
            <a:off x="76200" y="12992721"/>
            <a:ext cx="4275909" cy="2144175"/>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75" name="Rectangle: Rounded Corners 7174">
            <a:extLst>
              <a:ext uri="{FF2B5EF4-FFF2-40B4-BE49-F238E27FC236}">
                <a16:creationId xmlns:a16="http://schemas.microsoft.com/office/drawing/2014/main" id="{BADCFD2D-3451-447E-991A-3E45273F2C43}"/>
              </a:ext>
            </a:extLst>
          </xdr:cNvPr>
          <xdr:cNvSpPr/>
        </xdr:nvSpPr>
        <xdr:spPr>
          <a:xfrm>
            <a:off x="320195" y="13053837"/>
            <a:ext cx="1987109" cy="224713"/>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&amp;</a:t>
            </a:r>
            <a:r>
              <a:rPr lang="en-US" sz="1200" b="1" baseline="0"/>
              <a:t> PROFIT ANALYSIS</a:t>
            </a:r>
            <a:endParaRPr lang="en-US" sz="1200" b="1"/>
          </a:p>
        </xdr:txBody>
      </xdr:sp>
    </xdr:grpSp>
    <xdr:clientData/>
  </xdr:twoCellAnchor>
  <xdr:twoCellAnchor>
    <xdr:from>
      <xdr:col>7</xdr:col>
      <xdr:colOff>182880</xdr:colOff>
      <xdr:row>69</xdr:row>
      <xdr:rowOff>123786</xdr:rowOff>
    </xdr:from>
    <xdr:to>
      <xdr:col>13</xdr:col>
      <xdr:colOff>396240</xdr:colOff>
      <xdr:row>81</xdr:row>
      <xdr:rowOff>20994</xdr:rowOff>
    </xdr:to>
    <xdr:grpSp>
      <xdr:nvGrpSpPr>
        <xdr:cNvPr id="7177" name="Group 7176">
          <a:extLst>
            <a:ext uri="{FF2B5EF4-FFF2-40B4-BE49-F238E27FC236}">
              <a16:creationId xmlns:a16="http://schemas.microsoft.com/office/drawing/2014/main" id="{F668551F-1A1F-416B-8D0F-122716222B69}"/>
            </a:ext>
          </a:extLst>
        </xdr:cNvPr>
        <xdr:cNvGrpSpPr/>
      </xdr:nvGrpSpPr>
      <xdr:grpSpPr>
        <a:xfrm>
          <a:off x="4450080" y="12495080"/>
          <a:ext cx="3870960" cy="2048738"/>
          <a:chOff x="4428309" y="13279949"/>
          <a:chExt cx="3852298" cy="2136555"/>
        </a:xfrm>
      </xdr:grpSpPr>
      <xdr:sp macro="" textlink="">
        <xdr:nvSpPr>
          <xdr:cNvPr id="98" name="Rectangle: Rounded Corners 97">
            <a:extLst>
              <a:ext uri="{FF2B5EF4-FFF2-40B4-BE49-F238E27FC236}">
                <a16:creationId xmlns:a16="http://schemas.microsoft.com/office/drawing/2014/main" id="{6F18BF6C-D6DF-4088-8DE1-B2B5B536B4E8}"/>
              </a:ext>
            </a:extLst>
          </xdr:cNvPr>
          <xdr:cNvSpPr/>
        </xdr:nvSpPr>
        <xdr:spPr>
          <a:xfrm>
            <a:off x="4428309" y="13279949"/>
            <a:ext cx="3852298" cy="2136555"/>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9" name="Rectangle: Rounded Corners 98">
            <a:extLst>
              <a:ext uri="{FF2B5EF4-FFF2-40B4-BE49-F238E27FC236}">
                <a16:creationId xmlns:a16="http://schemas.microsoft.com/office/drawing/2014/main" id="{F2722877-9738-4F4C-8BC9-A876CF15B9E3}"/>
              </a:ext>
            </a:extLst>
          </xdr:cNvPr>
          <xdr:cNvSpPr/>
        </xdr:nvSpPr>
        <xdr:spPr>
          <a:xfrm>
            <a:off x="4656909" y="13340909"/>
            <a:ext cx="1987109" cy="224713"/>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baseline="0"/>
              <a:t>CATEGORY WISE PROFITS</a:t>
            </a:r>
            <a:endParaRPr lang="en-US" sz="1200" b="1"/>
          </a:p>
        </xdr:txBody>
      </xdr:sp>
      <mc:AlternateContent xmlns:mc="http://schemas.openxmlformats.org/markup-compatibility/2006">
        <mc:Choice xmlns:cx1="http://schemas.microsoft.com/office/drawing/2015/9/8/chartex" Requires="cx1">
          <xdr:graphicFrame macro="">
            <xdr:nvGraphicFramePr>
              <xdr:cNvPr id="100" name="Chart 99">
                <a:extLst>
                  <a:ext uri="{FF2B5EF4-FFF2-40B4-BE49-F238E27FC236}">
                    <a16:creationId xmlns:a16="http://schemas.microsoft.com/office/drawing/2014/main" id="{88149C9A-9DA8-44DF-AC07-B95A6B5819AD}"/>
                  </a:ext>
                </a:extLst>
              </xdr:cNvPr>
              <xdr:cNvGraphicFramePr/>
            </xdr:nvGraphicFramePr>
            <xdr:xfrm>
              <a:off x="4428309" y="13474182"/>
              <a:ext cx="3776098" cy="1927082"/>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428309" y="13474182"/>
                <a:ext cx="3776098" cy="19270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13</xdr:col>
      <xdr:colOff>241041</xdr:colOff>
      <xdr:row>69</xdr:row>
      <xdr:rowOff>139808</xdr:rowOff>
    </xdr:from>
    <xdr:to>
      <xdr:col>18</xdr:col>
      <xdr:colOff>435429</xdr:colOff>
      <xdr:row>81</xdr:row>
      <xdr:rowOff>39479</xdr:rowOff>
    </xdr:to>
    <xdr:grpSp>
      <xdr:nvGrpSpPr>
        <xdr:cNvPr id="7178" name="Group 7177">
          <a:extLst>
            <a:ext uri="{FF2B5EF4-FFF2-40B4-BE49-F238E27FC236}">
              <a16:creationId xmlns:a16="http://schemas.microsoft.com/office/drawing/2014/main" id="{B39E6814-08EF-462E-8204-CCCB45F0439A}"/>
            </a:ext>
          </a:extLst>
        </xdr:cNvPr>
        <xdr:cNvGrpSpPr/>
      </xdr:nvGrpSpPr>
      <xdr:grpSpPr>
        <a:xfrm>
          <a:off x="8165841" y="12511102"/>
          <a:ext cx="3242388" cy="2051201"/>
          <a:chOff x="8125408" y="13016048"/>
          <a:chExt cx="3226837" cy="2174655"/>
        </a:xfrm>
      </xdr:grpSpPr>
      <xdr:sp macro="" textlink="">
        <xdr:nvSpPr>
          <xdr:cNvPr id="101" name="Rectangle: Rounded Corners 100">
            <a:extLst>
              <a:ext uri="{FF2B5EF4-FFF2-40B4-BE49-F238E27FC236}">
                <a16:creationId xmlns:a16="http://schemas.microsoft.com/office/drawing/2014/main" id="{38AFC41E-11C9-4AFC-9249-FB7B9F13DE7A}"/>
              </a:ext>
            </a:extLst>
          </xdr:cNvPr>
          <xdr:cNvSpPr/>
        </xdr:nvSpPr>
        <xdr:spPr>
          <a:xfrm>
            <a:off x="8356807" y="13016048"/>
            <a:ext cx="2697169" cy="2174655"/>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2" name="Chart 101">
            <a:extLst>
              <a:ext uri="{FF2B5EF4-FFF2-40B4-BE49-F238E27FC236}">
                <a16:creationId xmlns:a16="http://schemas.microsoft.com/office/drawing/2014/main" id="{923D89E2-1B3B-4253-84C7-A804EE984CC5}"/>
              </a:ext>
            </a:extLst>
          </xdr:cNvPr>
          <xdr:cNvGraphicFramePr>
            <a:graphicFrameLocks/>
          </xdr:cNvGraphicFramePr>
        </xdr:nvGraphicFramePr>
        <xdr:xfrm>
          <a:off x="8125408" y="13232054"/>
          <a:ext cx="3226837" cy="1934327"/>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14</xdr:col>
      <xdr:colOff>58473</xdr:colOff>
      <xdr:row>70</xdr:row>
      <xdr:rowOff>22705</xdr:rowOff>
    </xdr:from>
    <xdr:to>
      <xdr:col>17</xdr:col>
      <xdr:colOff>544286</xdr:colOff>
      <xdr:row>71</xdr:row>
      <xdr:rowOff>31102</xdr:rowOff>
    </xdr:to>
    <xdr:sp macro="" textlink="">
      <xdr:nvSpPr>
        <xdr:cNvPr id="106" name="Rectangle: Rounded Corners 105">
          <a:extLst>
            <a:ext uri="{FF2B5EF4-FFF2-40B4-BE49-F238E27FC236}">
              <a16:creationId xmlns:a16="http://schemas.microsoft.com/office/drawing/2014/main" id="{7AC662B5-C2E3-49D2-A780-514D78096800}"/>
            </a:ext>
          </a:extLst>
        </xdr:cNvPr>
        <xdr:cNvSpPr/>
      </xdr:nvSpPr>
      <xdr:spPr>
        <a:xfrm>
          <a:off x="8549330" y="13085562"/>
          <a:ext cx="2305283" cy="195009"/>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baseline="0"/>
            <a:t>CATEGORY WISE SALES SHARE</a:t>
          </a:r>
          <a:endParaRPr lang="en-US" sz="1200" b="1"/>
        </a:p>
      </xdr:txBody>
    </xdr:sp>
    <xdr:clientData/>
  </xdr:twoCellAnchor>
  <xdr:twoCellAnchor>
    <xdr:from>
      <xdr:col>0</xdr:col>
      <xdr:colOff>57539</xdr:colOff>
      <xdr:row>81</xdr:row>
      <xdr:rowOff>105591</xdr:rowOff>
    </xdr:from>
    <xdr:to>
      <xdr:col>7</xdr:col>
      <xdr:colOff>88019</xdr:colOff>
      <xdr:row>93</xdr:row>
      <xdr:rowOff>10419</xdr:rowOff>
    </xdr:to>
    <xdr:grpSp>
      <xdr:nvGrpSpPr>
        <xdr:cNvPr id="107" name="Group 106">
          <a:extLst>
            <a:ext uri="{FF2B5EF4-FFF2-40B4-BE49-F238E27FC236}">
              <a16:creationId xmlns:a16="http://schemas.microsoft.com/office/drawing/2014/main" id="{3E2DF301-944E-497A-9828-40B5C5969EC7}"/>
            </a:ext>
          </a:extLst>
        </xdr:cNvPr>
        <xdr:cNvGrpSpPr/>
      </xdr:nvGrpSpPr>
      <xdr:grpSpPr>
        <a:xfrm>
          <a:off x="57539" y="14628415"/>
          <a:ext cx="4297680" cy="2056357"/>
          <a:chOff x="76200" y="12992721"/>
          <a:chExt cx="4275909" cy="2144175"/>
        </a:xfrm>
      </xdr:grpSpPr>
      <xdr:sp macro="" textlink="">
        <xdr:nvSpPr>
          <xdr:cNvPr id="108" name="Rectangle: Rounded Corners 107">
            <a:extLst>
              <a:ext uri="{FF2B5EF4-FFF2-40B4-BE49-F238E27FC236}">
                <a16:creationId xmlns:a16="http://schemas.microsoft.com/office/drawing/2014/main" id="{081F41A4-0152-4CB5-B01F-B3221930554C}"/>
              </a:ext>
            </a:extLst>
          </xdr:cNvPr>
          <xdr:cNvSpPr/>
        </xdr:nvSpPr>
        <xdr:spPr>
          <a:xfrm>
            <a:off x="76200" y="12992721"/>
            <a:ext cx="4275909" cy="2144175"/>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0" name="Rectangle: Rounded Corners 109">
            <a:extLst>
              <a:ext uri="{FF2B5EF4-FFF2-40B4-BE49-F238E27FC236}">
                <a16:creationId xmlns:a16="http://schemas.microsoft.com/office/drawing/2014/main" id="{84F3ACC0-41A6-4C61-AD7D-689B12982C57}"/>
              </a:ext>
            </a:extLst>
          </xdr:cNvPr>
          <xdr:cNvSpPr/>
        </xdr:nvSpPr>
        <xdr:spPr>
          <a:xfrm>
            <a:off x="320195" y="13053837"/>
            <a:ext cx="1987109" cy="224713"/>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BY</a:t>
            </a:r>
            <a:r>
              <a:rPr lang="en-US" sz="1200" b="1" baseline="0"/>
              <a:t> STATE</a:t>
            </a:r>
            <a:endParaRPr lang="en-US" sz="1200" b="1"/>
          </a:p>
        </xdr:txBody>
      </xdr:sp>
    </xdr:grpSp>
    <xdr:clientData/>
  </xdr:twoCellAnchor>
  <xdr:twoCellAnchor>
    <xdr:from>
      <xdr:col>0</xdr:col>
      <xdr:colOff>189723</xdr:colOff>
      <xdr:row>82</xdr:row>
      <xdr:rowOff>152243</xdr:rowOff>
    </xdr:from>
    <xdr:to>
      <xdr:col>6</xdr:col>
      <xdr:colOff>528735</xdr:colOff>
      <xdr:row>93</xdr:row>
      <xdr:rowOff>62203</xdr:rowOff>
    </xdr:to>
    <mc:AlternateContent xmlns:mc="http://schemas.openxmlformats.org/markup-compatibility/2006">
      <mc:Choice xmlns:cx4="http://schemas.microsoft.com/office/drawing/2016/5/10/chartex" Requires="cx4">
        <xdr:graphicFrame macro="">
          <xdr:nvGraphicFramePr>
            <xdr:cNvPr id="111" name="Chart 110">
              <a:extLst>
                <a:ext uri="{FF2B5EF4-FFF2-40B4-BE49-F238E27FC236}">
                  <a16:creationId xmlns:a16="http://schemas.microsoft.com/office/drawing/2014/main" id="{B0F6521B-4934-44C4-84E5-529DFECB72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89723" y="15454447"/>
              <a:ext cx="3977951" cy="19626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178836</xdr:colOff>
      <xdr:row>81</xdr:row>
      <xdr:rowOff>118032</xdr:rowOff>
    </xdr:from>
    <xdr:to>
      <xdr:col>13</xdr:col>
      <xdr:colOff>116633</xdr:colOff>
      <xdr:row>93</xdr:row>
      <xdr:rowOff>22860</xdr:rowOff>
    </xdr:to>
    <xdr:sp macro="" textlink="">
      <xdr:nvSpPr>
        <xdr:cNvPr id="112" name="Rectangle: Rounded Corners 111">
          <a:extLst>
            <a:ext uri="{FF2B5EF4-FFF2-40B4-BE49-F238E27FC236}">
              <a16:creationId xmlns:a16="http://schemas.microsoft.com/office/drawing/2014/main" id="{92BC83BE-AC81-48E0-AFA0-183F15566433}"/>
            </a:ext>
          </a:extLst>
        </xdr:cNvPr>
        <xdr:cNvSpPr/>
      </xdr:nvSpPr>
      <xdr:spPr>
        <a:xfrm>
          <a:off x="4424265" y="15233624"/>
          <a:ext cx="3576735" cy="2144175"/>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186611</xdr:colOff>
      <xdr:row>83</xdr:row>
      <xdr:rowOff>38877</xdr:rowOff>
    </xdr:from>
    <xdr:to>
      <xdr:col>13</xdr:col>
      <xdr:colOff>334347</xdr:colOff>
      <xdr:row>93</xdr:row>
      <xdr:rowOff>147733</xdr:rowOff>
    </xdr:to>
    <xdr:graphicFrame macro="">
      <xdr:nvGraphicFramePr>
        <xdr:cNvPr id="113" name="Chart 112">
          <a:extLst>
            <a:ext uri="{FF2B5EF4-FFF2-40B4-BE49-F238E27FC236}">
              <a16:creationId xmlns:a16="http://schemas.microsoft.com/office/drawing/2014/main" id="{F3E5BF78-6D7A-458B-AFC8-6FCF9DCA9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446314</xdr:colOff>
      <xdr:row>81</xdr:row>
      <xdr:rowOff>175570</xdr:rowOff>
    </xdr:from>
    <xdr:to>
      <xdr:col>11</xdr:col>
      <xdr:colOff>318796</xdr:colOff>
      <xdr:row>83</xdr:row>
      <xdr:rowOff>31102</xdr:rowOff>
    </xdr:to>
    <xdr:sp macro="" textlink="">
      <xdr:nvSpPr>
        <xdr:cNvPr id="114" name="Rectangle: Rounded Corners 113">
          <a:extLst>
            <a:ext uri="{FF2B5EF4-FFF2-40B4-BE49-F238E27FC236}">
              <a16:creationId xmlns:a16="http://schemas.microsoft.com/office/drawing/2014/main" id="{C7C58DD1-ACED-4925-AE81-437EEC2C2D8E}"/>
            </a:ext>
          </a:extLst>
        </xdr:cNvPr>
        <xdr:cNvSpPr/>
      </xdr:nvSpPr>
      <xdr:spPr>
        <a:xfrm>
          <a:off x="4691743" y="15291162"/>
          <a:ext cx="2298441" cy="228756"/>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TOP</a:t>
          </a:r>
          <a:r>
            <a:rPr lang="en-US" sz="1200" b="1" baseline="0"/>
            <a:t> 5 SUBCATEGORIES BY SALES</a:t>
          </a:r>
        </a:p>
      </xdr:txBody>
    </xdr:sp>
    <xdr:clientData/>
  </xdr:twoCellAnchor>
  <xdr:twoCellAnchor>
    <xdr:from>
      <xdr:col>13</xdr:col>
      <xdr:colOff>199053</xdr:colOff>
      <xdr:row>81</xdr:row>
      <xdr:rowOff>107146</xdr:rowOff>
    </xdr:from>
    <xdr:to>
      <xdr:col>18</xdr:col>
      <xdr:colOff>209939</xdr:colOff>
      <xdr:row>93</xdr:row>
      <xdr:rowOff>11974</xdr:rowOff>
    </xdr:to>
    <xdr:sp macro="" textlink="">
      <xdr:nvSpPr>
        <xdr:cNvPr id="115" name="Rectangle: Rounded Corners 114">
          <a:extLst>
            <a:ext uri="{FF2B5EF4-FFF2-40B4-BE49-F238E27FC236}">
              <a16:creationId xmlns:a16="http://schemas.microsoft.com/office/drawing/2014/main" id="{3F7D0EB6-CE4A-4F06-B912-646952FE5EC1}"/>
            </a:ext>
          </a:extLst>
        </xdr:cNvPr>
        <xdr:cNvSpPr/>
      </xdr:nvSpPr>
      <xdr:spPr>
        <a:xfrm>
          <a:off x="8083420" y="15222738"/>
          <a:ext cx="3043335" cy="2144175"/>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315685</xdr:colOff>
      <xdr:row>83</xdr:row>
      <xdr:rowOff>83821</xdr:rowOff>
    </xdr:from>
    <xdr:to>
      <xdr:col>14</xdr:col>
      <xdr:colOff>505408</xdr:colOff>
      <xdr:row>91</xdr:row>
      <xdr:rowOff>155511</xdr:rowOff>
    </xdr:to>
    <mc:AlternateContent xmlns:mc="http://schemas.openxmlformats.org/markup-compatibility/2006">
      <mc:Choice xmlns:a14="http://schemas.microsoft.com/office/drawing/2010/main" Requires="a14">
        <xdr:graphicFrame macro="">
          <xdr:nvGraphicFramePr>
            <xdr:cNvPr id="119" name="Year 1">
              <a:extLst>
                <a:ext uri="{FF2B5EF4-FFF2-40B4-BE49-F238E27FC236}">
                  <a16:creationId xmlns:a16="http://schemas.microsoft.com/office/drawing/2014/main" id="{D4E38B9D-D73E-4307-BACA-B950DC95C5A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240485" y="14965233"/>
              <a:ext cx="799323" cy="1506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575388</xdr:colOff>
      <xdr:row>83</xdr:row>
      <xdr:rowOff>83821</xdr:rowOff>
    </xdr:from>
    <xdr:to>
      <xdr:col>16</xdr:col>
      <xdr:colOff>474306</xdr:colOff>
      <xdr:row>91</xdr:row>
      <xdr:rowOff>163286</xdr:rowOff>
    </xdr:to>
    <mc:AlternateContent xmlns:mc="http://schemas.openxmlformats.org/markup-compatibility/2006">
      <mc:Choice xmlns:a14="http://schemas.microsoft.com/office/drawing/2010/main" Requires="a14">
        <xdr:graphicFrame macro="">
          <xdr:nvGraphicFramePr>
            <xdr:cNvPr id="120" name="Segment 1">
              <a:extLst>
                <a:ext uri="{FF2B5EF4-FFF2-40B4-BE49-F238E27FC236}">
                  <a16:creationId xmlns:a16="http://schemas.microsoft.com/office/drawing/2014/main" id="{BCE65421-CF2D-4E27-8522-7E6BEC1F1B9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109788" y="14965233"/>
              <a:ext cx="1118118" cy="1513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559836</xdr:colOff>
      <xdr:row>83</xdr:row>
      <xdr:rowOff>83821</xdr:rowOff>
    </xdr:from>
    <xdr:to>
      <xdr:col>18</xdr:col>
      <xdr:colOff>147735</xdr:colOff>
      <xdr:row>91</xdr:row>
      <xdr:rowOff>163287</xdr:rowOff>
    </xdr:to>
    <mc:AlternateContent xmlns:mc="http://schemas.openxmlformats.org/markup-compatibility/2006">
      <mc:Choice xmlns:a14="http://schemas.microsoft.com/office/drawing/2010/main" Requires="a14">
        <xdr:graphicFrame macro="">
          <xdr:nvGraphicFramePr>
            <xdr:cNvPr id="121" name="Region 1">
              <a:extLst>
                <a:ext uri="{FF2B5EF4-FFF2-40B4-BE49-F238E27FC236}">
                  <a16:creationId xmlns:a16="http://schemas.microsoft.com/office/drawing/2014/main" id="{E1EAE2DF-F5C4-429D-B943-835782D0D1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13436" y="14965233"/>
              <a:ext cx="807099" cy="1513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471196</xdr:colOff>
      <xdr:row>81</xdr:row>
      <xdr:rowOff>169350</xdr:rowOff>
    </xdr:from>
    <xdr:to>
      <xdr:col>17</xdr:col>
      <xdr:colOff>343677</xdr:colOff>
      <xdr:row>83</xdr:row>
      <xdr:rowOff>24882</xdr:rowOff>
    </xdr:to>
    <xdr:sp macro="" textlink="">
      <xdr:nvSpPr>
        <xdr:cNvPr id="122" name="Rectangle: Rounded Corners 121">
          <a:extLst>
            <a:ext uri="{FF2B5EF4-FFF2-40B4-BE49-F238E27FC236}">
              <a16:creationId xmlns:a16="http://schemas.microsoft.com/office/drawing/2014/main" id="{77AE3CD3-A88B-4E69-9C0D-99E7BB582447}"/>
            </a:ext>
          </a:extLst>
        </xdr:cNvPr>
        <xdr:cNvSpPr/>
      </xdr:nvSpPr>
      <xdr:spPr>
        <a:xfrm>
          <a:off x="8355563" y="15284942"/>
          <a:ext cx="2298441" cy="228756"/>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baseline="0"/>
            <a:t>FILTERS</a:t>
          </a:r>
        </a:p>
      </xdr:txBody>
    </xdr:sp>
    <xdr:clientData/>
  </xdr:twoCellAnchor>
  <xdr:twoCellAnchor>
    <xdr:from>
      <xdr:col>0</xdr:col>
      <xdr:colOff>60649</xdr:colOff>
      <xdr:row>70</xdr:row>
      <xdr:rowOff>147735</xdr:rowOff>
    </xdr:from>
    <xdr:to>
      <xdr:col>7</xdr:col>
      <xdr:colOff>108857</xdr:colOff>
      <xdr:row>81</xdr:row>
      <xdr:rowOff>23327</xdr:rowOff>
    </xdr:to>
    <xdr:graphicFrame macro="">
      <xdr:nvGraphicFramePr>
        <xdr:cNvPr id="123" name="Chart 122">
          <a:extLst>
            <a:ext uri="{FF2B5EF4-FFF2-40B4-BE49-F238E27FC236}">
              <a16:creationId xmlns:a16="http://schemas.microsoft.com/office/drawing/2014/main" id="{0BF71900-B81F-4248-BC12-AA6EAFD3C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178836</xdr:colOff>
      <xdr:row>82</xdr:row>
      <xdr:rowOff>171061</xdr:rowOff>
    </xdr:from>
    <xdr:to>
      <xdr:col>13</xdr:col>
      <xdr:colOff>287694</xdr:colOff>
      <xdr:row>93</xdr:row>
      <xdr:rowOff>125506</xdr:rowOff>
    </xdr:to>
    <xdr:graphicFrame macro="">
      <xdr:nvGraphicFramePr>
        <xdr:cNvPr id="127" name="Chart 126">
          <a:extLst>
            <a:ext uri="{FF2B5EF4-FFF2-40B4-BE49-F238E27FC236}">
              <a16:creationId xmlns:a16="http://schemas.microsoft.com/office/drawing/2014/main" id="{E3ACBE86-D476-463A-8FC6-1FCFFDCB1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45720</xdr:colOff>
      <xdr:row>5</xdr:row>
      <xdr:rowOff>125730</xdr:rowOff>
    </xdr:from>
    <xdr:to>
      <xdr:col>14</xdr:col>
      <xdr:colOff>350520</xdr:colOff>
      <xdr:row>20</xdr:row>
      <xdr:rowOff>125730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BC3DF19-3345-4814-B8ED-DF95F3928F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39840" y="10401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7.875864699075" createdVersion="7" refreshedVersion="7" minRefreshableVersion="3" recordCount="9994" xr:uid="{933AD8DE-96C0-421D-8B19-C6C7DD65D5E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565520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83C035-DC92-4125-88FE-F04E87D73E6E}"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9550F-AEDD-4FF7-93B6-3CCB734665D1}"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A798E-F103-4548-84AC-7F3FFDAC0592}" name="PivotTable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A4EEDD-F36E-4F43-9C0B-1CFDE0AF10E0}"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204428-C029-4916-86E9-A5C67A769FC9}"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4E909-CF28-4DA8-B29D-B00CD1D10FFA}"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0785DD-7F66-4C9F-95A1-F642564C6784}"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9EA035-C8B9-4E00-BB38-9D4DB479D99B}" name="PivotTable2"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pivotField axis="axisRow"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Profit Margin" fld="24" baseField="0" baseItem="0"/>
    <dataField name="Sum of Quantity"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F030AE-5BF4-4124-A413-130A0B0C54F7}"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83469C-37C9-413E-BE1E-EA771965E010}"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0">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6502B9-2B96-4C7F-B962-0F3D3A662318}"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2208F05-2191-4F58-95C0-13E19390A1B5}" sourceName="Year">
  <pivotTables>
    <pivotTable tabId="8" name="PivotTable3"/>
    <pivotTable tabId="9" name="PivotTable1"/>
    <pivotTable tabId="9" name="PivotTable5"/>
    <pivotTable tabId="9" name="PivotTable6"/>
    <pivotTable tabId="9" name="PivotTable7"/>
    <pivotTable tabId="3" name="PivotTable1"/>
    <pivotTable tabId="10" name="PivotTable2"/>
    <pivotTable tabId="7" name="PivotTable2"/>
    <pivotTable tabId="9" name="PivotTable4"/>
    <pivotTable tabId="15" name="PivotTable3"/>
    <pivotTable tabId="14" name="PivotTable2"/>
  </pivotTables>
  <data>
    <tabular pivotCacheId="56552084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EFF86FE-8333-4920-91D2-8A717E6E67D9}" sourceName="Segment">
  <pivotTables>
    <pivotTable tabId="8" name="PivotTable3"/>
    <pivotTable tabId="15" name="PivotTable3"/>
    <pivotTable tabId="9" name="PivotTable1"/>
    <pivotTable tabId="9" name="PivotTable4"/>
    <pivotTable tabId="9" name="PivotTable5"/>
    <pivotTable tabId="9" name="PivotTable6"/>
    <pivotTable tabId="9" name="PivotTable7"/>
    <pivotTable tabId="3" name="PivotTable1"/>
    <pivotTable tabId="10" name="PivotTable2"/>
    <pivotTable tabId="14" name="PivotTable2"/>
    <pivotTable tabId="7" name="PivotTable2"/>
  </pivotTables>
  <data>
    <tabular pivotCacheId="56552084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1C5775-D6DE-476E-A50A-93D5F702A27E}" sourceName="Region">
  <pivotTables>
    <pivotTable tabId="8" name="PivotTable3"/>
    <pivotTable tabId="15" name="PivotTable3"/>
    <pivotTable tabId="9" name="PivotTable1"/>
    <pivotTable tabId="9" name="PivotTable4"/>
    <pivotTable tabId="9" name="PivotTable5"/>
    <pivotTable tabId="9" name="PivotTable6"/>
    <pivotTable tabId="9" name="PivotTable7"/>
    <pivotTable tabId="3" name="PivotTable1"/>
    <pivotTable tabId="10" name="PivotTable2"/>
    <pivotTable tabId="14" name="PivotTable2"/>
    <pivotTable tabId="7" name="PivotTable2"/>
  </pivotTables>
  <data>
    <tabular pivotCacheId="56552084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571F403-F6E4-4FA5-B96B-F0A66759FDCC}" cache="Slicer_Year" caption="Year" rowHeight="234950"/>
  <slicer name="Segment" xr10:uid="{EAAD31CB-E64B-42AC-B0D5-44C8301B46FC}" cache="Slicer_Segment" caption="Segment" rowHeight="234950"/>
  <slicer name="Region" xr10:uid="{8F0C0360-F737-4193-B359-9F48BFB2C11D}"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AB7466A-0DBE-4D1C-A4A8-856F09B548F5}" cache="Slicer_Year" caption="Year" style="X" rowHeight="234950"/>
  <slicer name="Segment 1" xr10:uid="{C2FAE662-5110-436A-8EFA-5D726CF763EF}" cache="Slicer_Segment" caption="Segment" style="X" rowHeight="234950"/>
  <slicer name="Region 1" xr10:uid="{0B3C6224-BC2B-4D4E-84E4-20373E347B86}" cache="Slicer_Region" caption="Region" style="X"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1.bin"/><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image" Target="../media/image1.png"/></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2A648-31D1-4413-A0FF-E5B82B3912B0}">
  <dimension ref="A3:E7"/>
  <sheetViews>
    <sheetView workbookViewId="0">
      <selection activeCell="I23" sqref="I23"/>
    </sheetView>
  </sheetViews>
  <sheetFormatPr defaultRowHeight="14.4" x14ac:dyDescent="0.3"/>
  <cols>
    <col min="1" max="1" width="13.109375" bestFit="1" customWidth="1"/>
    <col min="2" max="2" width="12" bestFit="1" customWidth="1"/>
    <col min="4" max="4" width="13.44140625" customWidth="1"/>
    <col min="5" max="5" width="17.6640625" customWidth="1"/>
  </cols>
  <sheetData>
    <row r="3" spans="1:5" x14ac:dyDescent="0.3">
      <c r="A3" s="5" t="s">
        <v>10932</v>
      </c>
      <c r="B3" s="6" t="s">
        <v>10947</v>
      </c>
      <c r="D3" s="25" t="s">
        <v>15</v>
      </c>
      <c r="E3" s="26" t="s">
        <v>10948</v>
      </c>
    </row>
    <row r="4" spans="1:5" x14ac:dyDescent="0.3">
      <c r="A4" s="7" t="s">
        <v>32</v>
      </c>
      <c r="B4" s="8">
        <v>18451.272799999992</v>
      </c>
      <c r="D4" t="str">
        <f>A4</f>
        <v>Furniture</v>
      </c>
      <c r="E4" s="27">
        <f>GETPIVOTDATA("Profit",$A$3,"Category",A4)</f>
        <v>18451.272799999992</v>
      </c>
    </row>
    <row r="5" spans="1:5" x14ac:dyDescent="0.3">
      <c r="A5" s="9" t="s">
        <v>46</v>
      </c>
      <c r="B5" s="10">
        <v>122490.8008000001</v>
      </c>
      <c r="D5" t="str">
        <f t="shared" ref="D5:D7" si="0">A5</f>
        <v>Office Supplies</v>
      </c>
      <c r="E5" s="27">
        <f t="shared" ref="E5:E6" si="1">GETPIVOTDATA("Profit",$A$3,"Category",A5)</f>
        <v>122490.8008000001</v>
      </c>
    </row>
    <row r="6" spans="1:5" x14ac:dyDescent="0.3">
      <c r="A6" s="9" t="s">
        <v>71</v>
      </c>
      <c r="B6" s="10">
        <v>145454.9480999998</v>
      </c>
      <c r="D6" t="str">
        <f t="shared" si="0"/>
        <v>Technology</v>
      </c>
      <c r="E6" s="27">
        <f t="shared" si="1"/>
        <v>145454.9480999998</v>
      </c>
    </row>
    <row r="7" spans="1:5" x14ac:dyDescent="0.3">
      <c r="A7" s="11" t="s">
        <v>10933</v>
      </c>
      <c r="B7" s="12">
        <v>286397.02169999992</v>
      </c>
      <c r="D7" t="str">
        <f t="shared" si="0"/>
        <v>Grand Total</v>
      </c>
      <c r="E7" s="27">
        <f>GETPIVOTDATA("Profit",$A$3)</f>
        <v>286397.02169999992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87AA-47FF-4A9B-92DE-4A9FC67A6633}">
  <dimension ref="A3:B7"/>
  <sheetViews>
    <sheetView workbookViewId="0">
      <selection activeCell="B5" sqref="B5"/>
    </sheetView>
  </sheetViews>
  <sheetFormatPr defaultRowHeight="14.4" x14ac:dyDescent="0.3"/>
  <cols>
    <col min="1" max="1" width="13.109375" bestFit="1" customWidth="1"/>
    <col min="2" max="2" width="11.21875" bestFit="1" customWidth="1"/>
  </cols>
  <sheetData>
    <row r="3" spans="1:2" x14ac:dyDescent="0.3">
      <c r="A3" s="5" t="s">
        <v>10932</v>
      </c>
      <c r="B3" s="6" t="s">
        <v>10934</v>
      </c>
    </row>
    <row r="4" spans="1:2" x14ac:dyDescent="0.3">
      <c r="A4" s="7" t="s">
        <v>32</v>
      </c>
      <c r="B4" s="28">
        <v>0.32300170530281774</v>
      </c>
    </row>
    <row r="5" spans="1:2" x14ac:dyDescent="0.3">
      <c r="A5" s="9" t="s">
        <v>46</v>
      </c>
      <c r="B5" s="29">
        <v>0.31301008302169103</v>
      </c>
    </row>
    <row r="6" spans="1:2" x14ac:dyDescent="0.3">
      <c r="A6" s="9" t="s">
        <v>71</v>
      </c>
      <c r="B6" s="29">
        <v>0.36398821167549117</v>
      </c>
    </row>
    <row r="7" spans="1:2" x14ac:dyDescent="0.3">
      <c r="A7" s="11" t="s">
        <v>10933</v>
      </c>
      <c r="B7" s="3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9F526-88C4-44CE-BCEA-02FFFE530A8E}">
  <dimension ref="A3:N17"/>
  <sheetViews>
    <sheetView topLeftCell="B1" workbookViewId="0">
      <selection activeCell="K24" sqref="K24"/>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5" t="s">
        <v>10932</v>
      </c>
      <c r="B3" s="6" t="s">
        <v>10934</v>
      </c>
      <c r="D3" s="5" t="s">
        <v>10932</v>
      </c>
      <c r="E3" s="6" t="s">
        <v>10947</v>
      </c>
      <c r="G3" s="5" t="s">
        <v>10932</v>
      </c>
      <c r="H3" s="6" t="s">
        <v>10949</v>
      </c>
      <c r="J3" s="5" t="s">
        <v>10932</v>
      </c>
      <c r="K3" s="6" t="s">
        <v>10950</v>
      </c>
      <c r="M3" s="5" t="s">
        <v>10932</v>
      </c>
      <c r="N3" s="6" t="s">
        <v>10951</v>
      </c>
    </row>
    <row r="4" spans="1:14" x14ac:dyDescent="0.3">
      <c r="A4" s="15" t="s">
        <v>10935</v>
      </c>
      <c r="B4" s="8">
        <v>95365.937600000019</v>
      </c>
      <c r="D4" s="15" t="s">
        <v>10935</v>
      </c>
      <c r="E4" s="8">
        <v>9199.2699999999986</v>
      </c>
      <c r="G4" s="15" t="s">
        <v>10935</v>
      </c>
      <c r="H4" s="8">
        <v>1500</v>
      </c>
      <c r="J4" s="15" t="s">
        <v>10935</v>
      </c>
      <c r="K4" s="8">
        <v>387</v>
      </c>
      <c r="M4" s="15" t="s">
        <v>10935</v>
      </c>
      <c r="N4" s="8">
        <v>9.6462848596792869E-2</v>
      </c>
    </row>
    <row r="5" spans="1:14" x14ac:dyDescent="0.3">
      <c r="A5" s="16" t="s">
        <v>10936</v>
      </c>
      <c r="B5" s="10">
        <v>60172.649400000024</v>
      </c>
      <c r="D5" s="16" t="s">
        <v>10936</v>
      </c>
      <c r="E5" s="10">
        <v>10288.898699999991</v>
      </c>
      <c r="G5" s="16" t="s">
        <v>10936</v>
      </c>
      <c r="H5" s="10">
        <v>1068</v>
      </c>
      <c r="J5" s="16" t="s">
        <v>10936</v>
      </c>
      <c r="K5" s="10">
        <v>301</v>
      </c>
      <c r="M5" s="16" t="s">
        <v>10936</v>
      </c>
      <c r="N5" s="10">
        <v>0.17098962406664425</v>
      </c>
    </row>
    <row r="6" spans="1:14" x14ac:dyDescent="0.3">
      <c r="A6" s="16" t="s">
        <v>10937</v>
      </c>
      <c r="B6" s="10">
        <v>199252.98399999991</v>
      </c>
      <c r="D6" s="16" t="s">
        <v>10937</v>
      </c>
      <c r="E6" s="10">
        <v>26806.573700000015</v>
      </c>
      <c r="G6" s="16" t="s">
        <v>10937</v>
      </c>
      <c r="H6" s="10">
        <v>2491</v>
      </c>
      <c r="J6" s="16" t="s">
        <v>10937</v>
      </c>
      <c r="K6" s="10">
        <v>680</v>
      </c>
      <c r="M6" s="16" t="s">
        <v>10937</v>
      </c>
      <c r="N6" s="10">
        <v>0.13453536886554246</v>
      </c>
    </row>
    <row r="7" spans="1:14" x14ac:dyDescent="0.3">
      <c r="A7" s="16" t="s">
        <v>10938</v>
      </c>
      <c r="B7" s="10">
        <v>141851.5674</v>
      </c>
      <c r="D7" s="16" t="s">
        <v>10938</v>
      </c>
      <c r="E7" s="10">
        <v>13437.806799999998</v>
      </c>
      <c r="G7" s="16" t="s">
        <v>10938</v>
      </c>
      <c r="H7" s="10">
        <v>2441</v>
      </c>
      <c r="J7" s="16" t="s">
        <v>10938</v>
      </c>
      <c r="K7" s="10">
        <v>663</v>
      </c>
      <c r="M7" s="16" t="s">
        <v>10938</v>
      </c>
      <c r="N7" s="10">
        <v>9.4731465053942004E-2</v>
      </c>
    </row>
    <row r="8" spans="1:14" x14ac:dyDescent="0.3">
      <c r="A8" s="16" t="s">
        <v>10939</v>
      </c>
      <c r="B8" s="10">
        <v>156122.28669999994</v>
      </c>
      <c r="D8" s="16" t="s">
        <v>10939</v>
      </c>
      <c r="E8" s="10">
        <v>22308.51279999999</v>
      </c>
      <c r="G8" s="16" t="s">
        <v>10939</v>
      </c>
      <c r="H8" s="10">
        <v>2850</v>
      </c>
      <c r="J8" s="16" t="s">
        <v>10939</v>
      </c>
      <c r="K8" s="10">
        <v>750</v>
      </c>
      <c r="M8" s="16" t="s">
        <v>10939</v>
      </c>
      <c r="N8" s="10">
        <v>0.14289127626517142</v>
      </c>
    </row>
    <row r="9" spans="1:14" x14ac:dyDescent="0.3">
      <c r="A9" s="16" t="s">
        <v>10940</v>
      </c>
      <c r="B9" s="10">
        <v>147082.61130000011</v>
      </c>
      <c r="D9" s="16" t="s">
        <v>10940</v>
      </c>
      <c r="E9" s="10">
        <v>20899.334500000012</v>
      </c>
      <c r="G9" s="16" t="s">
        <v>10940</v>
      </c>
      <c r="H9" s="10">
        <v>2644</v>
      </c>
      <c r="J9" s="16" t="s">
        <v>10940</v>
      </c>
      <c r="K9" s="10">
        <v>709</v>
      </c>
      <c r="M9" s="16" t="s">
        <v>10940</v>
      </c>
      <c r="N9" s="10">
        <v>0.1420924901678027</v>
      </c>
    </row>
    <row r="10" spans="1:14" x14ac:dyDescent="0.3">
      <c r="A10" s="16" t="s">
        <v>10941</v>
      </c>
      <c r="B10" s="10">
        <v>149580.83800000031</v>
      </c>
      <c r="D10" s="16" t="s">
        <v>10941</v>
      </c>
      <c r="E10" s="10">
        <v>13535.38299999998</v>
      </c>
      <c r="G10" s="16" t="s">
        <v>10941</v>
      </c>
      <c r="H10" s="10">
        <v>2705</v>
      </c>
      <c r="J10" s="16" t="s">
        <v>10941</v>
      </c>
      <c r="K10" s="10">
        <v>708</v>
      </c>
      <c r="M10" s="16" t="s">
        <v>10941</v>
      </c>
      <c r="N10" s="10">
        <v>9.0488749635163512E-2</v>
      </c>
    </row>
    <row r="11" spans="1:14" x14ac:dyDescent="0.3">
      <c r="A11" s="16" t="s">
        <v>10942</v>
      </c>
      <c r="B11" s="10">
        <v>159589.45099999988</v>
      </c>
      <c r="D11" s="16" t="s">
        <v>10942</v>
      </c>
      <c r="E11" s="10">
        <v>21896.715399999972</v>
      </c>
      <c r="G11" s="16" t="s">
        <v>10942</v>
      </c>
      <c r="H11" s="10">
        <v>2796</v>
      </c>
      <c r="J11" s="16" t="s">
        <v>10942</v>
      </c>
      <c r="K11" s="10">
        <v>710</v>
      </c>
      <c r="M11" s="16" t="s">
        <v>10942</v>
      </c>
      <c r="N11" s="10">
        <v>0.13720653378273723</v>
      </c>
    </row>
    <row r="12" spans="1:14" x14ac:dyDescent="0.3">
      <c r="A12" s="16" t="s">
        <v>10943</v>
      </c>
      <c r="B12" s="10">
        <v>309770.09970000025</v>
      </c>
      <c r="D12" s="16" t="s">
        <v>10943</v>
      </c>
      <c r="E12" s="10">
        <v>37293.192500000034</v>
      </c>
      <c r="G12" s="16" t="s">
        <v>10943</v>
      </c>
      <c r="H12" s="10">
        <v>5073</v>
      </c>
      <c r="J12" s="16" t="s">
        <v>10943</v>
      </c>
      <c r="K12" s="10">
        <v>1386</v>
      </c>
      <c r="M12" s="16" t="s">
        <v>10943</v>
      </c>
      <c r="N12" s="10">
        <v>0.12038990379031732</v>
      </c>
    </row>
    <row r="13" spans="1:14" x14ac:dyDescent="0.3">
      <c r="A13" s="16" t="s">
        <v>10944</v>
      </c>
      <c r="B13" s="10">
        <v>197115.20170000009</v>
      </c>
      <c r="D13" s="16" t="s">
        <v>10944</v>
      </c>
      <c r="E13" s="10">
        <v>31469.663800000035</v>
      </c>
      <c r="G13" s="16" t="s">
        <v>10944</v>
      </c>
      <c r="H13" s="10">
        <v>3095</v>
      </c>
      <c r="J13" s="16" t="s">
        <v>10944</v>
      </c>
      <c r="K13" s="10">
        <v>817</v>
      </c>
      <c r="M13" s="16" t="s">
        <v>10944</v>
      </c>
      <c r="N13" s="10">
        <v>0.15965112547684351</v>
      </c>
    </row>
    <row r="14" spans="1:14" x14ac:dyDescent="0.3">
      <c r="A14" s="16" t="s">
        <v>10945</v>
      </c>
      <c r="B14" s="10">
        <v>349120.07400000008</v>
      </c>
      <c r="D14" s="16" t="s">
        <v>10945</v>
      </c>
      <c r="E14" s="10">
        <v>35825.536599999927</v>
      </c>
      <c r="G14" s="16" t="s">
        <v>10945</v>
      </c>
      <c r="H14" s="10">
        <v>5741</v>
      </c>
      <c r="J14" s="16" t="s">
        <v>10945</v>
      </c>
      <c r="K14" s="10">
        <v>1462</v>
      </c>
      <c r="M14" s="16" t="s">
        <v>10945</v>
      </c>
      <c r="N14" s="10">
        <v>0.10261666191099604</v>
      </c>
    </row>
    <row r="15" spans="1:14" x14ac:dyDescent="0.3">
      <c r="A15" s="16" t="s">
        <v>10946</v>
      </c>
      <c r="B15" s="10">
        <v>332177.15950000001</v>
      </c>
      <c r="D15" s="16" t="s">
        <v>10946</v>
      </c>
      <c r="E15" s="10">
        <v>43436.13390000003</v>
      </c>
      <c r="G15" s="16" t="s">
        <v>10946</v>
      </c>
      <c r="H15" s="10">
        <v>5469</v>
      </c>
      <c r="J15" s="16" t="s">
        <v>10946</v>
      </c>
      <c r="K15" s="10">
        <v>1421</v>
      </c>
      <c r="M15" s="16" t="s">
        <v>10946</v>
      </c>
      <c r="N15" s="10">
        <v>0.13076195234308405</v>
      </c>
    </row>
    <row r="16" spans="1:14" x14ac:dyDescent="0.3">
      <c r="A16" s="17" t="s">
        <v>10933</v>
      </c>
      <c r="B16" s="12">
        <v>2297200.8603000008</v>
      </c>
      <c r="D16" s="17" t="s">
        <v>10933</v>
      </c>
      <c r="E16" s="12">
        <v>286397.02169999998</v>
      </c>
      <c r="G16" s="17" t="s">
        <v>10933</v>
      </c>
      <c r="H16" s="12">
        <v>37873</v>
      </c>
      <c r="J16" s="17" t="s">
        <v>10933</v>
      </c>
      <c r="K16" s="12">
        <v>9994</v>
      </c>
      <c r="M16" s="17" t="s">
        <v>10933</v>
      </c>
      <c r="N16" s="12">
        <v>0.12467217240315856</v>
      </c>
    </row>
    <row r="17" spans="2:14" x14ac:dyDescent="0.3">
      <c r="B17" s="35">
        <f>GETPIVOTDATA("Sales",$A$3)</f>
        <v>2297200.8603000008</v>
      </c>
      <c r="E17" s="35">
        <f>GETPIVOTDATA("Profit",$D$3)</f>
        <v>286397.02169999998</v>
      </c>
      <c r="H17" s="36">
        <f>GETPIVOTDATA("Quantity",$G$3)</f>
        <v>37873</v>
      </c>
      <c r="K17" s="36">
        <f>GETPIVOTDATA("Order ID",$J$3)</f>
        <v>9994</v>
      </c>
      <c r="N17" s="37">
        <f>GETPIVOTDATA("Profit Margin",$M$3)</f>
        <v>0.12467217240315856</v>
      </c>
    </row>
  </sheetData>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E7E1-6854-4AF2-B012-A7EF723B8BB2}">
  <dimension ref="A3:F9"/>
  <sheetViews>
    <sheetView workbookViewId="0">
      <selection activeCell="C4" sqref="C4"/>
    </sheetView>
  </sheetViews>
  <sheetFormatPr defaultRowHeight="14.4" x14ac:dyDescent="0.3"/>
  <cols>
    <col min="1" max="1" width="12.44140625" bestFit="1" customWidth="1"/>
    <col min="2" max="2" width="12" bestFit="1" customWidth="1"/>
    <col min="3" max="3" width="11.6640625" bestFit="1" customWidth="1"/>
    <col min="4" max="4" width="15.5546875" bestFit="1" customWidth="1"/>
    <col min="5" max="5" width="18" bestFit="1" customWidth="1"/>
    <col min="6" max="6" width="14.21875" bestFit="1" customWidth="1"/>
  </cols>
  <sheetData>
    <row r="3" spans="1:6" x14ac:dyDescent="0.3">
      <c r="A3" s="5" t="s">
        <v>10932</v>
      </c>
      <c r="B3" s="4" t="s">
        <v>10934</v>
      </c>
      <c r="C3" s="38" t="s">
        <v>10947</v>
      </c>
      <c r="D3" s="38" t="s">
        <v>10950</v>
      </c>
      <c r="E3" s="38" t="s">
        <v>10951</v>
      </c>
      <c r="F3" s="18" t="s">
        <v>10949</v>
      </c>
    </row>
    <row r="4" spans="1:6" x14ac:dyDescent="0.3">
      <c r="A4" s="7">
        <v>2011</v>
      </c>
      <c r="B4" s="31">
        <v>484247.49810000096</v>
      </c>
      <c r="C4" s="39">
        <v>49543.974100000007</v>
      </c>
      <c r="D4" s="39">
        <v>1993</v>
      </c>
      <c r="E4" s="39">
        <v>0.10231126499236715</v>
      </c>
      <c r="F4" s="32">
        <v>7581</v>
      </c>
    </row>
    <row r="5" spans="1:6" x14ac:dyDescent="0.3">
      <c r="A5" s="9">
        <v>2012</v>
      </c>
      <c r="B5" s="33">
        <v>470532.50899999985</v>
      </c>
      <c r="C5" s="40">
        <v>61618.603700000051</v>
      </c>
      <c r="D5" s="40">
        <v>2102</v>
      </c>
      <c r="E5" s="40">
        <v>0.13095504034557592</v>
      </c>
      <c r="F5" s="34">
        <v>7979</v>
      </c>
    </row>
    <row r="6" spans="1:6" x14ac:dyDescent="0.3">
      <c r="A6" s="9">
        <v>2013</v>
      </c>
      <c r="B6" s="33">
        <v>608473.83000000066</v>
      </c>
      <c r="C6" s="40">
        <v>81726.930800000177</v>
      </c>
      <c r="D6" s="40">
        <v>2580</v>
      </c>
      <c r="E6" s="40">
        <v>0.13431461924993568</v>
      </c>
      <c r="F6" s="34">
        <v>9810</v>
      </c>
    </row>
    <row r="7" spans="1:6" x14ac:dyDescent="0.3">
      <c r="A7" s="41">
        <v>2014</v>
      </c>
      <c r="B7" s="42">
        <v>733947.0231999997</v>
      </c>
      <c r="C7" s="43">
        <v>93507.513099999967</v>
      </c>
      <c r="D7" s="43">
        <v>3319</v>
      </c>
      <c r="E7" s="43">
        <v>0.12740362743390987</v>
      </c>
      <c r="F7" s="44">
        <v>12503</v>
      </c>
    </row>
    <row r="9" spans="1:6" x14ac:dyDescent="0.3">
      <c r="B9" s="45">
        <f>(GETPIVOTDATA("Sum of Sales",$A$3,"Year",2014))/(GETPIVOTDATA("Sum of Sales",$A$3,"Year",2013)) - 1</f>
        <v>0.20620967905883303</v>
      </c>
      <c r="C9" s="45">
        <f>(GETPIVOTDATA("Sum of Profit",$A$3,"Year",2014))/(GETPIVOTDATA("Sum of Profit",$A$3,"Year",2013)) - 1</f>
        <v>0.14414565902185772</v>
      </c>
      <c r="D9" s="45">
        <f>(GETPIVOTDATA("Count of Order ID",$A$3,"Year",2014))/(GETPIVOTDATA("Count of Order ID",$A$3,"Year",2013))-1</f>
        <v>0.2864341085271318</v>
      </c>
      <c r="E9" s="45">
        <f>(GETPIVOTDATA("Sum of Profit Margin",$A$3,"Year",2014))/(GETPIVOTDATA("Sum of Profit Margin",$A$3,"Year",2013))-1</f>
        <v>-5.1453757264990463E-2</v>
      </c>
      <c r="F9" s="45">
        <f>(GETPIVOTDATA("Sum of Quantity",$A$3,"Year",2014))/(GETPIVOTDATA("Sum of Quantity",$A$3,"Year",2013))-1</f>
        <v>0.27451580020387367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1DFB-F22F-4802-BBD1-E8D9AE2C7D4C}">
  <dimension ref="A3:D9"/>
  <sheetViews>
    <sheetView workbookViewId="0">
      <selection activeCell="B7" sqref="B7"/>
    </sheetView>
  </sheetViews>
  <sheetFormatPr defaultRowHeight="14.4" x14ac:dyDescent="0.3"/>
  <cols>
    <col min="1" max="1" width="12.44140625" bestFit="1" customWidth="1"/>
    <col min="2" max="2" width="11.21875" bestFit="1" customWidth="1"/>
    <col min="4" max="4" width="11.109375" customWidth="1"/>
    <col min="5" max="5" width="15.44140625" customWidth="1"/>
  </cols>
  <sheetData>
    <row r="3" spans="1:4" x14ac:dyDescent="0.3">
      <c r="A3" s="5" t="s">
        <v>10932</v>
      </c>
      <c r="B3" s="6" t="s">
        <v>10934</v>
      </c>
      <c r="D3" s="46"/>
    </row>
    <row r="4" spans="1:4" x14ac:dyDescent="0.3">
      <c r="A4" s="7" t="s">
        <v>75</v>
      </c>
      <c r="B4" s="8">
        <v>203412.73300000009</v>
      </c>
    </row>
    <row r="5" spans="1:4" x14ac:dyDescent="0.3">
      <c r="A5" s="9" t="s">
        <v>56</v>
      </c>
      <c r="B5" s="10">
        <v>206965.53200000009</v>
      </c>
    </row>
    <row r="6" spans="1:4" x14ac:dyDescent="0.3">
      <c r="A6" s="9" t="s">
        <v>59</v>
      </c>
      <c r="B6" s="10">
        <v>223843.60800000012</v>
      </c>
    </row>
    <row r="7" spans="1:4" x14ac:dyDescent="0.3">
      <c r="A7" s="9" t="s">
        <v>36</v>
      </c>
      <c r="B7" s="10">
        <v>328449.1030000007</v>
      </c>
    </row>
    <row r="8" spans="1:4" x14ac:dyDescent="0.3">
      <c r="A8" s="9" t="s">
        <v>72</v>
      </c>
      <c r="B8" s="10">
        <v>330007.05400000012</v>
      </c>
    </row>
    <row r="9" spans="1:4" x14ac:dyDescent="0.3">
      <c r="A9" s="11" t="s">
        <v>10933</v>
      </c>
      <c r="B9" s="12">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1E902-A460-46FC-8A6A-C258B3813E9F}">
  <dimension ref="A3:C16"/>
  <sheetViews>
    <sheetView workbookViewId="0">
      <selection activeCell="C7" sqref="C7"/>
    </sheetView>
  </sheetViews>
  <sheetFormatPr defaultRowHeight="14.4" x14ac:dyDescent="0.3"/>
  <cols>
    <col min="1" max="1" width="12.44140625" bestFit="1" customWidth="1"/>
    <col min="2" max="2" width="11.21875" bestFit="1" customWidth="1"/>
    <col min="3" max="3" width="12" bestFit="1" customWidth="1"/>
  </cols>
  <sheetData>
    <row r="3" spans="1:3" x14ac:dyDescent="0.3">
      <c r="A3" s="5" t="s">
        <v>10932</v>
      </c>
      <c r="B3" s="4" t="s">
        <v>10934</v>
      </c>
      <c r="C3" s="18" t="s">
        <v>10947</v>
      </c>
    </row>
    <row r="4" spans="1:3" x14ac:dyDescent="0.3">
      <c r="A4" s="15" t="s">
        <v>10935</v>
      </c>
      <c r="B4" s="21">
        <v>95365.937600000019</v>
      </c>
      <c r="C4" s="22">
        <v>9199.2699999999986</v>
      </c>
    </row>
    <row r="5" spans="1:3" x14ac:dyDescent="0.3">
      <c r="A5" s="16" t="s">
        <v>10936</v>
      </c>
      <c r="B5" s="23">
        <v>60172.649400000024</v>
      </c>
      <c r="C5" s="24">
        <v>10288.898699999991</v>
      </c>
    </row>
    <row r="6" spans="1:3" x14ac:dyDescent="0.3">
      <c r="A6" s="16" t="s">
        <v>10937</v>
      </c>
      <c r="B6" s="23">
        <v>199252.98399999991</v>
      </c>
      <c r="C6" s="24">
        <v>26806.573700000015</v>
      </c>
    </row>
    <row r="7" spans="1:3" x14ac:dyDescent="0.3">
      <c r="A7" s="16" t="s">
        <v>10938</v>
      </c>
      <c r="B7" s="23">
        <v>141851.5674</v>
      </c>
      <c r="C7" s="24">
        <v>13437.806799999998</v>
      </c>
    </row>
    <row r="8" spans="1:3" x14ac:dyDescent="0.3">
      <c r="A8" s="16" t="s">
        <v>10939</v>
      </c>
      <c r="B8" s="23">
        <v>156122.28669999994</v>
      </c>
      <c r="C8" s="24">
        <v>22308.51279999999</v>
      </c>
    </row>
    <row r="9" spans="1:3" x14ac:dyDescent="0.3">
      <c r="A9" s="16" t="s">
        <v>10940</v>
      </c>
      <c r="B9" s="23">
        <v>147082.61130000011</v>
      </c>
      <c r="C9" s="24">
        <v>20899.334500000012</v>
      </c>
    </row>
    <row r="10" spans="1:3" x14ac:dyDescent="0.3">
      <c r="A10" s="16" t="s">
        <v>10941</v>
      </c>
      <c r="B10" s="23">
        <v>149580.83800000031</v>
      </c>
      <c r="C10" s="24">
        <v>13535.38299999998</v>
      </c>
    </row>
    <row r="11" spans="1:3" x14ac:dyDescent="0.3">
      <c r="A11" s="16" t="s">
        <v>10942</v>
      </c>
      <c r="B11" s="23">
        <v>159589.45099999988</v>
      </c>
      <c r="C11" s="24">
        <v>21896.715399999972</v>
      </c>
    </row>
    <row r="12" spans="1:3" x14ac:dyDescent="0.3">
      <c r="A12" s="16" t="s">
        <v>10943</v>
      </c>
      <c r="B12" s="23">
        <v>309770.09970000025</v>
      </c>
      <c r="C12" s="24">
        <v>37293.192500000034</v>
      </c>
    </row>
    <row r="13" spans="1:3" x14ac:dyDescent="0.3">
      <c r="A13" s="16" t="s">
        <v>10944</v>
      </c>
      <c r="B13" s="23">
        <v>197115.20170000009</v>
      </c>
      <c r="C13" s="24">
        <v>31469.663800000035</v>
      </c>
    </row>
    <row r="14" spans="1:3" x14ac:dyDescent="0.3">
      <c r="A14" s="16" t="s">
        <v>10945</v>
      </c>
      <c r="B14" s="23">
        <v>349120.07400000008</v>
      </c>
      <c r="C14" s="24">
        <v>35825.536599999927</v>
      </c>
    </row>
    <row r="15" spans="1:3" x14ac:dyDescent="0.3">
      <c r="A15" s="16" t="s">
        <v>10946</v>
      </c>
      <c r="B15" s="23">
        <v>332177.15950000001</v>
      </c>
      <c r="C15" s="24">
        <v>43436.13390000003</v>
      </c>
    </row>
    <row r="16" spans="1:3" x14ac:dyDescent="0.3">
      <c r="A16" s="17" t="s">
        <v>10933</v>
      </c>
      <c r="B16" s="19">
        <v>2297200.8603000008</v>
      </c>
      <c r="C16" s="20">
        <v>286397.02169999998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5" sqref="B1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82AC-97E8-4025-986E-1D972663ABC4}">
  <dimension ref="A1"/>
  <sheetViews>
    <sheetView showGridLines="0" showRowColHeaders="0" tabSelected="1" topLeftCell="A59" zoomScale="85" zoomScaleNormal="85" workbookViewId="0">
      <selection activeCell="T77" sqref="T77"/>
    </sheetView>
  </sheetViews>
  <sheetFormatPr defaultRowHeight="14.4" x14ac:dyDescent="0.3"/>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71E6-12A3-491D-AA03-4BBA35D1D06D}">
  <dimension ref="A3:F53"/>
  <sheetViews>
    <sheetView workbookViewId="0">
      <selection activeCell="F11" sqref="F11"/>
    </sheetView>
  </sheetViews>
  <sheetFormatPr defaultRowHeight="14.4" x14ac:dyDescent="0.3"/>
  <cols>
    <col min="1" max="1" width="17.33203125" bestFit="1" customWidth="1"/>
    <col min="2" max="2" width="12" bestFit="1" customWidth="1"/>
    <col min="5" max="5" width="18" customWidth="1"/>
    <col min="6" max="6" width="17.77734375" customWidth="1"/>
  </cols>
  <sheetData>
    <row r="3" spans="1:6" x14ac:dyDescent="0.3">
      <c r="A3" s="5" t="s">
        <v>10932</v>
      </c>
      <c r="B3" s="6" t="s">
        <v>10934</v>
      </c>
    </row>
    <row r="4" spans="1:6" x14ac:dyDescent="0.3">
      <c r="A4" s="7" t="s">
        <v>358</v>
      </c>
      <c r="B4" s="8">
        <v>19510.639999999992</v>
      </c>
      <c r="E4" t="str">
        <f>A4</f>
        <v>Alabama</v>
      </c>
      <c r="F4" s="13">
        <v>19510.639999999992</v>
      </c>
    </row>
    <row r="5" spans="1:6" x14ac:dyDescent="0.3">
      <c r="A5" s="9" t="s">
        <v>310</v>
      </c>
      <c r="B5" s="10">
        <v>35282.000999999997</v>
      </c>
      <c r="E5" t="str">
        <f t="shared" ref="E5:E52" si="0">A5</f>
        <v>Arizona</v>
      </c>
      <c r="F5" s="14">
        <v>35282.000999999997</v>
      </c>
    </row>
    <row r="6" spans="1:6" x14ac:dyDescent="0.3">
      <c r="A6" s="9" t="s">
        <v>1707</v>
      </c>
      <c r="B6" s="10">
        <v>11678.129999999997</v>
      </c>
      <c r="E6" t="str">
        <f t="shared" si="0"/>
        <v>Arkansas</v>
      </c>
      <c r="F6" s="14">
        <v>11678.129999999997</v>
      </c>
    </row>
    <row r="7" spans="1:6" x14ac:dyDescent="0.3">
      <c r="A7" s="9" t="s">
        <v>43</v>
      </c>
      <c r="B7" s="10">
        <v>457687.63150000101</v>
      </c>
      <c r="E7" t="str">
        <f t="shared" si="0"/>
        <v>California</v>
      </c>
      <c r="F7" s="14">
        <v>457687.63150000101</v>
      </c>
    </row>
    <row r="8" spans="1:6" x14ac:dyDescent="0.3">
      <c r="A8" s="9" t="s">
        <v>457</v>
      </c>
      <c r="B8" s="10">
        <v>32108.117999999995</v>
      </c>
      <c r="E8" t="str">
        <f t="shared" si="0"/>
        <v>Colorado</v>
      </c>
      <c r="F8" s="14">
        <v>32108.117999999995</v>
      </c>
    </row>
    <row r="9" spans="1:6" x14ac:dyDescent="0.3">
      <c r="A9" s="9" t="s">
        <v>747</v>
      </c>
      <c r="B9" s="10">
        <v>13384.356999999996</v>
      </c>
      <c r="E9" t="str">
        <f t="shared" si="0"/>
        <v>Connecticut</v>
      </c>
      <c r="F9" s="14">
        <v>13384.356999999996</v>
      </c>
    </row>
    <row r="10" spans="1:6" x14ac:dyDescent="0.3">
      <c r="A10" s="9" t="s">
        <v>245</v>
      </c>
      <c r="B10" s="10">
        <v>27451.068999999992</v>
      </c>
      <c r="E10" t="str">
        <f t="shared" si="0"/>
        <v>Delaware</v>
      </c>
      <c r="F10" s="14">
        <v>27451.068999999992</v>
      </c>
    </row>
    <row r="11" spans="1:6" x14ac:dyDescent="0.3">
      <c r="A11" s="9" t="s">
        <v>3034</v>
      </c>
      <c r="B11" s="10">
        <v>2865.0199999999995</v>
      </c>
      <c r="E11" t="str">
        <f t="shared" si="0"/>
        <v>District of Columbia</v>
      </c>
      <c r="F11" s="14">
        <v>2865.0199999999995</v>
      </c>
    </row>
    <row r="12" spans="1:6" x14ac:dyDescent="0.3">
      <c r="A12" s="9" t="s">
        <v>54</v>
      </c>
      <c r="B12" s="10">
        <v>89473.707999999999</v>
      </c>
      <c r="E12" t="str">
        <f t="shared" si="0"/>
        <v>Florida</v>
      </c>
      <c r="F12" s="14">
        <v>89473.707999999999</v>
      </c>
    </row>
    <row r="13" spans="1:6" x14ac:dyDescent="0.3">
      <c r="A13" s="9" t="s">
        <v>1272</v>
      </c>
      <c r="B13" s="10">
        <v>49095.840000000004</v>
      </c>
      <c r="E13" t="str">
        <f t="shared" si="0"/>
        <v>Georgia</v>
      </c>
      <c r="F13" s="14">
        <v>49095.840000000004</v>
      </c>
    </row>
    <row r="14" spans="1:6" x14ac:dyDescent="0.3">
      <c r="A14" s="9" t="s">
        <v>6260</v>
      </c>
      <c r="B14" s="10">
        <v>4382.4860000000017</v>
      </c>
      <c r="E14" t="str">
        <f t="shared" si="0"/>
        <v>Idaho</v>
      </c>
      <c r="F14" s="14">
        <v>4382.4860000000017</v>
      </c>
    </row>
    <row r="15" spans="1:6" x14ac:dyDescent="0.3">
      <c r="A15" s="9" t="s">
        <v>211</v>
      </c>
      <c r="B15" s="10">
        <v>80166.10099999985</v>
      </c>
      <c r="E15" t="str">
        <f t="shared" si="0"/>
        <v>Illinois</v>
      </c>
      <c r="F15" s="14">
        <v>80166.10099999985</v>
      </c>
    </row>
    <row r="16" spans="1:6" x14ac:dyDescent="0.3">
      <c r="A16" s="9" t="s">
        <v>254</v>
      </c>
      <c r="B16" s="10">
        <v>53555.360000000001</v>
      </c>
      <c r="E16" t="str">
        <f t="shared" si="0"/>
        <v>Indiana</v>
      </c>
      <c r="F16" s="14">
        <v>53555.360000000001</v>
      </c>
    </row>
    <row r="17" spans="1:6" x14ac:dyDescent="0.3">
      <c r="A17" s="9" t="s">
        <v>489</v>
      </c>
      <c r="B17" s="10">
        <v>4579.7599999999993</v>
      </c>
      <c r="E17" t="str">
        <f t="shared" si="0"/>
        <v>Iowa</v>
      </c>
      <c r="F17" s="14">
        <v>4579.7599999999993</v>
      </c>
    </row>
    <row r="18" spans="1:6" x14ac:dyDescent="0.3">
      <c r="A18" s="9" t="s">
        <v>4530</v>
      </c>
      <c r="B18" s="10">
        <v>2914.31</v>
      </c>
      <c r="E18" t="str">
        <f t="shared" si="0"/>
        <v>Kansas</v>
      </c>
      <c r="F18" s="14">
        <v>2914.31</v>
      </c>
    </row>
    <row r="19" spans="1:6" x14ac:dyDescent="0.3">
      <c r="A19" s="9" t="s">
        <v>29</v>
      </c>
      <c r="B19" s="10">
        <v>36591.749999999971</v>
      </c>
      <c r="E19" t="str">
        <f t="shared" si="0"/>
        <v>Kentucky</v>
      </c>
      <c r="F19" s="14">
        <v>36591.749999999971</v>
      </c>
    </row>
    <row r="20" spans="1:6" x14ac:dyDescent="0.3">
      <c r="A20" s="9" t="s">
        <v>736</v>
      </c>
      <c r="B20" s="10">
        <v>9217.0299999999988</v>
      </c>
      <c r="E20" t="str">
        <f t="shared" si="0"/>
        <v>Louisiana</v>
      </c>
      <c r="F20" s="14">
        <v>9217.0299999999988</v>
      </c>
    </row>
    <row r="21" spans="1:6" x14ac:dyDescent="0.3">
      <c r="A21" s="9" t="s">
        <v>5235</v>
      </c>
      <c r="B21" s="10">
        <v>1270.53</v>
      </c>
      <c r="E21" t="str">
        <f t="shared" si="0"/>
        <v>Maine</v>
      </c>
      <c r="F21" s="14">
        <v>1270.53</v>
      </c>
    </row>
    <row r="22" spans="1:6" x14ac:dyDescent="0.3">
      <c r="A22" s="9" t="s">
        <v>2735</v>
      </c>
      <c r="B22" s="10">
        <v>23705.523000000005</v>
      </c>
      <c r="E22" t="str">
        <f t="shared" si="0"/>
        <v>Maryland</v>
      </c>
      <c r="F22" s="14">
        <v>23705.523000000005</v>
      </c>
    </row>
    <row r="23" spans="1:6" x14ac:dyDescent="0.3">
      <c r="A23" s="9" t="s">
        <v>1245</v>
      </c>
      <c r="B23" s="10">
        <v>28634.43399999999</v>
      </c>
      <c r="E23" t="str">
        <f t="shared" si="0"/>
        <v>Massachusetts</v>
      </c>
      <c r="F23" s="14">
        <v>28634.43399999999</v>
      </c>
    </row>
    <row r="24" spans="1:6" x14ac:dyDescent="0.3">
      <c r="A24" s="9" t="s">
        <v>238</v>
      </c>
      <c r="B24" s="10">
        <v>76269.614000000016</v>
      </c>
      <c r="E24" t="str">
        <f t="shared" si="0"/>
        <v>Michigan</v>
      </c>
      <c r="F24" s="14">
        <v>76269.614000000016</v>
      </c>
    </row>
    <row r="25" spans="1:6" x14ac:dyDescent="0.3">
      <c r="A25" s="9" t="s">
        <v>229</v>
      </c>
      <c r="B25" s="10">
        <v>29863.149999999994</v>
      </c>
      <c r="E25" t="str">
        <f t="shared" si="0"/>
        <v>Minnesota</v>
      </c>
      <c r="F25" s="14">
        <v>29863.149999999994</v>
      </c>
    </row>
    <row r="26" spans="1:6" x14ac:dyDescent="0.3">
      <c r="A26" s="9" t="s">
        <v>1487</v>
      </c>
      <c r="B26" s="10">
        <v>10771.34</v>
      </c>
      <c r="E26" t="str">
        <f t="shared" si="0"/>
        <v>Mississippi</v>
      </c>
      <c r="F26" s="14">
        <v>10771.34</v>
      </c>
    </row>
    <row r="27" spans="1:6" x14ac:dyDescent="0.3">
      <c r="A27" s="9" t="s">
        <v>596</v>
      </c>
      <c r="B27" s="10">
        <v>22205.149999999998</v>
      </c>
      <c r="E27" t="str">
        <f t="shared" si="0"/>
        <v>Missouri</v>
      </c>
      <c r="F27" s="14">
        <v>22205.149999999998</v>
      </c>
    </row>
    <row r="28" spans="1:6" x14ac:dyDescent="0.3">
      <c r="A28" s="9" t="s">
        <v>1762</v>
      </c>
      <c r="B28" s="10">
        <v>5589.3519999999971</v>
      </c>
      <c r="E28" t="str">
        <f t="shared" si="0"/>
        <v>Montana</v>
      </c>
      <c r="F28" s="14">
        <v>5589.3519999999971</v>
      </c>
    </row>
    <row r="29" spans="1:6" x14ac:dyDescent="0.3">
      <c r="A29" s="9" t="s">
        <v>138</v>
      </c>
      <c r="B29" s="10">
        <v>7464.9299999999985</v>
      </c>
      <c r="E29" t="str">
        <f t="shared" si="0"/>
        <v>Nebraska</v>
      </c>
      <c r="F29" s="14">
        <v>7464.9299999999985</v>
      </c>
    </row>
    <row r="30" spans="1:6" x14ac:dyDescent="0.3">
      <c r="A30" s="9" t="s">
        <v>1392</v>
      </c>
      <c r="B30" s="10">
        <v>16729.101999999999</v>
      </c>
      <c r="E30" t="str">
        <f t="shared" si="0"/>
        <v>Nevada</v>
      </c>
      <c r="F30" s="14">
        <v>16729.101999999999</v>
      </c>
    </row>
    <row r="31" spans="1:6" x14ac:dyDescent="0.3">
      <c r="A31" s="9" t="s">
        <v>2694</v>
      </c>
      <c r="B31" s="10">
        <v>7292.5239999999994</v>
      </c>
      <c r="E31" t="str">
        <f t="shared" si="0"/>
        <v>New Hampshire</v>
      </c>
      <c r="F31" s="14">
        <v>7292.5239999999994</v>
      </c>
    </row>
    <row r="32" spans="1:6" x14ac:dyDescent="0.3">
      <c r="A32" s="9" t="s">
        <v>788</v>
      </c>
      <c r="B32" s="10">
        <v>35764.312000000013</v>
      </c>
      <c r="E32" t="str">
        <f t="shared" si="0"/>
        <v>New Jersey</v>
      </c>
      <c r="F32" s="14">
        <v>35764.312000000013</v>
      </c>
    </row>
    <row r="33" spans="1:6" x14ac:dyDescent="0.3">
      <c r="A33" s="9" t="s">
        <v>668</v>
      </c>
      <c r="B33" s="10">
        <v>4783.5220000000008</v>
      </c>
      <c r="E33" t="str">
        <f t="shared" si="0"/>
        <v>New Mexico</v>
      </c>
      <c r="F33" s="14">
        <v>4783.5220000000008</v>
      </c>
    </row>
    <row r="34" spans="1:6" x14ac:dyDescent="0.3">
      <c r="A34" s="9" t="s">
        <v>267</v>
      </c>
      <c r="B34" s="10">
        <v>310876.27099999978</v>
      </c>
      <c r="E34" t="str">
        <f t="shared" si="0"/>
        <v>New York</v>
      </c>
      <c r="F34" s="14">
        <v>310876.27099999978</v>
      </c>
    </row>
    <row r="35" spans="1:6" x14ac:dyDescent="0.3">
      <c r="A35" s="9" t="s">
        <v>88</v>
      </c>
      <c r="B35" s="10">
        <v>55603.163999999968</v>
      </c>
      <c r="E35" t="str">
        <f t="shared" si="0"/>
        <v>North Carolina</v>
      </c>
      <c r="F35" s="14">
        <v>55603.163999999968</v>
      </c>
    </row>
    <row r="36" spans="1:6" x14ac:dyDescent="0.3">
      <c r="A36" s="9" t="s">
        <v>7449</v>
      </c>
      <c r="B36" s="10">
        <v>919.91</v>
      </c>
      <c r="E36" t="str">
        <f t="shared" si="0"/>
        <v>North Dakota</v>
      </c>
      <c r="F36" s="14">
        <v>919.91</v>
      </c>
    </row>
    <row r="37" spans="1:6" x14ac:dyDescent="0.3">
      <c r="A37" s="9" t="s">
        <v>498</v>
      </c>
      <c r="B37" s="10">
        <v>78258.135999999926</v>
      </c>
      <c r="E37" t="str">
        <f t="shared" si="0"/>
        <v>Ohio</v>
      </c>
      <c r="F37" s="14">
        <v>78258.135999999926</v>
      </c>
    </row>
    <row r="38" spans="1:6" x14ac:dyDescent="0.3">
      <c r="A38" s="9" t="s">
        <v>649</v>
      </c>
      <c r="B38" s="10">
        <v>19683.390000000003</v>
      </c>
      <c r="E38" t="str">
        <f t="shared" si="0"/>
        <v>Oklahoma</v>
      </c>
      <c r="F38" s="14">
        <v>19683.390000000003</v>
      </c>
    </row>
    <row r="39" spans="1:6" x14ac:dyDescent="0.3">
      <c r="A39" s="9" t="s">
        <v>420</v>
      </c>
      <c r="B39" s="10">
        <v>17431.149999999991</v>
      </c>
      <c r="E39" t="str">
        <f t="shared" si="0"/>
        <v>Oregon</v>
      </c>
      <c r="F39" s="14">
        <v>17431.149999999991</v>
      </c>
    </row>
    <row r="40" spans="1:6" x14ac:dyDescent="0.3">
      <c r="A40" s="9" t="s">
        <v>147</v>
      </c>
      <c r="B40" s="10">
        <v>116511.91400000003</v>
      </c>
      <c r="E40" t="str">
        <f t="shared" si="0"/>
        <v>Pennsylvania</v>
      </c>
      <c r="F40" s="14">
        <v>116511.91400000003</v>
      </c>
    </row>
    <row r="41" spans="1:6" x14ac:dyDescent="0.3">
      <c r="A41" s="9" t="s">
        <v>1399</v>
      </c>
      <c r="B41" s="10">
        <v>22627.955999999995</v>
      </c>
      <c r="E41" t="str">
        <f t="shared" si="0"/>
        <v>Rhode Island</v>
      </c>
      <c r="F41" s="14">
        <v>22627.955999999995</v>
      </c>
    </row>
    <row r="42" spans="1:6" x14ac:dyDescent="0.3">
      <c r="A42" s="9" t="s">
        <v>383</v>
      </c>
      <c r="B42" s="10">
        <v>8481.7099999999991</v>
      </c>
      <c r="E42" t="str">
        <f t="shared" si="0"/>
        <v>South Carolina</v>
      </c>
      <c r="F42" s="14">
        <v>8481.7099999999991</v>
      </c>
    </row>
    <row r="43" spans="1:6" x14ac:dyDescent="0.3">
      <c r="A43" s="9" t="s">
        <v>5326</v>
      </c>
      <c r="B43" s="10">
        <v>1315.5600000000002</v>
      </c>
      <c r="E43" t="str">
        <f t="shared" si="0"/>
        <v>South Dakota</v>
      </c>
      <c r="F43" s="14">
        <v>1315.5600000000002</v>
      </c>
    </row>
    <row r="44" spans="1:6" x14ac:dyDescent="0.3">
      <c r="A44" s="9" t="s">
        <v>335</v>
      </c>
      <c r="B44" s="10">
        <v>30661.872999999981</v>
      </c>
      <c r="E44" t="str">
        <f t="shared" si="0"/>
        <v>Tennessee</v>
      </c>
      <c r="F44" s="14">
        <v>30661.872999999981</v>
      </c>
    </row>
    <row r="45" spans="1:6" x14ac:dyDescent="0.3">
      <c r="A45" s="9" t="s">
        <v>104</v>
      </c>
      <c r="B45" s="10">
        <v>170188.04580000002</v>
      </c>
      <c r="E45" t="str">
        <f t="shared" si="0"/>
        <v>Texas</v>
      </c>
      <c r="F45" s="14">
        <v>170188.04580000002</v>
      </c>
    </row>
    <row r="46" spans="1:6" x14ac:dyDescent="0.3">
      <c r="A46" s="9" t="s">
        <v>121</v>
      </c>
      <c r="B46" s="10">
        <v>11220.055999999999</v>
      </c>
      <c r="E46" t="str">
        <f t="shared" si="0"/>
        <v>Utah</v>
      </c>
      <c r="F46" s="14">
        <v>11220.055999999999</v>
      </c>
    </row>
    <row r="47" spans="1:6" x14ac:dyDescent="0.3">
      <c r="A47" s="9" t="s">
        <v>5203</v>
      </c>
      <c r="B47" s="10">
        <v>8929.369999999999</v>
      </c>
      <c r="E47" t="str">
        <f t="shared" si="0"/>
        <v>Vermont</v>
      </c>
      <c r="F47" s="14">
        <v>8929.369999999999</v>
      </c>
    </row>
    <row r="48" spans="1:6" x14ac:dyDescent="0.3">
      <c r="A48" s="9" t="s">
        <v>319</v>
      </c>
      <c r="B48" s="10">
        <v>70636.719999999987</v>
      </c>
      <c r="E48" t="str">
        <f t="shared" si="0"/>
        <v>Virginia</v>
      </c>
      <c r="F48" s="14">
        <v>70636.719999999987</v>
      </c>
    </row>
    <row r="49" spans="1:6" x14ac:dyDescent="0.3">
      <c r="A49" s="9" t="s">
        <v>96</v>
      </c>
      <c r="B49" s="10">
        <v>138641.26999999993</v>
      </c>
      <c r="E49" t="str">
        <f t="shared" si="0"/>
        <v>Washington</v>
      </c>
      <c r="F49" s="14">
        <v>138641.26999999993</v>
      </c>
    </row>
    <row r="50" spans="1:6" x14ac:dyDescent="0.3">
      <c r="A50" s="9" t="s">
        <v>9726</v>
      </c>
      <c r="B50" s="10">
        <v>1209.8240000000001</v>
      </c>
      <c r="E50" t="str">
        <f t="shared" si="0"/>
        <v>West Virginia</v>
      </c>
      <c r="F50" s="14">
        <v>1209.8240000000001</v>
      </c>
    </row>
    <row r="51" spans="1:6" x14ac:dyDescent="0.3">
      <c r="A51" s="9" t="s">
        <v>114</v>
      </c>
      <c r="B51" s="10">
        <v>32114.610000000019</v>
      </c>
      <c r="E51" t="str">
        <f t="shared" si="0"/>
        <v>Wisconsin</v>
      </c>
      <c r="F51" s="14">
        <v>32114.610000000019</v>
      </c>
    </row>
    <row r="52" spans="1:6" x14ac:dyDescent="0.3">
      <c r="A52" s="9" t="s">
        <v>8542</v>
      </c>
      <c r="B52" s="10">
        <v>1603.1360000000002</v>
      </c>
      <c r="E52" t="str">
        <f t="shared" si="0"/>
        <v>Wyoming</v>
      </c>
      <c r="F52" s="14">
        <v>1603.1360000000002</v>
      </c>
    </row>
    <row r="53" spans="1:6" x14ac:dyDescent="0.3">
      <c r="A53" s="11" t="s">
        <v>10933</v>
      </c>
      <c r="B53" s="12">
        <v>2297200.8603000003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Waterfall</vt:lpstr>
      <vt:lpstr>Pie chart</vt:lpstr>
      <vt:lpstr>KPI</vt:lpstr>
      <vt:lpstr>Percentage</vt:lpstr>
      <vt:lpstr>TOP 5</vt:lpstr>
      <vt:lpstr>COMBO CHART</vt:lpstr>
      <vt:lpstr>Data</vt:lpstr>
      <vt:lpstr>dashboard</vt:lpstr>
      <vt:lpstr>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user</cp:lastModifiedBy>
  <dcterms:created xsi:type="dcterms:W3CDTF">2015-06-05T18:17:20Z</dcterms:created>
  <dcterms:modified xsi:type="dcterms:W3CDTF">2026-06-11T16:15:00Z</dcterms:modified>
</cp:coreProperties>
</file>