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uraj Patil\Desktop\Excel Project\"/>
    </mc:Choice>
  </mc:AlternateContent>
  <xr:revisionPtr revIDLastSave="0" documentId="13_ncr:1_{B6C8086F-A8B6-480D-852D-6843A768B4AC}" xr6:coauthVersionLast="47" xr6:coauthVersionMax="47" xr10:uidLastSave="{00000000-0000-0000-0000-000000000000}"/>
  <bookViews>
    <workbookView xWindow="-108" yWindow="-108" windowWidth="23256" windowHeight="12456" activeTab="8" xr2:uid="{00000000-000D-0000-FFFF-FFFF00000000}"/>
  </bookViews>
  <sheets>
    <sheet name="Combo Chart" sheetId="3" r:id="rId1"/>
    <sheet name="Waterfall Chart" sheetId="4" r:id="rId2"/>
    <sheet name="Pie chart" sheetId="5" r:id="rId3"/>
    <sheet name="Map chart" sheetId="6" r:id="rId4"/>
    <sheet name="TOP 5" sheetId="7" r:id="rId5"/>
    <sheet name="KPI YOY" sheetId="9" r:id="rId6"/>
    <sheet name="KPI" sheetId="8" r:id="rId7"/>
    <sheet name="Data" sheetId="1" r:id="rId8"/>
    <sheet name="Dashboard" sheetId="2" r:id="rId9"/>
  </sheets>
  <definedNames>
    <definedName name="_xlchart.v1.0" hidden="1">'Waterfall Chart'!$D$3:$D$6</definedName>
    <definedName name="_xlchart.v1.1" hidden="1">'Waterfall Chart'!$E$2</definedName>
    <definedName name="_xlchart.v1.2" hidden="1">'Waterfall Chart'!$E$3:$E$6</definedName>
    <definedName name="_xlchart.v1.7" hidden="1">'Waterfall Chart'!$D$3:$D$6</definedName>
    <definedName name="_xlchart.v1.8" hidden="1">'Waterfall Chart'!$E$2</definedName>
    <definedName name="_xlchart.v1.9" hidden="1">'Waterfall Chart'!$E$3:$E$6</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 name="Slicer_Years__Order_Date">#N/A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6" i="4"/>
  <c r="D4" i="4"/>
  <c r="D5" i="4"/>
  <c r="D3"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7" i="9"/>
  <c r="I7" i="9"/>
  <c r="L7" i="9"/>
  <c r="K7" i="9"/>
  <c r="J7" i="9"/>
  <c r="E17" i="8"/>
  <c r="E50" i="6"/>
  <c r="E52" i="6"/>
  <c r="E42" i="6"/>
  <c r="E43" i="6"/>
  <c r="E44" i="6"/>
  <c r="E29" i="6"/>
  <c r="E16" i="6"/>
  <c r="E17" i="6"/>
  <c r="E18" i="6"/>
  <c r="E5" i="6"/>
  <c r="E14" i="6"/>
  <c r="E15" i="6"/>
  <c r="E6" i="4"/>
  <c r="N17" i="8"/>
  <c r="B17" i="8"/>
  <c r="E47" i="6"/>
  <c r="E49" i="6"/>
  <c r="E41" i="6"/>
  <c r="E37" i="6"/>
  <c r="E45" i="6"/>
  <c r="E33" i="6"/>
  <c r="E20" i="6"/>
  <c r="E21" i="6"/>
  <c r="E22" i="6"/>
  <c r="E9" i="6"/>
  <c r="E6" i="6"/>
  <c r="E8" i="6"/>
  <c r="E4" i="4"/>
  <c r="K17" i="8"/>
  <c r="E53" i="6"/>
  <c r="E51" i="6"/>
  <c r="E34" i="6"/>
  <c r="E35" i="6"/>
  <c r="E36" i="6"/>
  <c r="E28" i="6"/>
  <c r="E31" i="6"/>
  <c r="E24" i="6"/>
  <c r="E25" i="6"/>
  <c r="E26" i="6"/>
  <c r="E13" i="6"/>
  <c r="E7" i="6"/>
  <c r="E12" i="6"/>
  <c r="E5" i="4"/>
  <c r="H17" i="8"/>
  <c r="E46" i="6"/>
  <c r="E48" i="6"/>
  <c r="E38" i="6"/>
  <c r="E39" i="6"/>
  <c r="E40" i="6"/>
  <c r="E32" i="6"/>
  <c r="E30" i="6"/>
  <c r="E27" i="6"/>
  <c r="E23" i="6"/>
  <c r="E19" i="6"/>
  <c r="E10" i="6"/>
  <c r="E11" i="6"/>
  <c r="E4" i="6"/>
  <c r="E3" i="4"/>
</calcChain>
</file>

<file path=xl/sharedStrings.xml><?xml version="1.0" encoding="utf-8"?>
<sst xmlns="http://schemas.openxmlformats.org/spreadsheetml/2006/main" count="130125" uniqueCount="10956">
  <si>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</si>
  <si>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</si>
  <si>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</si>
  <si>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</si>
  <si>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</si>
  <si>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</si>
  <si>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</si>
  <si>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</si>
  <si>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</si>
  <si>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</si>
  <si>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</si>
  <si>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</si>
  <si>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</si>
  <si>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</si>
  <si>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</si>
  <si>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</si>
  <si>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</si>
  <si>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</si>
  <si>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</si>
  <si>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</si>
  <si>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</si>
  <si>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</si>
  <si>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</si>
  <si>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</si>
  <si>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</si>
  <si>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</si>
  <si>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</si>
  <si>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</si>
  <si>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</si>
  <si>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</si>
  <si>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</si>
  <si>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</si>
  <si>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</si>
  <si>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</si>
  <si>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</si>
  <si>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</si>
  <si>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</si>
  <si>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</si>
  <si>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</si>
  <si>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</si>
  <si>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</si>
  <si>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</si>
  <si>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</si>
  <si>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</si>
  <si>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</si>
  <si>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</si>
  <si>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</si>
  <si>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</si>
  <si>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</si>
  <si>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</si>
  <si>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</si>
  <si>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</si>
  <si>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</si>
  <si>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</si>
  <si>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</si>
  <si>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</si>
  <si>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</si>
  <si>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</si>
  <si>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</si>
  <si>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</si>
  <si>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</si>
  <si>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</si>
  <si>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</si>
  <si>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</si>
  <si>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</si>
  <si>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</si>
  <si>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</si>
  <si>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</si>
  <si>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</si>
  <si>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</si>
  <si>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</si>
  <si>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</si>
  <si>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</si>
  <si>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</si>
  <si>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</si>
  <si>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</si>
  <si>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</si>
  <si>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</si>
  <si>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</si>
  <si>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</si>
  <si>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</si>
  <si>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</si>
  <si>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</si>
  <si>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</si>
  <si>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</si>
  <si>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</si>
  <si>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</si>
  <si>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</si>
  <si>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</si>
  <si>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</si>
  <si>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</si>
  <si>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</si>
  <si>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</si>
  <si>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</si>
  <si>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</si>
  <si>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</si>
  <si>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</si>
  <si>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</si>
  <si>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</si>
  <si>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</si>
  <si>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</si>
  <si>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</si>
  <si>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</si>
  <si>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</si>
  <si>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</si>
  <si>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</si>
  <si>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</si>
  <si>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</si>
  <si>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</si>
  <si>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</si>
  <si>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</si>
  <si>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</si>
  <si>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</si>
  <si>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</si>
  <si>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</si>
  <si>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</si>
  <si>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</si>
  <si>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</si>
  <si>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</si>
  <si>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</si>
  <si>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</si>
  <si>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</si>
  <si>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</si>
  <si>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</si>
  <si>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</si>
  <si>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</si>
  <si>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</si>
  <si>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</si>
  <si>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</si>
  <si>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</si>
  <si>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</si>
  <si>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</si>
  <si>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</si>
  <si>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</si>
  <si>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</si>
  <si>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</si>
  <si>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</si>
  <si>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</si>
  <si>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</si>
  <si>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</si>
  <si>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</si>
  <si>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</si>
  <si>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</si>
  <si>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</si>
  <si>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</si>
  <si>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</si>
  <si>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</si>
  <si>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</si>
  <si>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</si>
  <si>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</si>
  <si>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</si>
  <si>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</si>
  <si>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</si>
  <si>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</si>
  <si>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</si>
  <si>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</si>
  <si>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</si>
  <si>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</si>
  <si>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</si>
  <si>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</si>
  <si>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</si>
  <si>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</si>
  <si>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</si>
  <si>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</si>
  <si>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</si>
  <si>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</si>
  <si>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</si>
  <si>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</si>
  <si>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</si>
  <si>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</si>
  <si>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</si>
  <si>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</si>
  <si>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</si>
  <si>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</si>
  <si>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</si>
  <si>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</si>
  <si>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</si>
  <si>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</si>
  <si>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</si>
  <si>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</si>
  <si>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</si>
  <si>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</si>
  <si>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</si>
  <si>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</si>
  <si>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</si>
  <si>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</si>
  <si>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</si>
  <si>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</si>
  <si>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</si>
  <si>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</si>
  <si>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</si>
  <si>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</si>
  <si>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</si>
  <si>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</si>
  <si>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</si>
  <si>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</si>
  <si>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</si>
  <si>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</si>
  <si>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</si>
  <si>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</si>
  <si>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</si>
  <si>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</si>
  <si>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</si>
  <si>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</si>
  <si>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</si>
  <si>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</si>
  <si>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</si>
  <si>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</si>
  <si>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</si>
  <si>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</si>
  <si>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</si>
  <si>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</si>
  <si>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</si>
  <si>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</si>
  <si>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</si>
  <si>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</si>
  <si>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</si>
  <si>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</si>
  <si>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</si>
  <si>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</si>
  <si>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</si>
  <si>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</si>
  <si>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</si>
  <si>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</si>
  <si>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</si>
  <si>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</si>
  <si>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</si>
  <si>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</si>
  <si>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</si>
  <si>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</si>
  <si>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</si>
  <si>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</si>
  <si>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</si>
  <si>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</si>
  <si>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</si>
  <si>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</si>
  <si>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</si>
  <si>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</si>
  <si>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</si>
  <si>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</si>
  <si>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</si>
  <si>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</si>
  <si>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</si>
  <si>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</si>
  <si>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</si>
  <si>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</si>
  <si>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</si>
  <si>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</si>
  <si>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</si>
  <si>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</si>
  <si>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</si>
  <si>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</si>
  <si>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</si>
  <si>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</si>
  <si>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</si>
  <si>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</si>
  <si>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</si>
  <si>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</si>
  <si>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</si>
  <si>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</si>
  <si>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</si>
  <si>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</si>
  <si>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</si>
  <si>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</si>
  <si>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</si>
  <si>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</si>
  <si>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</si>
  <si>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</si>
  <si>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</si>
  <si>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</si>
  <si>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</si>
  <si>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</si>
  <si>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</si>
  <si>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</si>
  <si>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</si>
  <si>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</si>
  <si>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</si>
  <si>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</si>
  <si>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</si>
  <si>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</si>
  <si>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</si>
  <si>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</si>
  <si>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</si>
  <si>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</si>
  <si>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</si>
  <si>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</si>
  <si>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</si>
  <si>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</si>
  <si>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</si>
  <si>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</si>
  <si>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</si>
  <si>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</si>
  <si>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</si>
  <si>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</si>
  <si>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</si>
  <si>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</si>
  <si>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</si>
  <si>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</si>
  <si>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</si>
  <si>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</si>
  <si>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</si>
  <si>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</si>
  <si>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</si>
  <si>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</si>
  <si>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</si>
  <si>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</si>
  <si>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</si>
  <si>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</si>
  <si>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</si>
  <si>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</si>
  <si>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</si>
  <si>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</si>
  <si>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</si>
  <si>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</si>
  <si>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</si>
  <si>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</si>
  <si>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</si>
  <si>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</si>
  <si>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</si>
  <si>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</si>
  <si>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</si>
  <si>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</si>
  <si>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</si>
  <si>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</si>
  <si>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</si>
  <si>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</si>
  <si>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</si>
  <si>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</si>
  <si>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</si>
  <si>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</si>
  <si>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</si>
  <si>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</si>
  <si>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</si>
  <si>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</si>
  <si>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</si>
  <si>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</si>
  <si>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</si>
  <si>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</si>
  <si>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</si>
  <si>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</si>
  <si>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</si>
  <si>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</si>
  <si>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</si>
  <si>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</si>
  <si>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</si>
  <si>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</si>
  <si>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</si>
  <si>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</si>
  <si>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</si>
  <si>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</si>
  <si>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</si>
  <si>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</si>
  <si>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</si>
  <si>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</si>
  <si>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</si>
  <si>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</si>
  <si>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</si>
  <si>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</si>
  <si>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</si>
  <si>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</si>
  <si>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</si>
  <si>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</si>
  <si>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</si>
  <si>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</si>
  <si>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</si>
  <si>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</si>
  <si>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</si>
  <si>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</si>
  <si>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</si>
  <si>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</si>
  <si>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</si>
  <si>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</si>
  <si>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</si>
  <si>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</si>
  <si>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</si>
  <si>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</si>
  <si>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</si>
  <si>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</si>
  <si>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</si>
  <si>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</si>
  <si>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</si>
  <si>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</si>
  <si>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</si>
  <si>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</si>
  <si>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</si>
  <si>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</si>
  <si>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</si>
  <si>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</si>
  <si>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</si>
  <si>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</si>
  <si>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</si>
  <si>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</si>
  <si>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</si>
  <si>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</si>
  <si>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</si>
  <si>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</si>
  <si>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</si>
  <si>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</si>
  <si>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</si>
  <si>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</si>
  <si>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</si>
  <si>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</si>
  <si>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</si>
  <si>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</si>
  <si>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</si>
  <si>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</si>
  <si>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</si>
  <si>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</si>
  <si>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</si>
  <si>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</si>
  <si>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</si>
  <si>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</si>
  <si>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</si>
  <si>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</si>
  <si>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</si>
  <si>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</si>
  <si>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</si>
  <si>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</si>
  <si>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</si>
  <si>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</si>
  <si>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</si>
  <si>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</si>
  <si>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</si>
  <si>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</si>
  <si>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</si>
  <si>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</si>
  <si>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</si>
  <si>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</si>
  <si>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</si>
  <si>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</si>
  <si>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</si>
  <si>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</si>
  <si>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</si>
  <si>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</si>
  <si>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</si>
  <si>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</si>
  <si>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</si>
  <si>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</si>
  <si>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</si>
  <si>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</si>
  <si>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</si>
  <si>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</si>
  <si>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</si>
  <si>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</si>
  <si>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</si>
  <si>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</si>
  <si>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</si>
  <si>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</si>
  <si>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</si>
  <si>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</si>
  <si>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</si>
  <si>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</si>
  <si>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</si>
  <si>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</si>
  <si>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</si>
  <si>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</si>
  <si>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</si>
  <si>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</si>
  <si>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</si>
  <si>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</si>
  <si>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</si>
  <si>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</si>
  <si>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</si>
  <si>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</si>
  <si>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</si>
  <si>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</si>
  <si>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</si>
  <si>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</si>
  <si>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</si>
  <si>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</si>
  <si>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</si>
  <si>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</si>
  <si>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</si>
  <si>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</si>
  <si>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</si>
  <si>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</si>
  <si>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</si>
  <si>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</si>
  <si>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</si>
  <si>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</si>
  <si>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</si>
  <si>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</si>
  <si>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</si>
  <si>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</si>
  <si>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</si>
  <si>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</si>
  <si>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</si>
  <si>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</si>
  <si>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</si>
  <si>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</si>
  <si>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</si>
  <si>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</si>
  <si>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</si>
  <si>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</si>
  <si>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</si>
  <si>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</si>
  <si>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</si>
  <si>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</si>
  <si>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</si>
  <si>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</si>
  <si>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</si>
  <si>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</si>
  <si>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</si>
  <si>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</si>
  <si>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</si>
  <si>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</si>
  <si>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</si>
  <si>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</si>
  <si>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</si>
  <si>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</si>
  <si>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</si>
  <si>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</si>
  <si>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</si>
  <si>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</si>
  <si>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</si>
  <si>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</si>
  <si>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</si>
  <si>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</si>
  <si>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</si>
  <si>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</si>
  <si>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</si>
  <si>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</si>
  <si>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</si>
  <si>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</si>
  <si>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</si>
  <si>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</si>
  <si>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</si>
  <si>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</si>
  <si>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</si>
  <si>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</si>
  <si>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</si>
  <si>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</si>
  <si>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</si>
  <si>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</si>
  <si>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</si>
  <si>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</si>
  <si>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</si>
  <si>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</si>
  <si>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</si>
  <si>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</si>
  <si>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</si>
  <si>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</si>
  <si>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</si>
  <si>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</si>
  <si>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</si>
  <si>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</si>
  <si>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</si>
  <si>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</si>
  <si>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</si>
  <si>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</si>
  <si>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</si>
  <si>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</si>
  <si>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</si>
  <si>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</si>
  <si>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</si>
  <si>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</si>
  <si>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</si>
  <si>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</si>
  <si>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</si>
  <si>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</si>
  <si>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</si>
  <si>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</si>
  <si>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</si>
  <si>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</si>
  <si>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</si>
  <si>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</si>
  <si>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</si>
  <si>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</si>
  <si>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</si>
  <si>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</si>
  <si>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</si>
  <si>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</si>
  <si>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</si>
  <si>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</si>
  <si>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</si>
  <si>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</si>
  <si>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</si>
  <si>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</si>
  <si>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</si>
  <si>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</si>
  <si>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</si>
  <si>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</si>
  <si>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</si>
  <si>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</si>
  <si>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</si>
  <si>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</si>
  <si>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</si>
  <si>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</si>
  <si>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</si>
  <si>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</si>
  <si>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</si>
  <si>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</si>
  <si>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</si>
  <si>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</si>
  <si>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</si>
  <si>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</si>
  <si>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</si>
  <si>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</si>
  <si>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</si>
  <si>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</si>
  <si>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</si>
  <si>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</si>
  <si>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</si>
  <si>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</si>
  <si>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</si>
  <si>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</si>
  <si>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</si>
  <si>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</si>
  <si>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</si>
  <si>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</si>
  <si>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</si>
  <si>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</si>
  <si>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</si>
  <si>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</si>
  <si>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</si>
  <si>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</si>
  <si>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</si>
  <si>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</si>
  <si>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</si>
  <si>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</si>
  <si>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</si>
  <si>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</si>
  <si>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</si>
  <si>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</si>
  <si>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</si>
  <si>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</si>
  <si>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</si>
  <si>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</si>
  <si>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</si>
  <si>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</si>
  <si>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</si>
  <si>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</si>
  <si>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</si>
  <si>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</si>
  <si>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</si>
  <si>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</si>
  <si>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</si>
  <si>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</si>
  <si>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</si>
  <si>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</si>
  <si>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</si>
  <si>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</si>
  <si>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</si>
  <si>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</si>
  <si>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</si>
  <si>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</si>
  <si>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</si>
  <si>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</si>
  <si>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</si>
  <si>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</si>
  <si>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</si>
  <si>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</si>
  <si>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</si>
  <si>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</si>
  <si>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</si>
  <si>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</si>
  <si>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</si>
  <si>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</si>
  <si>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</si>
  <si>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</si>
  <si>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</si>
  <si>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</si>
  <si>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</si>
  <si>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</si>
  <si>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</si>
  <si>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</si>
  <si>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</si>
  <si>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</si>
  <si>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</si>
  <si>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</si>
  <si>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</si>
  <si>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</si>
  <si>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</si>
  <si>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</si>
  <si>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</si>
  <si>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</si>
  <si>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</si>
  <si>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</si>
  <si>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</si>
  <si>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</si>
  <si>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</si>
  <si>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</si>
  <si>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</si>
  <si>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</si>
  <si>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</si>
  <si>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</si>
  <si>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</si>
  <si>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</si>
  <si>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</si>
  <si>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</si>
  <si>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</si>
  <si>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</si>
  <si>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</si>
  <si>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</si>
  <si>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</si>
  <si>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</si>
  <si>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</si>
  <si>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</si>
  <si>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</si>
  <si>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</si>
  <si>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</si>
  <si>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</si>
  <si>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</si>
  <si>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</si>
  <si>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</si>
  <si>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</si>
  <si>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</si>
  <si>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</si>
  <si>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</si>
  <si>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</si>
  <si>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</si>
  <si>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</si>
  <si>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</si>
  <si>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</si>
  <si>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</si>
  <si>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</si>
  <si>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</si>
  <si>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</si>
  <si>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</si>
  <si>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</si>
  <si>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</si>
  <si>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</si>
  <si>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</si>
  <si>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</si>
  <si>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</si>
  <si>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</si>
  <si>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</si>
  <si>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</si>
  <si>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</si>
  <si>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</si>
  <si>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</si>
  <si>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</si>
  <si>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</si>
  <si>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</si>
  <si>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</si>
  <si>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</si>
  <si>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</si>
  <si>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</si>
  <si>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</si>
  <si>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</si>
  <si>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</si>
  <si>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</si>
  <si>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</si>
  <si>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</si>
  <si>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</si>
  <si>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</si>
  <si>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</si>
  <si>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</si>
  <si>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</si>
  <si>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</si>
  <si>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</si>
  <si>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</si>
  <si>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</si>
  <si>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</si>
  <si>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</si>
  <si>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</si>
  <si>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</si>
  <si>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</si>
  <si>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</si>
  <si>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</si>
  <si>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</si>
  <si>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</si>
  <si>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</si>
  <si>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</si>
  <si>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</si>
  <si>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</si>
  <si>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</si>
  <si>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</si>
  <si>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</si>
  <si>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</si>
  <si>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</si>
  <si>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</si>
  <si>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</si>
  <si>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</si>
  <si>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</si>
  <si>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</si>
  <si>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</si>
  <si>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</si>
  <si>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</si>
  <si>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</si>
  <si>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</si>
  <si>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</si>
  <si>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</si>
  <si>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</si>
  <si>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</si>
  <si>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</si>
  <si>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</si>
  <si>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</si>
  <si>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</si>
  <si>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</si>
  <si>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</si>
  <si>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</si>
  <si>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</si>
  <si>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</si>
  <si>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</si>
  <si>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</si>
  <si>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</si>
  <si>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</si>
  <si>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</si>
  <si>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</si>
  <si>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</si>
  <si>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</si>
  <si>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</si>
  <si>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</si>
  <si>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</si>
  <si>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</si>
  <si>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</si>
  <si>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</si>
  <si>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</si>
  <si>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</si>
  <si>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</si>
  <si>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</si>
  <si>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</si>
  <si>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</si>
  <si>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</si>
  <si>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</si>
  <si>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</si>
  <si>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</si>
  <si>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</si>
  <si>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</si>
  <si>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</si>
  <si>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</si>
  <si>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</si>
  <si>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</si>
  <si>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</si>
  <si>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</si>
  <si>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</si>
  <si>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</si>
  <si>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</si>
  <si>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</si>
  <si>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</si>
  <si>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</si>
  <si>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</si>
  <si>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</si>
  <si>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</si>
  <si>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</si>
  <si>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</si>
  <si>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</si>
  <si>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</si>
  <si>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</si>
  <si>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</si>
  <si>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</si>
  <si>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</si>
  <si>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</si>
  <si>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</si>
  <si>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</si>
  <si>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</si>
  <si>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</si>
  <si>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</si>
  <si>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</si>
  <si>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</si>
  <si>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</si>
  <si>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</si>
  <si>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</si>
  <si>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</si>
  <si>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</si>
  <si>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</si>
  <si>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</si>
  <si>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</si>
  <si>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</si>
  <si>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</si>
  <si>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</si>
  <si>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</si>
  <si>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</si>
  <si>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</si>
  <si>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</si>
  <si>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</si>
  <si>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</si>
  <si>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</si>
  <si>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</si>
  <si>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</si>
  <si>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</si>
  <si>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</si>
  <si>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</si>
  <si>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</si>
  <si>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</si>
  <si>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</si>
  <si>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</si>
  <si>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</si>
  <si>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</si>
  <si>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</si>
  <si>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</si>
  <si>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</si>
  <si>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</si>
  <si>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</si>
  <si>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</si>
  <si>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</si>
  <si>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</si>
  <si>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</si>
  <si>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</si>
  <si>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</si>
  <si>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</si>
  <si>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</si>
  <si>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</si>
  <si>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</si>
  <si>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</si>
  <si>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</si>
  <si>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</si>
  <si>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</si>
  <si>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</si>
  <si>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</si>
  <si>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</si>
  <si>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</si>
  <si>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</si>
  <si>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</si>
  <si>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</si>
  <si>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</si>
  <si>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</si>
  <si>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</si>
  <si>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</si>
  <si>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</si>
  <si>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</si>
  <si>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</si>
  <si>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</si>
  <si>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</si>
  <si>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</si>
  <si>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</si>
  <si>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</si>
  <si>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</si>
  <si>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</si>
  <si>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</si>
  <si>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</si>
  <si>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</si>
  <si>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</si>
  <si>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</si>
  <si>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</si>
  <si>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</si>
  <si>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</si>
  <si>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</si>
  <si>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</si>
  <si>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</si>
  <si>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</si>
  <si>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</si>
  <si>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</si>
  <si>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</si>
  <si>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</si>
  <si>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</si>
  <si>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</si>
  <si>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</si>
  <si>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</si>
  <si>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</si>
  <si>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</si>
  <si>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</si>
  <si>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</si>
  <si>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</si>
  <si>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</si>
  <si>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</si>
  <si>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</si>
  <si>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</si>
  <si>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</si>
  <si>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</si>
  <si>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</si>
  <si>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</si>
  <si>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</si>
  <si>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</si>
  <si>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</si>
  <si>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</si>
  <si>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</si>
  <si>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</si>
  <si>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</si>
  <si>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</si>
  <si>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</si>
  <si>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</si>
  <si>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</si>
  <si>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</si>
  <si>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</si>
  <si>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</si>
  <si>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</si>
  <si>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</si>
  <si>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</si>
  <si>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</si>
  <si>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</si>
  <si>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</si>
  <si>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</si>
  <si>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</si>
  <si>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</si>
  <si>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</si>
  <si>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</si>
  <si>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</si>
  <si>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</si>
  <si>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</si>
  <si>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</si>
  <si>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</si>
  <si>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</si>
  <si>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</si>
  <si>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</si>
  <si>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</si>
  <si>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</si>
  <si>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</si>
  <si>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</si>
  <si>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</si>
  <si>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</si>
  <si>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</si>
  <si>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</si>
  <si>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</si>
  <si>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</si>
  <si>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</si>
  <si>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</si>
  <si>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</si>
  <si>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</si>
  <si>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</si>
  <si>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</si>
  <si>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</si>
  <si>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</si>
  <si>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</si>
  <si>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</si>
  <si>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</si>
  <si>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</si>
  <si>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</si>
  <si>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</si>
  <si>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</si>
  <si>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</si>
  <si>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</si>
  <si>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</si>
  <si>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</si>
  <si>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</si>
  <si>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</si>
  <si>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</si>
  <si>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</si>
  <si>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</si>
  <si>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</si>
  <si>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</si>
  <si>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</si>
  <si>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</si>
  <si>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</si>
  <si>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</si>
  <si>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</si>
  <si>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</si>
  <si>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</si>
  <si>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</si>
  <si>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</si>
  <si>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</si>
  <si>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</si>
  <si>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</si>
  <si>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</si>
  <si>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</si>
  <si>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</si>
  <si>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</si>
  <si>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</si>
  <si>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</si>
  <si>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</si>
  <si>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</si>
  <si>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</si>
  <si>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</si>
  <si>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</si>
  <si>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</si>
  <si>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</si>
  <si>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</si>
  <si>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</si>
  <si>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</si>
  <si>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</si>
  <si>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</si>
  <si>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</si>
  <si>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</si>
  <si>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</si>
  <si>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</si>
  <si>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</si>
  <si>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</si>
  <si>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</si>
  <si>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</si>
  <si>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</si>
  <si>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</si>
  <si>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</si>
  <si>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</si>
  <si>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</si>
  <si>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</si>
  <si>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</si>
  <si>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</si>
  <si>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</si>
  <si>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</si>
  <si>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</si>
  <si>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</si>
  <si>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</si>
  <si>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</si>
  <si>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</si>
  <si>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</si>
  <si>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</si>
  <si>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</si>
  <si>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</si>
  <si>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</si>
  <si>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</si>
  <si>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</si>
  <si>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</si>
  <si>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</si>
  <si>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</si>
  <si>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</si>
  <si>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</si>
  <si>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</si>
  <si>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</si>
  <si>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</si>
  <si>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</si>
  <si>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</si>
  <si>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</si>
  <si>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</si>
  <si>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</si>
  <si>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</si>
  <si>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</si>
  <si>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</si>
  <si>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</si>
  <si>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</si>
  <si>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</si>
  <si>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</si>
  <si>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</si>
  <si>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</si>
  <si>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</si>
  <si>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</si>
  <si>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</si>
  <si>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</si>
  <si>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</si>
  <si>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</si>
  <si>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</si>
  <si>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</si>
  <si>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</si>
  <si>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</si>
  <si>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</si>
  <si>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</si>
  <si>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</si>
  <si>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</si>
  <si>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</si>
  <si>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</si>
  <si>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</si>
  <si>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</si>
  <si>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</si>
  <si>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</si>
  <si>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</si>
  <si>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</si>
  <si>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</si>
  <si>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</si>
  <si>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</si>
  <si>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</si>
  <si>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</si>
  <si>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</si>
  <si>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</si>
  <si>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</si>
  <si>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</si>
  <si>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</si>
  <si>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</si>
  <si>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</si>
  <si>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</si>
  <si>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</si>
  <si>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</si>
  <si>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</si>
  <si>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</si>
  <si>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</si>
  <si>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</si>
  <si>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</si>
  <si>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</si>
  <si>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</si>
  <si>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</si>
  <si>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</si>
  <si>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</si>
  <si>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</si>
  <si>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</si>
  <si>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</si>
  <si>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</si>
  <si>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</si>
  <si>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</si>
  <si>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</si>
  <si>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</si>
  <si>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</si>
  <si>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</si>
  <si>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</si>
  <si>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</si>
  <si>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</si>
  <si>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</si>
  <si>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</si>
  <si>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</si>
  <si>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</si>
  <si>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</si>
  <si>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</si>
  <si>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</si>
  <si>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</si>
  <si>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</si>
  <si>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</si>
  <si>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</si>
  <si>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</si>
  <si>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</si>
  <si>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</si>
  <si>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</si>
  <si>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</si>
  <si>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</si>
  <si>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</si>
  <si>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</si>
  <si>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</si>
  <si>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</si>
  <si>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</si>
  <si>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</si>
  <si>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</si>
  <si>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</si>
  <si>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</si>
  <si>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</si>
  <si>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</si>
  <si>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</si>
  <si>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</si>
  <si>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</si>
  <si>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</si>
  <si>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</si>
  <si>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</si>
  <si>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</si>
  <si>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</si>
  <si>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</si>
  <si>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</si>
  <si>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</si>
  <si>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</si>
  <si>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</si>
  <si>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</si>
  <si>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</si>
  <si>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</si>
  <si>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</si>
  <si>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</si>
  <si>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</si>
  <si>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</si>
  <si>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</si>
  <si>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</si>
  <si>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</si>
  <si>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</si>
  <si>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</si>
  <si>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</si>
  <si>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</si>
  <si>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</si>
  <si>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</si>
  <si>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</si>
  <si>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</si>
  <si>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</si>
  <si>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</si>
  <si>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</si>
  <si>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</si>
  <si>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</si>
  <si>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</si>
  <si>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</si>
  <si>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</si>
  <si>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</si>
  <si>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</si>
  <si>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</si>
  <si>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</si>
  <si>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</si>
  <si>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</si>
  <si>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</si>
  <si>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</si>
  <si>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</si>
  <si>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</si>
  <si>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</si>
  <si>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</si>
  <si>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</si>
  <si>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</si>
  <si>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</si>
  <si>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</si>
  <si>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</si>
  <si>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</si>
  <si>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</si>
  <si>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</si>
  <si>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</si>
  <si>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</si>
  <si>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</si>
  <si>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</si>
  <si>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</si>
  <si>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</si>
  <si>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</si>
  <si>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</si>
  <si>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</si>
  <si>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</si>
  <si>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</si>
  <si>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</si>
  <si>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</si>
  <si>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</si>
  <si>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</si>
  <si>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</si>
  <si>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</si>
  <si>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</si>
  <si>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</si>
  <si>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</si>
  <si>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</si>
  <si>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</si>
  <si>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</si>
  <si>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</si>
  <si>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</si>
  <si>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</si>
  <si>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</si>
  <si>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</si>
  <si>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</si>
  <si>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</si>
  <si>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</si>
  <si>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</si>
  <si>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</si>
  <si>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</si>
  <si>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</si>
  <si>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</si>
  <si>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</si>
  <si>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</si>
  <si>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</si>
  <si>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</si>
  <si>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</si>
  <si>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</si>
  <si>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</si>
  <si>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</si>
  <si>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</si>
  <si>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</si>
  <si>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</si>
  <si>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</si>
  <si>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</si>
  <si>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</si>
  <si>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</si>
  <si>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</si>
  <si>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</si>
  <si>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</si>
  <si>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</si>
  <si>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</si>
  <si>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</si>
  <si>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</si>
  <si>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</si>
  <si>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</si>
  <si>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</si>
  <si>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</si>
  <si>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</si>
  <si>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</si>
  <si>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</si>
  <si>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</si>
  <si>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</si>
  <si>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</si>
  <si>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</si>
  <si>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</si>
  <si>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</si>
  <si>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</si>
  <si>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</si>
  <si>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</si>
  <si>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</si>
  <si>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</si>
  <si>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</si>
  <si>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</si>
  <si>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</si>
  <si>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</si>
  <si>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</si>
  <si>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</si>
  <si>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</si>
  <si>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</si>
  <si>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</si>
  <si>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</si>
  <si>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</si>
  <si>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</si>
  <si>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</si>
  <si>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</si>
  <si>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</si>
  <si>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</si>
  <si>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</si>
  <si>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</si>
  <si>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</si>
  <si>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</si>
  <si>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</si>
  <si>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</si>
  <si>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</si>
  <si>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</si>
  <si>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</si>
  <si>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</si>
  <si>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</si>
  <si>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</si>
  <si>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</si>
  <si>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</si>
  <si>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</si>
  <si>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</si>
  <si>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</si>
  <si>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</si>
  <si>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</si>
  <si>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</si>
  <si>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</si>
  <si>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</si>
  <si>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</si>
  <si>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</si>
  <si>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</si>
  <si>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</si>
  <si>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</si>
  <si>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</si>
  <si>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</si>
  <si>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</si>
  <si>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</si>
  <si>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</si>
  <si>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</si>
  <si>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</si>
  <si>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</si>
  <si>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</si>
  <si>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</si>
  <si>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</si>
  <si>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</si>
  <si>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</si>
  <si>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</si>
  <si>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</si>
  <si>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</si>
  <si>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</si>
  <si>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</si>
  <si>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</si>
  <si>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</si>
  <si>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</si>
  <si>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</si>
  <si>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</si>
  <si>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</si>
  <si>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</si>
  <si>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</si>
  <si>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</si>
  <si>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</si>
  <si>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</si>
  <si>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</si>
  <si>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</si>
  <si>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</si>
  <si>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</si>
  <si>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</si>
  <si>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</si>
  <si>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</si>
  <si>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</si>
  <si>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</si>
  <si>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</si>
  <si>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</si>
  <si>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</si>
  <si>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</si>
  <si>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</si>
  <si>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</si>
  <si>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</si>
  <si>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</si>
  <si>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</si>
  <si>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</si>
  <si>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</si>
  <si>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</si>
  <si>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</si>
  <si>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</si>
  <si>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</si>
  <si>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</si>
  <si>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</si>
  <si>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</si>
  <si>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</si>
  <si>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</si>
  <si>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</si>
  <si>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</si>
  <si>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</si>
  <si>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</si>
  <si>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</si>
  <si>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</si>
  <si>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</si>
  <si>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</si>
  <si>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</si>
  <si>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</si>
  <si>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</si>
  <si>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</si>
  <si>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</si>
  <si>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</si>
  <si>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</si>
  <si>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</si>
  <si>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</si>
  <si>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</si>
  <si>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</si>
  <si>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</si>
  <si>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</si>
  <si>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</si>
  <si>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</si>
  <si>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</si>
  <si>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</si>
  <si>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</si>
  <si>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</si>
  <si>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</si>
  <si>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</si>
  <si>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</si>
  <si>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</si>
  <si>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</si>
  <si>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</si>
  <si>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</si>
  <si>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</si>
  <si>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</si>
  <si>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</si>
  <si>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</si>
  <si>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</si>
  <si>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</si>
  <si>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</si>
  <si>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</si>
  <si>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</si>
  <si>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</si>
  <si>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</si>
  <si>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</si>
  <si>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</si>
  <si>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</si>
  <si>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</si>
  <si>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</si>
  <si>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</si>
  <si>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</si>
  <si>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</si>
  <si>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</si>
  <si>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</si>
  <si>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</si>
  <si>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</si>
  <si>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</si>
  <si>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</si>
  <si>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</si>
  <si>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</si>
  <si>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</si>
  <si>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</si>
  <si>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</si>
  <si>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</si>
  <si>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</si>
  <si>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</si>
  <si>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</si>
  <si>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</si>
  <si>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</si>
  <si>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</si>
  <si>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</si>
  <si>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</si>
  <si>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</si>
  <si>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</si>
  <si>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</si>
  <si>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</si>
  <si>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</si>
  <si>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</si>
  <si>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</si>
  <si>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</si>
  <si>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</si>
  <si>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</si>
  <si>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</si>
  <si>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</si>
  <si>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</si>
  <si>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</si>
  <si>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</si>
  <si>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</si>
  <si>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</si>
  <si>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</si>
  <si>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</si>
  <si>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</si>
  <si>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</si>
  <si>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</si>
  <si>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</si>
  <si>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</si>
  <si>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</si>
  <si>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</si>
  <si>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</si>
  <si>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</si>
  <si>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</si>
  <si>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</si>
  <si>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</si>
  <si>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</si>
  <si>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</si>
  <si>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</si>
  <si>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</si>
  <si>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</si>
  <si>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</si>
  <si>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</si>
  <si>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</si>
  <si>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</si>
  <si>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</si>
  <si>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</si>
  <si>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</si>
  <si>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</si>
  <si>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</si>
  <si>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</si>
  <si>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</si>
  <si>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</si>
  <si>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</si>
  <si>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</si>
  <si>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</si>
  <si>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</si>
  <si>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</si>
  <si>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</si>
  <si>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</si>
  <si>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</si>
  <si>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</si>
  <si>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</si>
  <si>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</si>
  <si>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</si>
  <si>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</si>
  <si>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</si>
  <si>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</si>
  <si>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</si>
  <si>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</si>
  <si>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</si>
  <si>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</si>
  <si>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</si>
  <si>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</si>
  <si>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</si>
  <si>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</si>
  <si>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</si>
  <si>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</si>
  <si>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</si>
  <si>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</si>
  <si>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</si>
  <si>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</si>
  <si>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</si>
  <si>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</si>
  <si>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</si>
  <si>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</si>
  <si>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</si>
  <si>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</si>
  <si>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</si>
  <si>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</si>
  <si>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</si>
  <si>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</si>
  <si>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</si>
  <si>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</si>
  <si>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</si>
  <si>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</si>
  <si>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</si>
  <si>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</si>
  <si>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</si>
  <si>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</si>
  <si>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</si>
  <si>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</si>
  <si>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</si>
  <si>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</si>
  <si>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</si>
  <si>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</si>
  <si>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</si>
  <si>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</si>
  <si>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</si>
  <si>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</si>
  <si>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</si>
  <si>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</si>
  <si>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</si>
  <si>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</si>
  <si>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</si>
  <si>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</si>
  <si>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</si>
  <si>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</si>
  <si>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</si>
  <si>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</si>
  <si>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</si>
  <si>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</si>
  <si>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</si>
  <si>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</si>
  <si>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</si>
  <si>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</si>
  <si>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</si>
  <si>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</si>
  <si>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</si>
  <si>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</si>
  <si>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</si>
  <si>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</si>
  <si>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</si>
  <si>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</si>
  <si>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</si>
  <si>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</si>
  <si>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</si>
  <si>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</si>
  <si>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</si>
  <si>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</si>
  <si>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</si>
  <si>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</si>
  <si>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</si>
  <si>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</si>
  <si>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</si>
  <si>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</si>
  <si>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</si>
  <si>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</si>
  <si>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</si>
  <si>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</si>
  <si>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</si>
  <si>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</si>
  <si>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</si>
  <si>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</si>
  <si>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</si>
  <si>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</si>
  <si>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</si>
  <si>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</si>
  <si>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</si>
  <si>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</si>
  <si>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</si>
  <si>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</si>
  <si>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</si>
  <si>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</si>
  <si>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</si>
  <si>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</si>
  <si>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</si>
  <si>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</si>
  <si>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</si>
  <si>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</si>
  <si>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</si>
  <si>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</si>
  <si>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</si>
  <si>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</si>
  <si>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</si>
  <si>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</si>
  <si>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</si>
  <si>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</si>
  <si>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</si>
  <si>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</si>
  <si>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</si>
  <si>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</si>
  <si>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</si>
  <si>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</si>
  <si>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</si>
  <si>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</si>
  <si>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</si>
  <si>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</si>
  <si>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</si>
  <si>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</si>
  <si>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</si>
  <si>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</si>
  <si>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</si>
  <si>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</si>
  <si>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</si>
  <si>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</si>
  <si>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</si>
  <si>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</si>
  <si>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</si>
  <si>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</si>
  <si>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</si>
  <si>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</si>
  <si>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</si>
  <si>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</si>
  <si>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</si>
  <si>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</si>
  <si>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</si>
  <si>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</si>
  <si>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</si>
  <si>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</si>
  <si>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</si>
  <si>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</si>
  <si>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</si>
  <si>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</si>
  <si>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</si>
  <si>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</si>
  <si>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</si>
  <si>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</si>
  <si>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</si>
  <si>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</si>
  <si>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</si>
  <si>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</si>
  <si>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</si>
  <si>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</si>
  <si>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</si>
  <si>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</si>
  <si>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</si>
  <si>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</si>
  <si>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</si>
  <si>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</si>
  <si>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</si>
  <si>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</si>
  <si>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</si>
  <si>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</si>
  <si>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</si>
  <si>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</si>
  <si>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</si>
  <si>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</si>
  <si>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</si>
  <si>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</si>
  <si>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</si>
  <si>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</si>
  <si>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</si>
  <si>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</si>
  <si>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</si>
  <si>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</si>
  <si>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</si>
  <si>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</si>
  <si>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</si>
  <si>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</si>
  <si>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</si>
  <si>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</si>
  <si>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</si>
  <si>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</si>
  <si>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</si>
  <si>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</si>
  <si>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</si>
  <si>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</si>
  <si>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</si>
  <si>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</si>
  <si>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</si>
  <si>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</si>
  <si>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</si>
  <si>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</si>
  <si>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</si>
  <si>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</si>
  <si>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</si>
  <si>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</si>
  <si>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</si>
  <si>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</si>
  <si>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</si>
  <si>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</si>
  <si>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</si>
  <si>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</si>
  <si>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</si>
  <si>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</si>
  <si>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</si>
  <si>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</si>
  <si>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</si>
  <si>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</si>
  <si>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</si>
  <si>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</si>
  <si>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</si>
  <si>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</si>
  <si>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</si>
  <si>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</si>
  <si>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</si>
  <si>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</si>
  <si>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</si>
  <si>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</si>
  <si>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</si>
  <si>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</si>
  <si>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</si>
  <si>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</si>
  <si>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</si>
  <si>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</si>
  <si>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</si>
  <si>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</si>
  <si>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</si>
  <si>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</si>
  <si>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</si>
  <si>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</si>
  <si>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</si>
  <si>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</si>
  <si>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</si>
  <si>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</si>
  <si>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</si>
  <si>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</si>
  <si>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</si>
  <si>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</si>
  <si>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</si>
  <si>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</si>
  <si>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</si>
  <si>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</si>
  <si>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</si>
  <si>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</si>
  <si>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</si>
  <si>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</si>
  <si>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</si>
  <si>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</si>
  <si>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</si>
  <si>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</si>
  <si>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</si>
  <si>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</si>
  <si>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</si>
  <si>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</si>
  <si>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</si>
  <si>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</si>
  <si>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</si>
  <si>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</si>
  <si>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</si>
  <si>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</si>
  <si>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</si>
  <si>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</si>
  <si>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</si>
  <si>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</si>
  <si>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</si>
  <si>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</si>
  <si>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</si>
  <si>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</si>
  <si>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</si>
  <si>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</si>
  <si>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</si>
  <si>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</si>
  <si>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</si>
  <si>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</si>
  <si>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</si>
  <si>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</si>
  <si>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</si>
  <si>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</si>
  <si>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</si>
  <si>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</si>
  <si>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</si>
  <si>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</si>
  <si>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</si>
  <si>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</si>
  <si>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</si>
  <si>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</si>
  <si>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</si>
  <si>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</si>
  <si>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</si>
  <si>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</si>
  <si>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</si>
  <si>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</si>
  <si>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</si>
  <si>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</si>
  <si>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</si>
  <si>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</si>
  <si>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</si>
  <si>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</si>
  <si>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</si>
  <si>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</si>
  <si>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</si>
  <si>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</si>
  <si>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</si>
  <si>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</si>
  <si>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</si>
  <si>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</si>
  <si>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</si>
  <si>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</si>
  <si>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</si>
  <si>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</si>
  <si>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</si>
  <si>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</si>
  <si>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</si>
  <si>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</si>
  <si>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</si>
  <si>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</si>
  <si>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</si>
  <si>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</si>
  <si>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</si>
  <si>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</si>
  <si>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</si>
  <si>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</si>
  <si>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</si>
  <si>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</si>
  <si>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</si>
  <si>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</si>
  <si>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</si>
  <si>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</si>
  <si>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</si>
  <si>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</si>
  <si>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</si>
  <si>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</si>
  <si>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</si>
  <si>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</si>
  <si>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</si>
  <si>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</si>
  <si>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</si>
  <si>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</si>
  <si>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</si>
  <si>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</si>
  <si>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</si>
  <si>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</si>
  <si>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</si>
  <si>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</si>
  <si>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</si>
  <si>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</si>
  <si>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</si>
  <si>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</si>
  <si>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</si>
  <si>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</si>
  <si>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</si>
  <si>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</si>
  <si>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</si>
  <si>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</si>
  <si>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</si>
  <si>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</si>
  <si>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</si>
  <si>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</si>
  <si>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</si>
  <si>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</si>
  <si>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</si>
  <si>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</si>
  <si>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</si>
  <si>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</si>
  <si>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</si>
  <si>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</si>
  <si>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</si>
  <si>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</si>
  <si>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</si>
  <si>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</si>
  <si>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</si>
  <si>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</si>
  <si>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</si>
  <si>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</si>
  <si>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</si>
  <si>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</si>
  <si>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</si>
  <si>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</si>
  <si>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</si>
  <si>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</si>
  <si>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</si>
  <si>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</si>
  <si>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</si>
  <si>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</si>
  <si>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</si>
  <si>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</si>
  <si>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</si>
  <si>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</si>
  <si>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</si>
  <si>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</si>
  <si>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</si>
  <si>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</si>
  <si>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</si>
  <si>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</si>
  <si>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</si>
  <si>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</si>
  <si>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</si>
  <si>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</si>
  <si>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</si>
  <si>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</si>
  <si>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</si>
  <si>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</si>
  <si>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</si>
  <si>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</si>
  <si>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</si>
  <si>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</si>
  <si>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</si>
  <si>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</si>
  <si>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</si>
  <si>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</si>
  <si>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</si>
  <si>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</si>
  <si>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</si>
  <si>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</si>
  <si>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</si>
  <si>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</si>
  <si>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</si>
  <si>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</si>
  <si>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</si>
  <si>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</si>
  <si>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</si>
  <si>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</si>
  <si>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</si>
  <si>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</si>
  <si>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</si>
  <si>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</si>
  <si>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</si>
  <si>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</si>
  <si>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</si>
  <si>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</si>
  <si>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</si>
  <si>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</si>
  <si>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</si>
  <si>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</si>
  <si>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</si>
  <si>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</si>
  <si>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</si>
  <si>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</si>
  <si>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</si>
  <si>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</si>
  <si>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</si>
  <si>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</si>
  <si>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</si>
  <si>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</si>
  <si>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</si>
  <si>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</si>
  <si>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</si>
  <si>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</si>
  <si>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</si>
  <si>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</si>
  <si>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</si>
  <si>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</si>
  <si>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</si>
  <si>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</si>
  <si>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</si>
  <si>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</si>
  <si>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</si>
  <si>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</si>
  <si>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</si>
  <si>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</si>
  <si>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</si>
  <si>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</si>
  <si>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</si>
  <si>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</si>
  <si>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</si>
  <si>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</si>
  <si>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</si>
  <si>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</si>
  <si>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</si>
  <si>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</si>
  <si>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</si>
  <si>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</si>
  <si>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</si>
  <si>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</si>
  <si>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</si>
  <si>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</si>
  <si>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</si>
  <si>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</si>
  <si>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</si>
  <si>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</si>
  <si>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</si>
  <si>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</si>
  <si>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</si>
  <si>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</si>
  <si>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</si>
  <si>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</si>
  <si>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</si>
  <si>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</si>
  <si>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</si>
  <si>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</si>
  <si>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</si>
  <si>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</si>
  <si>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</si>
  <si>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</si>
  <si>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</si>
  <si>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</si>
  <si>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</si>
  <si>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</si>
  <si>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</si>
  <si>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</si>
  <si>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</si>
  <si>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</si>
  <si>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</si>
  <si>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</si>
  <si>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</si>
  <si>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</si>
  <si>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</si>
  <si>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</si>
  <si>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</si>
  <si>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</si>
  <si>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</si>
  <si>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</si>
  <si>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</si>
  <si>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</si>
  <si>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</si>
  <si>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</si>
  <si>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</si>
  <si>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</si>
  <si>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</si>
  <si>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</si>
  <si>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</si>
  <si>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</si>
  <si>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</si>
  <si>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</si>
  <si>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</si>
  <si>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</si>
  <si>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</si>
  <si>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</si>
  <si>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</si>
  <si>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</si>
  <si>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</si>
  <si>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</si>
  <si>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</si>
  <si>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</si>
  <si>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</si>
  <si>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</si>
  <si>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</si>
  <si>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</si>
  <si>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</si>
  <si>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</si>
  <si>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</si>
  <si>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</si>
  <si>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</si>
  <si>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</si>
  <si>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</si>
  <si>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</si>
  <si>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</si>
  <si>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</si>
  <si>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</si>
  <si>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</si>
  <si>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</si>
  <si>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</si>
  <si>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</si>
  <si>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</si>
  <si>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</si>
  <si>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</si>
  <si>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</si>
  <si>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</si>
  <si>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</si>
  <si>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</si>
  <si>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</si>
  <si>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</si>
  <si>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</si>
  <si>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</si>
  <si>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</si>
  <si>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</si>
  <si>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</si>
  <si>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</si>
  <si>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</si>
  <si>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</si>
  <si>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</si>
  <si>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</si>
  <si>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</si>
  <si>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</si>
  <si>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</si>
  <si>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</si>
  <si>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</si>
  <si>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</si>
  <si>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</si>
  <si>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</si>
  <si>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</si>
  <si>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</si>
  <si>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</si>
  <si>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</si>
  <si>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</si>
  <si>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</si>
  <si>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</si>
  <si>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</si>
  <si>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</si>
  <si>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</si>
  <si>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</si>
  <si>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</si>
  <si>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</si>
  <si>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</si>
  <si>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</si>
  <si>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</si>
  <si>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</si>
  <si>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</si>
  <si>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</si>
  <si>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</si>
  <si>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</si>
  <si>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</si>
  <si>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</si>
  <si>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</si>
  <si>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</si>
  <si>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</si>
  <si>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</si>
  <si>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</si>
  <si>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</si>
  <si>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</si>
  <si>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</si>
  <si>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</si>
  <si>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</si>
  <si>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</si>
  <si>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</si>
  <si>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</si>
  <si>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</si>
  <si>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</si>
  <si>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</si>
  <si>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</si>
  <si>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</si>
  <si>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</si>
  <si>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</si>
  <si>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</si>
  <si>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</si>
  <si>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</si>
  <si>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</si>
  <si>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</si>
  <si>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</si>
  <si>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</si>
  <si>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</si>
  <si>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</si>
  <si>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</si>
  <si>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</si>
  <si>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</si>
  <si>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</si>
  <si>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</si>
  <si>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</si>
  <si>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</si>
  <si>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</si>
  <si>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</si>
  <si>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</si>
  <si>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</si>
  <si>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</si>
  <si>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</si>
  <si>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</si>
  <si>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</si>
  <si>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</si>
  <si>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</si>
  <si>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</si>
  <si>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</si>
  <si>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</si>
  <si>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</si>
  <si>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</si>
  <si>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</si>
  <si>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</si>
  <si>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</si>
  <si>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</si>
  <si>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</si>
  <si>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</si>
  <si>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</si>
  <si>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</si>
  <si>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</si>
  <si>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</si>
  <si>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</si>
  <si>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</si>
  <si>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</si>
  <si>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</si>
  <si>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</si>
  <si>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</si>
  <si>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</si>
  <si>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</si>
  <si>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</si>
  <si>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</si>
  <si>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</si>
  <si>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</si>
  <si>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</si>
  <si>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</si>
  <si>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</si>
  <si>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</si>
  <si>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</si>
  <si>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</si>
  <si>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</si>
  <si>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</si>
  <si>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</si>
  <si>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</si>
  <si>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</si>
  <si>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</si>
  <si>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</si>
  <si>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</si>
  <si>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</si>
  <si>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</si>
  <si>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</si>
  <si>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</si>
  <si>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</si>
  <si>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</si>
  <si>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</si>
  <si>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</si>
  <si>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</si>
  <si>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</si>
  <si>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</si>
  <si>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</si>
  <si>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</si>
  <si>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</si>
  <si>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</si>
  <si>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</si>
  <si>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</si>
  <si>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</si>
  <si>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</si>
  <si>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</si>
  <si>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</si>
  <si>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</si>
  <si>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</si>
  <si>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</si>
  <si>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</si>
  <si>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</si>
  <si>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</si>
  <si>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</si>
  <si>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</si>
  <si>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</si>
  <si>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</si>
  <si>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</si>
  <si>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</si>
  <si>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</si>
  <si>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</si>
  <si>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</si>
  <si>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</si>
  <si>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</si>
  <si>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</si>
  <si>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</si>
  <si>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</si>
  <si>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</si>
  <si>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</si>
  <si>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</si>
  <si>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</si>
  <si>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</si>
  <si>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</si>
  <si>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</si>
  <si>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</si>
  <si>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</si>
  <si>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</si>
  <si>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</si>
  <si>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</si>
  <si>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</si>
  <si>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</si>
  <si>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</si>
  <si>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</si>
  <si>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</si>
  <si>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</si>
  <si>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</si>
  <si>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</si>
  <si>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</si>
  <si>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</si>
  <si>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</si>
  <si>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</si>
  <si>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</si>
  <si>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</si>
  <si>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</si>
  <si>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</si>
  <si>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</si>
  <si>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</si>
  <si>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</si>
  <si>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</si>
  <si>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</si>
  <si>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</si>
  <si>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</si>
  <si>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</si>
  <si>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</si>
  <si>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</si>
  <si>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</si>
  <si>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</si>
  <si>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</si>
  <si>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</si>
  <si>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</si>
  <si>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</si>
  <si>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</si>
  <si>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</si>
  <si>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</si>
  <si>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</si>
  <si>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</si>
  <si>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</si>
  <si>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</si>
  <si>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</si>
  <si>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</si>
  <si>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</si>
  <si>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</si>
  <si>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</si>
  <si>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</si>
  <si>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</si>
  <si>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</si>
  <si>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</si>
  <si>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</si>
  <si>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</si>
  <si>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</si>
  <si>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</si>
  <si>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</si>
  <si>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</si>
  <si>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</si>
  <si>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</si>
  <si>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</si>
  <si>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</si>
  <si>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</si>
  <si>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</si>
  <si>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</si>
  <si>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</si>
  <si>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</si>
  <si>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</si>
  <si>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</si>
  <si>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</si>
  <si>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</si>
  <si>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</si>
  <si>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</si>
  <si>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</si>
  <si>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</si>
  <si>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</si>
  <si>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</si>
  <si>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</si>
  <si>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</si>
  <si>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</si>
  <si>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</si>
  <si>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</si>
  <si>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</si>
  <si>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</si>
  <si>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</si>
  <si>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</si>
  <si>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</si>
  <si>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</si>
  <si>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</si>
  <si>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</si>
  <si>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</si>
  <si>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</si>
  <si>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</si>
  <si>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</si>
  <si>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</si>
  <si>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</si>
  <si>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</si>
  <si>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</si>
  <si>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</si>
  <si>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</si>
  <si>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</si>
  <si>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</si>
  <si>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</si>
  <si>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</si>
  <si>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</si>
  <si>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</si>
  <si>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</si>
  <si>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</si>
  <si>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</si>
  <si>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</si>
  <si>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</si>
  <si>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</si>
  <si>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</si>
  <si>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</si>
  <si>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</si>
  <si>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</si>
  <si>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</si>
  <si>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</si>
  <si>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</si>
  <si>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</si>
  <si>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</si>
  <si>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</si>
  <si>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</si>
  <si>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</si>
  <si>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</si>
  <si>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</si>
  <si>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</si>
  <si>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</si>
  <si>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</si>
  <si>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</si>
  <si>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</si>
  <si>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</si>
  <si>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</si>
  <si>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</si>
  <si>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</si>
  <si>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</si>
  <si>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</si>
  <si>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</si>
  <si>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</si>
  <si>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</si>
  <si>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</si>
  <si>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</si>
  <si>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</si>
  <si>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</si>
  <si>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</si>
  <si>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</si>
  <si>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</si>
  <si>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</si>
  <si>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</si>
  <si>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</si>
  <si>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</si>
  <si>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</si>
  <si>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</si>
  <si>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</si>
  <si>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</si>
  <si>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</si>
  <si>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</si>
  <si>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</si>
  <si>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</si>
  <si>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</si>
  <si>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</si>
  <si>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</si>
  <si>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</si>
  <si>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</si>
  <si>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</si>
  <si>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</si>
  <si>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</si>
  <si>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</si>
  <si>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</si>
  <si>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</si>
  <si>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</si>
  <si>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</si>
  <si>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</si>
  <si>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</si>
  <si>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</si>
  <si>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</si>
  <si>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</si>
  <si>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</si>
  <si>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</si>
  <si>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</si>
  <si>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</si>
  <si>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</si>
  <si>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</si>
  <si>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</si>
  <si>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</si>
  <si>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</si>
  <si>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</si>
  <si>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</si>
  <si>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</si>
  <si>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</si>
  <si>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</si>
  <si>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</si>
  <si>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</si>
  <si>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</si>
  <si>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</si>
  <si>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</si>
  <si>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</si>
  <si>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</si>
  <si>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</si>
  <si>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</si>
  <si>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</si>
  <si>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</si>
  <si>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</si>
  <si>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</si>
  <si>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</si>
  <si>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</si>
  <si>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</si>
  <si>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</si>
  <si>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</si>
  <si>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</si>
  <si>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</si>
  <si>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</si>
  <si>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</si>
  <si>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</si>
  <si>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</si>
  <si>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</si>
  <si>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</si>
  <si>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</si>
  <si>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</si>
  <si>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</si>
  <si>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</si>
  <si>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</si>
  <si>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</si>
  <si>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</si>
  <si>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</si>
  <si>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</si>
  <si>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</si>
  <si>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</si>
  <si>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</si>
  <si>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</si>
  <si>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</si>
  <si>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</si>
  <si>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</si>
  <si>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</si>
  <si>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</si>
  <si>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</si>
  <si>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</si>
  <si>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</si>
  <si>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</si>
  <si>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</si>
  <si>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</si>
  <si>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</si>
  <si>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</si>
  <si>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</si>
  <si>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</si>
  <si>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</si>
  <si>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</si>
  <si>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</si>
  <si>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</si>
  <si>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</si>
  <si>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</si>
  <si>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</si>
  <si>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</si>
  <si>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</si>
  <si>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</si>
  <si>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</si>
  <si>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</si>
  <si>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</si>
  <si>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</si>
  <si>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</si>
  <si>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</si>
  <si>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</si>
  <si>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</si>
  <si>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</si>
  <si>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</si>
  <si>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</si>
  <si>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</si>
  <si>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</si>
  <si>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</si>
  <si>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</si>
  <si>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</si>
  <si>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</si>
  <si>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</si>
  <si>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</si>
  <si>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</si>
  <si>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</si>
  <si>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</si>
  <si>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</si>
  <si>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</si>
  <si>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</si>
  <si>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</si>
  <si>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</si>
  <si>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</si>
  <si>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</si>
  <si>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</si>
  <si>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</si>
  <si>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</si>
  <si>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</si>
  <si>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</si>
  <si>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</si>
  <si>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</si>
  <si>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</si>
  <si>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</si>
  <si>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</si>
  <si>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</si>
  <si>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</si>
  <si>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</si>
  <si>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</si>
  <si>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</si>
  <si>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</si>
  <si>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</si>
  <si>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</si>
  <si>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</si>
  <si>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</si>
  <si>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</si>
  <si>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</si>
  <si>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</si>
  <si>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</si>
  <si>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</si>
  <si>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</si>
  <si>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</si>
  <si>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</si>
  <si>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</si>
  <si>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</si>
  <si>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</si>
  <si>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</si>
  <si>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</si>
  <si>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</si>
  <si>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</si>
  <si>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</si>
  <si>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</si>
  <si>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</si>
  <si>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</si>
  <si>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</si>
  <si>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</si>
  <si>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</si>
  <si>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</si>
  <si>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</si>
  <si>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</si>
  <si>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</si>
  <si>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</si>
  <si>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</si>
  <si>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</si>
  <si>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</si>
  <si>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</si>
  <si>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</si>
  <si>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</si>
  <si>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</si>
  <si>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</si>
  <si>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</si>
  <si>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</si>
  <si>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</si>
  <si>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</si>
  <si>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</si>
  <si>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</si>
  <si>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</si>
  <si>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</si>
  <si>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</si>
  <si>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</si>
  <si>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</si>
  <si>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</si>
  <si>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</si>
  <si>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</si>
  <si>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</si>
  <si>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</si>
  <si>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</si>
  <si>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</si>
  <si>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</si>
  <si>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</si>
  <si>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</si>
  <si>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</si>
  <si>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</si>
  <si>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</si>
  <si>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</si>
  <si>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</si>
  <si>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</si>
  <si>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</si>
  <si>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</si>
  <si>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</si>
  <si>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</si>
  <si>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</si>
  <si>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</si>
  <si>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</si>
  <si>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</si>
  <si>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</si>
  <si>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</si>
  <si>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</si>
  <si>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</si>
  <si>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</si>
  <si>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</si>
  <si>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</si>
  <si>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</si>
  <si>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</si>
  <si>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</si>
  <si>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</si>
  <si>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</si>
  <si>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</si>
  <si>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</si>
  <si>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</si>
  <si>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</si>
  <si>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</si>
  <si>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</si>
  <si>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</si>
  <si>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</si>
  <si>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</si>
  <si>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</si>
  <si>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</si>
  <si>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</si>
  <si>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</si>
  <si>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</si>
  <si>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</si>
  <si>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</si>
  <si>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</si>
  <si>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</si>
  <si>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</si>
  <si>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</si>
  <si>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</si>
  <si>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</si>
  <si>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</si>
  <si>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</si>
  <si>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</si>
  <si>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</si>
  <si>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</si>
  <si>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</si>
  <si>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</si>
  <si>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</si>
  <si>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</si>
  <si>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</si>
  <si>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</si>
  <si>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</si>
  <si>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</si>
  <si>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</si>
  <si>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</si>
  <si>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</si>
  <si>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</si>
  <si>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</si>
  <si>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</si>
  <si>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</si>
  <si>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</si>
  <si>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</si>
  <si>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</si>
  <si>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</si>
  <si>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</si>
  <si>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</si>
  <si>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</si>
  <si>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</si>
  <si>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</si>
  <si>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</si>
  <si>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</si>
  <si>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</si>
  <si>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</si>
  <si>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</si>
  <si>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</si>
  <si>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</si>
  <si>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</si>
  <si>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</si>
  <si>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</si>
  <si>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</si>
  <si>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</si>
  <si>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</si>
  <si>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</si>
  <si>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</si>
  <si>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</si>
  <si>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</si>
  <si>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</si>
  <si>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</si>
  <si>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</si>
  <si>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</si>
  <si>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</si>
  <si>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</si>
  <si>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</si>
  <si>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</si>
  <si>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</si>
  <si>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</si>
  <si>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</si>
  <si>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</si>
  <si>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</si>
  <si>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</si>
  <si>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</si>
  <si>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</si>
  <si>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</si>
  <si>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</si>
  <si>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</si>
  <si>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</si>
  <si>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</si>
  <si>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</si>
  <si>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</si>
  <si>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</si>
  <si>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</si>
  <si>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</si>
  <si>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</si>
  <si>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</si>
  <si>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</si>
  <si>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</si>
  <si>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</si>
  <si>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</si>
  <si>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</si>
  <si>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</si>
  <si>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</si>
  <si>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</si>
  <si>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</si>
  <si>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</si>
  <si>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</si>
  <si>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</si>
  <si>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</si>
  <si>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</si>
  <si>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</si>
  <si>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</si>
  <si>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</si>
  <si>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</si>
  <si>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</si>
  <si>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</si>
  <si>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</si>
  <si>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</si>
  <si>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</si>
  <si>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</si>
  <si>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</si>
  <si>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</si>
  <si>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</si>
  <si>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</si>
  <si>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</si>
  <si>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</si>
  <si>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</si>
  <si>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</si>
  <si>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</si>
  <si>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</si>
  <si>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</si>
  <si>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</si>
  <si>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</si>
  <si>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</si>
  <si>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</si>
  <si>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</si>
  <si>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</si>
  <si>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</si>
  <si>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</si>
  <si>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</si>
  <si>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</si>
  <si>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</si>
  <si>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</si>
  <si>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</si>
  <si>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</si>
  <si>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</si>
  <si>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</si>
  <si>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</si>
  <si>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</si>
  <si>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</si>
  <si>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</si>
  <si>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</si>
  <si>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</si>
  <si>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</si>
  <si>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</si>
  <si>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</si>
  <si>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</si>
  <si>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</si>
  <si>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</si>
  <si>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</si>
  <si>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</si>
  <si>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</si>
  <si>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</si>
  <si>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</si>
  <si>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</si>
  <si>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</si>
  <si>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</si>
  <si>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</si>
  <si>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</si>
  <si>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</si>
  <si>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</si>
  <si>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</si>
  <si>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</si>
  <si>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</si>
  <si>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</si>
  <si>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</si>
  <si>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</si>
  <si>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</si>
  <si>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</si>
  <si>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</si>
  <si>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</si>
  <si>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</si>
  <si>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</si>
  <si>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</si>
  <si>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</si>
  <si>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</si>
  <si>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</si>
  <si>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</si>
  <si>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</si>
  <si>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</si>
  <si>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</si>
  <si>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</si>
  <si>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</si>
  <si>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</si>
  <si>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</si>
  <si>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</si>
  <si>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</si>
  <si>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</si>
  <si>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</si>
  <si>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</si>
  <si>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</si>
  <si>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</si>
  <si>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</si>
  <si>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</si>
  <si>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</si>
  <si>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</si>
  <si>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</si>
  <si>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</si>
  <si>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</si>
  <si>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</si>
  <si>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</si>
  <si>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</si>
  <si>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</si>
  <si>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</si>
  <si>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</si>
  <si>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</si>
  <si>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</si>
  <si>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</si>
  <si>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</si>
  <si>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</si>
  <si>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</si>
  <si>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</si>
  <si>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</si>
  <si>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</si>
  <si>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</si>
  <si>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</si>
  <si>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</si>
  <si>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</si>
  <si>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</si>
  <si>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</si>
  <si>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</si>
  <si>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</si>
  <si>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</si>
  <si>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</si>
  <si>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</si>
  <si>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</si>
  <si>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</si>
  <si>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</si>
  <si>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</si>
  <si>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</si>
  <si>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</si>
  <si>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</si>
  <si>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</si>
  <si>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</si>
  <si>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</si>
  <si>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</si>
  <si>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</si>
  <si>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</si>
  <si>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</si>
  <si>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</si>
  <si>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</si>
  <si>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</si>
  <si>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</si>
  <si>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</si>
  <si>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</si>
  <si>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</si>
  <si>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</si>
  <si>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</si>
  <si>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</si>
  <si>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</si>
  <si>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</si>
  <si>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</si>
  <si>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</si>
  <si>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</si>
  <si>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</si>
  <si>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</si>
  <si>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</si>
  <si>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</si>
  <si>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</si>
  <si>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</si>
  <si>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</si>
  <si>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</si>
  <si>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</si>
  <si>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</si>
  <si>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</si>
  <si>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</si>
  <si>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</si>
  <si>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</si>
  <si>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</si>
  <si>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</si>
  <si>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</si>
  <si>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</si>
  <si>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</si>
  <si>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</si>
  <si>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</si>
  <si>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</si>
  <si>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</si>
  <si>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</si>
  <si>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</si>
  <si>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</si>
  <si>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</si>
  <si>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</si>
  <si>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</si>
  <si>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</si>
  <si>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</si>
  <si>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</si>
  <si>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</si>
  <si>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</si>
  <si>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</si>
  <si>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</si>
  <si>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</si>
  <si>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</si>
  <si>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</si>
  <si>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</si>
  <si>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</si>
  <si>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</si>
  <si>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</si>
  <si>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</si>
  <si>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</si>
  <si>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</si>
  <si>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</si>
  <si>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</si>
  <si>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</si>
  <si>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</si>
  <si>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</si>
  <si>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</si>
  <si>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</si>
  <si>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</si>
  <si>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</si>
  <si>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</si>
  <si>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</si>
  <si>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</si>
  <si>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</si>
  <si>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</si>
  <si>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</si>
  <si>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</si>
  <si>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</si>
  <si>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</si>
  <si>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</si>
  <si>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</si>
  <si>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</si>
  <si>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</si>
  <si>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</si>
  <si>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</si>
  <si>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</si>
  <si>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</si>
  <si>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</si>
  <si>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</si>
  <si>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</si>
  <si>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</si>
  <si>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</si>
  <si>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</si>
  <si>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</si>
  <si>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</si>
  <si>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</si>
  <si>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</si>
  <si>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</si>
  <si>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</si>
  <si>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</si>
  <si>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</si>
  <si>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</si>
  <si>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</si>
  <si>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</si>
  <si>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</si>
  <si>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</si>
  <si>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</si>
  <si>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</si>
  <si>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</si>
  <si>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</si>
  <si>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</si>
  <si>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</si>
  <si>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</si>
  <si>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</si>
  <si>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</si>
  <si>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</si>
  <si>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</si>
  <si>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</si>
  <si>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</si>
  <si>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</si>
  <si>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</si>
  <si>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</si>
  <si>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</si>
  <si>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</si>
  <si>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</si>
  <si>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</si>
  <si>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</si>
  <si>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</si>
  <si>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</si>
  <si>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</si>
  <si>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</si>
  <si>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</si>
  <si>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</si>
  <si>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</si>
  <si>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</si>
  <si>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</si>
  <si>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</si>
  <si>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</si>
  <si>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</si>
  <si>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</si>
  <si>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</si>
  <si>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</si>
  <si>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</si>
  <si>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</si>
  <si>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</si>
  <si>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</si>
  <si>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</si>
  <si>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</si>
  <si>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</si>
  <si>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</si>
  <si>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</si>
  <si>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</si>
  <si>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</si>
  <si>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</si>
  <si>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</si>
  <si>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</si>
  <si>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</si>
  <si>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</si>
  <si>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</si>
  <si>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</si>
  <si>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</si>
  <si>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</si>
  <si>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</si>
  <si>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</si>
  <si>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</si>
  <si>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</si>
  <si>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</si>
  <si>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</si>
  <si>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</si>
  <si>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</si>
  <si>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</si>
  <si>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</si>
  <si>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</si>
  <si>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</si>
  <si>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</si>
  <si>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</si>
  <si>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</si>
  <si>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</si>
  <si>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</si>
  <si>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</si>
  <si>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</si>
  <si>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</si>
  <si>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</si>
  <si>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</si>
  <si>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</si>
  <si>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</si>
  <si>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</si>
  <si>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</si>
  <si>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</si>
  <si>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</si>
  <si>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</si>
  <si>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</si>
  <si>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</si>
  <si>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</si>
  <si>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</si>
  <si>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</si>
  <si>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</si>
  <si>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</si>
  <si>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</si>
  <si>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</si>
  <si>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</si>
  <si>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</si>
  <si>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</si>
  <si>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</si>
  <si>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</si>
  <si>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</si>
  <si>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</si>
  <si>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</si>
  <si>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</si>
  <si>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</si>
  <si>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</si>
  <si>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</si>
  <si>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</si>
  <si>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</si>
  <si>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</si>
  <si>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</si>
  <si>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</si>
  <si>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</si>
  <si>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</si>
  <si>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</si>
  <si>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</si>
  <si>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</si>
  <si>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</si>
  <si>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</si>
  <si>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</si>
  <si>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</si>
  <si>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</si>
  <si>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</si>
  <si>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</si>
  <si>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</si>
  <si>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</si>
  <si>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</si>
  <si>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</si>
  <si>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</si>
  <si>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</si>
  <si>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</si>
  <si>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</si>
  <si>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</si>
  <si>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</si>
  <si>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</si>
  <si>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</si>
  <si>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</si>
  <si>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</si>
  <si>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</si>
  <si>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</si>
  <si>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</si>
  <si>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</si>
  <si>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</si>
  <si>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</si>
  <si>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</si>
  <si>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</si>
  <si>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</si>
  <si>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</si>
  <si>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</si>
  <si>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</si>
  <si>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</si>
  <si>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</si>
  <si>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</si>
  <si>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</si>
  <si>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</si>
  <si>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</si>
  <si>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</si>
  <si>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</si>
  <si>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</si>
  <si>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</si>
  <si>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</si>
  <si>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</si>
  <si>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</si>
  <si>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</si>
  <si>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</si>
  <si>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</si>
  <si>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</si>
  <si>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</si>
  <si>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</si>
  <si>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</si>
  <si>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</si>
  <si>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</si>
  <si>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</si>
  <si>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</si>
  <si>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</si>
  <si>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</si>
  <si>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</si>
  <si>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</si>
  <si>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</si>
  <si>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</si>
  <si>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</si>
  <si>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</si>
  <si>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</si>
  <si>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</si>
  <si>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</si>
  <si>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</si>
  <si>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</si>
  <si>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</si>
  <si>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</si>
  <si>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</si>
  <si>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</si>
  <si>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</si>
  <si>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</si>
  <si>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</si>
  <si>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</si>
  <si>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</si>
  <si>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</si>
  <si>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</si>
  <si>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</si>
  <si>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</si>
  <si>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</si>
  <si>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</si>
  <si>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</si>
  <si>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</si>
  <si>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</si>
  <si>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</si>
  <si>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</si>
  <si>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</si>
  <si>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</si>
  <si>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</si>
  <si>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</si>
  <si>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</si>
  <si>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</si>
  <si>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</si>
  <si>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</si>
  <si>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</si>
  <si>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</si>
  <si>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</si>
  <si>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</si>
  <si>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</si>
  <si>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</si>
  <si>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</si>
  <si>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</si>
  <si>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</si>
  <si>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</si>
  <si>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</si>
  <si>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</si>
  <si>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</si>
  <si>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</si>
  <si>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</si>
  <si>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</si>
  <si>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</si>
  <si>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</si>
  <si>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</si>
  <si>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</si>
  <si>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</si>
  <si>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</si>
  <si>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</si>
  <si>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</si>
  <si>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</si>
  <si>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</si>
  <si>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</si>
  <si>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</si>
  <si>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</si>
  <si>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</si>
  <si>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</si>
  <si>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</si>
  <si>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</si>
  <si>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</si>
  <si>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</si>
  <si>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</si>
  <si>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</si>
  <si>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</si>
  <si>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</si>
  <si>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</si>
  <si>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</si>
  <si>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</si>
  <si>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</si>
  <si>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</si>
  <si>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</si>
  <si>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</si>
  <si>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</si>
  <si>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</si>
  <si>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</si>
  <si>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</si>
  <si>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</si>
  <si>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</si>
  <si>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</si>
  <si>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</si>
  <si>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</si>
  <si>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</si>
  <si>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</si>
  <si>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</si>
  <si>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</si>
  <si>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</si>
  <si>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</si>
  <si>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</si>
  <si>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</si>
  <si>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</si>
  <si>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</si>
  <si>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</si>
  <si>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</si>
  <si>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</si>
  <si>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</si>
  <si>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</si>
  <si>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</si>
  <si>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</si>
  <si>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</si>
  <si>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</si>
  <si>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</si>
  <si>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</si>
  <si>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</si>
  <si>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</si>
  <si>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</si>
  <si>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</si>
  <si>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</si>
  <si>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</si>
  <si>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</si>
  <si>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</si>
  <si>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</si>
  <si>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</si>
  <si>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</si>
  <si>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</si>
  <si>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</si>
  <si>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</si>
  <si>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</si>
  <si>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</si>
  <si>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</si>
  <si>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</si>
  <si>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</si>
  <si>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</si>
  <si>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</si>
  <si>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</si>
  <si>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</si>
  <si>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</si>
  <si>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</si>
  <si>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</si>
  <si>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</si>
  <si>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</si>
  <si>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</si>
  <si>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</si>
  <si>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</si>
  <si>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</si>
  <si>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</si>
  <si>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</si>
  <si>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</si>
  <si>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</si>
  <si>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</si>
  <si>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</si>
  <si>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</si>
  <si>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</si>
  <si>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</si>
  <si>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</si>
  <si>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</si>
  <si>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</si>
  <si>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</si>
  <si>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</si>
  <si>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</si>
  <si>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</si>
  <si>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</si>
  <si>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</si>
  <si>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</si>
  <si>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</si>
  <si>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</si>
  <si>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</si>
  <si>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</si>
  <si>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</si>
  <si>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</si>
  <si>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</si>
  <si>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</si>
  <si>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</si>
  <si>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</si>
  <si>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</si>
  <si>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</si>
  <si>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</si>
  <si>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</si>
  <si>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</si>
  <si>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</si>
  <si>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</si>
  <si>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</si>
  <si>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</si>
  <si>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</si>
  <si>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</si>
  <si>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</si>
  <si>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</si>
  <si>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</si>
  <si>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</si>
  <si>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</si>
  <si>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</si>
  <si>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</si>
  <si>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</si>
  <si>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</si>
  <si>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</si>
  <si>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</si>
  <si>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</si>
  <si>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</si>
  <si>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</si>
  <si>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</si>
  <si>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</si>
  <si>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</si>
  <si>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</si>
  <si>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</si>
  <si>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</si>
  <si>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</si>
  <si>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</si>
  <si>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</si>
  <si>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</si>
  <si>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</si>
  <si>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</si>
  <si>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</si>
  <si>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</si>
  <si>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</si>
  <si>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</si>
  <si>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</si>
  <si>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</si>
  <si>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</si>
  <si>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</si>
  <si>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</si>
  <si>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</si>
  <si>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</si>
  <si>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</si>
  <si>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</si>
  <si>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</si>
  <si>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</si>
  <si>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</si>
  <si>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</si>
  <si>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</si>
  <si>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</si>
  <si>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</si>
  <si>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</si>
  <si>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</si>
  <si>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</si>
  <si>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</si>
  <si>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</si>
  <si>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</si>
  <si>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</si>
  <si>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</si>
  <si>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</si>
  <si>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</si>
  <si>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</si>
  <si>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</si>
  <si>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</si>
  <si>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</si>
  <si>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</si>
  <si>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</si>
  <si>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</si>
  <si>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</si>
  <si>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</si>
  <si>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</si>
  <si>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</si>
  <si>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</si>
  <si>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</si>
  <si>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</si>
  <si>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</si>
  <si>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</si>
  <si>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</si>
  <si>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</si>
  <si>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</si>
  <si>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</si>
  <si>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</si>
  <si>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</si>
  <si>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</si>
  <si>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</si>
  <si>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</si>
  <si>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</si>
  <si>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</si>
  <si>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</si>
  <si>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</si>
  <si>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</si>
  <si>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</si>
  <si>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</si>
  <si>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</si>
  <si>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</si>
  <si>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</si>
  <si>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</si>
  <si>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</si>
  <si>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</si>
  <si>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</si>
  <si>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</si>
  <si>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</si>
  <si>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</si>
  <si>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</si>
  <si>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</si>
  <si>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</si>
  <si>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</si>
  <si>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</si>
  <si>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</si>
  <si>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</si>
  <si>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</si>
  <si>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</si>
  <si>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</si>
  <si>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</si>
  <si>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</si>
  <si>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</si>
  <si>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</si>
  <si>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</si>
  <si>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</si>
  <si>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</si>
  <si>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</si>
  <si>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</si>
  <si>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</si>
  <si>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</si>
  <si>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</si>
  <si>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</si>
  <si>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</si>
  <si>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</si>
  <si>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</si>
  <si>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</si>
  <si>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</si>
  <si>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</si>
  <si>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</si>
  <si>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</si>
  <si>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</si>
  <si>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</si>
  <si>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</si>
  <si>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</si>
  <si>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</si>
  <si>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</si>
  <si>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</si>
  <si>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</si>
  <si>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</si>
  <si>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</si>
  <si>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</si>
  <si>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</si>
  <si>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</si>
  <si>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</si>
  <si>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</si>
  <si>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</si>
  <si>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</si>
  <si>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</si>
  <si>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</si>
  <si>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</si>
  <si>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</si>
  <si>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</si>
  <si>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</si>
  <si>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</si>
  <si>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</si>
  <si>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</si>
  <si>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</si>
  <si>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</si>
  <si>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</si>
  <si>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</si>
  <si>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</si>
  <si>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</si>
  <si>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</si>
  <si>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</si>
  <si>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</si>
  <si>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</si>
  <si>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</si>
  <si>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</si>
  <si>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</si>
  <si>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</si>
  <si>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</si>
  <si>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</si>
  <si>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</si>
  <si>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</si>
  <si>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</si>
  <si>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</si>
  <si>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</si>
  <si>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</si>
  <si>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</si>
  <si>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</si>
  <si>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</si>
  <si>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</si>
  <si>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</si>
  <si>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</si>
  <si>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</si>
  <si>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</si>
  <si>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</si>
  <si>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</si>
  <si>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</si>
  <si>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</si>
  <si>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</si>
  <si>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</si>
  <si>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</si>
  <si>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</si>
  <si>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</si>
  <si>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</si>
  <si>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</si>
  <si>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</si>
  <si>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</si>
  <si>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</si>
  <si>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</si>
  <si>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</si>
  <si>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</si>
  <si>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</si>
  <si>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</si>
  <si>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</si>
  <si>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</si>
  <si>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</si>
  <si>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</si>
  <si>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</si>
  <si>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</si>
  <si>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</si>
  <si>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</si>
  <si>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</si>
  <si>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</si>
  <si>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</si>
  <si>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</si>
  <si>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</si>
  <si>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</si>
  <si>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</si>
  <si>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</si>
  <si>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</si>
  <si>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</si>
  <si>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</si>
  <si>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</si>
  <si>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</si>
  <si>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</si>
  <si>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</si>
  <si>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</si>
  <si>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</si>
  <si>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</si>
  <si>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</si>
  <si>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</si>
  <si>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</si>
  <si>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</si>
  <si>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</si>
  <si>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</si>
  <si>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</si>
  <si>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</si>
  <si>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</si>
  <si>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</si>
  <si>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</si>
  <si>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</si>
  <si>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</si>
  <si>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</si>
  <si>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</si>
  <si>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</si>
  <si>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</si>
  <si>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</si>
  <si>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</si>
  <si>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</si>
  <si>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</si>
  <si>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</si>
  <si>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</si>
  <si>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</si>
  <si>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</si>
  <si>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</si>
  <si>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</si>
  <si>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</si>
  <si>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</si>
  <si>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</si>
  <si>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</si>
  <si>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</si>
  <si>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</si>
  <si>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</si>
  <si>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</si>
  <si>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</si>
  <si>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</si>
  <si>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</si>
  <si>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</si>
  <si>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</si>
  <si>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</si>
  <si>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</si>
  <si>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</si>
  <si>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</si>
  <si>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</si>
  <si>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</si>
  <si>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</si>
  <si>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</si>
  <si>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</si>
  <si>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</si>
  <si>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</si>
  <si>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</si>
  <si>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</si>
  <si>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</si>
  <si>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</si>
  <si>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</si>
  <si>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</si>
  <si>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</si>
  <si>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</si>
  <si>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</si>
  <si>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</si>
  <si>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</si>
  <si>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</si>
  <si>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</si>
  <si>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</si>
  <si>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</si>
  <si>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</si>
  <si>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</si>
  <si>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</si>
  <si>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</si>
  <si>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</si>
  <si>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</si>
  <si>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</si>
  <si>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</si>
  <si>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</si>
  <si>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</si>
  <si>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</si>
  <si>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</si>
  <si>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</si>
  <si>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</si>
  <si>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</si>
  <si>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</si>
  <si>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</si>
  <si>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</si>
  <si>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</si>
  <si>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</si>
  <si>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</si>
  <si>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</si>
  <si>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</si>
  <si>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</si>
  <si>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</si>
  <si>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</si>
  <si>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</si>
  <si>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</si>
  <si>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</si>
  <si>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</si>
  <si>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</si>
  <si>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</si>
  <si>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</si>
  <si>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</si>
  <si>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</si>
  <si>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</si>
  <si>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</si>
  <si>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</si>
  <si>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</si>
  <si>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</si>
  <si>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</si>
  <si>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</si>
  <si>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</si>
  <si>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</si>
  <si>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</si>
  <si>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</si>
  <si>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</si>
  <si>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</si>
  <si>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</si>
  <si>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</si>
  <si>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</si>
  <si>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</si>
  <si>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</si>
  <si>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</si>
  <si>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</si>
  <si>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</si>
  <si>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</si>
  <si>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</si>
  <si>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</si>
  <si>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</si>
  <si>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</si>
  <si>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</si>
  <si>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</si>
  <si>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</si>
  <si>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</si>
  <si>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</si>
  <si>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</si>
  <si>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</si>
  <si>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</si>
  <si>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</si>
  <si>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</si>
  <si>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</si>
  <si>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</si>
  <si>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</si>
  <si>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</si>
  <si>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</si>
  <si>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</si>
  <si>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</si>
  <si>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</si>
  <si>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</si>
  <si>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</si>
  <si>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</si>
  <si>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</si>
  <si>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</si>
  <si>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</si>
  <si>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</si>
  <si>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</si>
  <si>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</si>
  <si>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</si>
  <si>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</si>
  <si>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</si>
  <si>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</si>
  <si>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</si>
  <si>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</si>
  <si>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</si>
  <si>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</si>
  <si>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</si>
  <si>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</si>
  <si>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</si>
  <si>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</si>
  <si>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</si>
  <si>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</si>
  <si>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</si>
  <si>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</si>
  <si>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</si>
  <si>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</si>
  <si>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</si>
  <si>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</si>
  <si>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</si>
  <si>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</si>
  <si>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</si>
  <si>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</si>
  <si>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</si>
  <si>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</si>
  <si>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</si>
  <si>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</si>
  <si>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</si>
  <si>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</si>
  <si>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</si>
  <si>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</si>
  <si>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</si>
  <si>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</si>
  <si>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</si>
  <si>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</si>
  <si>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</si>
  <si>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</si>
  <si>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</si>
  <si>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</si>
  <si>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</si>
  <si>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</si>
  <si>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</si>
  <si>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</si>
  <si>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</si>
  <si>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</si>
  <si>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</si>
  <si>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</si>
  <si>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</si>
  <si>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</si>
  <si>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</si>
  <si>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</si>
  <si>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</si>
  <si>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</si>
  <si>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</si>
  <si>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</si>
  <si>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</si>
  <si>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</si>
  <si>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</si>
  <si>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</si>
  <si>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</si>
  <si>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</si>
  <si>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</si>
  <si>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</si>
  <si>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</si>
  <si>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</si>
  <si>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</si>
  <si>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</si>
  <si>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</si>
  <si>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</si>
  <si>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</si>
  <si>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</si>
  <si>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</si>
  <si>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</si>
  <si>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</si>
  <si>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</si>
  <si>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</si>
  <si>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</si>
  <si>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</si>
  <si>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</si>
  <si>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</si>
  <si>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</si>
  <si>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</si>
  <si>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</si>
  <si>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</si>
  <si>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</si>
  <si>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</si>
  <si>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</si>
  <si>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</si>
  <si>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</si>
  <si>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</si>
  <si>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</si>
  <si>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</si>
  <si>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</si>
  <si>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</si>
  <si>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</si>
  <si>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</si>
  <si>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</si>
  <si>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</si>
  <si>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</si>
  <si>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</si>
  <si>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</si>
  <si>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</si>
  <si>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</si>
  <si>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</si>
  <si>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</si>
  <si>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</si>
  <si>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</si>
  <si>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</si>
  <si>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</si>
  <si>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</si>
  <si>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</si>
  <si>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</si>
  <si>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</si>
  <si>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</si>
  <si>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</si>
  <si>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</si>
  <si>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</si>
  <si>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</si>
  <si>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</si>
  <si>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</si>
  <si>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</si>
  <si>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</si>
  <si>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</si>
  <si>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</si>
  <si>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</si>
  <si>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</si>
  <si>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</si>
  <si>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</si>
  <si>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</si>
  <si>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</si>
  <si>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</si>
  <si>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</si>
  <si>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</si>
  <si>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</si>
  <si>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</si>
  <si>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</si>
  <si>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</si>
  <si>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</si>
  <si>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</si>
  <si>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</si>
  <si>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</si>
  <si>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</si>
  <si>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</si>
  <si>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</si>
  <si>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</si>
  <si>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</si>
  <si>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</si>
  <si>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</si>
  <si>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</si>
  <si>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</si>
  <si>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</si>
  <si>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</si>
  <si>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</si>
  <si>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</si>
  <si>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</si>
  <si>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</si>
  <si>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</si>
  <si>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</si>
  <si>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</si>
  <si>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</si>
  <si>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</si>
  <si>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</si>
  <si>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</si>
  <si>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</si>
  <si>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</si>
  <si>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</si>
  <si>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</si>
  <si>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</si>
  <si>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</si>
  <si>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</si>
  <si>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</si>
  <si>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</si>
  <si>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</si>
  <si>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</si>
  <si>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</si>
  <si>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</si>
  <si>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</si>
  <si>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</si>
  <si>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</si>
  <si>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</si>
  <si>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</si>
  <si>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</si>
  <si>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</si>
  <si>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</si>
  <si>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</si>
  <si>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</si>
  <si>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</si>
  <si>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</si>
  <si>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</si>
  <si>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</si>
  <si>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</si>
  <si>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</si>
  <si>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</si>
  <si>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</si>
  <si>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</si>
  <si>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</si>
  <si>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</si>
  <si>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</si>
  <si>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</si>
  <si>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</si>
  <si>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</si>
  <si>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</si>
  <si>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</si>
  <si>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</si>
  <si>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</si>
  <si>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</si>
  <si>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</si>
  <si>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</si>
  <si>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</si>
  <si>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</si>
  <si>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</si>
  <si>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</si>
  <si>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</si>
  <si>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</si>
  <si>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</si>
  <si>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</si>
  <si>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</si>
  <si>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</si>
  <si>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</si>
  <si>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</si>
  <si>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</si>
  <si>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</si>
  <si>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</si>
  <si>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</si>
  <si>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</si>
  <si>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</si>
  <si>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</si>
  <si>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</si>
  <si>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</si>
  <si>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</si>
  <si>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</si>
  <si>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</si>
  <si>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</si>
  <si>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</si>
  <si>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</si>
  <si>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</si>
  <si>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</si>
  <si>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</si>
  <si>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</si>
  <si>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</si>
  <si>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</si>
  <si>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</si>
  <si>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</si>
  <si>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</si>
  <si>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</si>
  <si>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</si>
  <si>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</si>
  <si>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</si>
  <si>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</si>
  <si>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</si>
  <si>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</si>
  <si>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</si>
  <si>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</si>
  <si>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</si>
  <si>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</si>
  <si>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</si>
  <si>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</si>
  <si>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</si>
  <si>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</si>
  <si>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</si>
  <si>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</si>
  <si>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</si>
  <si>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</si>
  <si>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</si>
  <si>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</si>
  <si>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</si>
  <si>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</si>
  <si>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</si>
  <si>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</si>
  <si>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</si>
  <si>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</si>
  <si>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</si>
  <si>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</si>
  <si>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</si>
  <si>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</si>
  <si>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</si>
  <si>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</si>
  <si>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</si>
  <si>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</si>
  <si>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</si>
  <si>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</si>
  <si>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</si>
  <si>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</si>
  <si>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</si>
  <si>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</si>
  <si>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</si>
  <si>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</si>
  <si>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</si>
  <si>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</si>
  <si>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</si>
  <si>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</si>
  <si>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</si>
  <si>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</si>
  <si>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</si>
  <si>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</si>
  <si>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</si>
  <si>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</si>
  <si>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</si>
  <si>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</si>
  <si>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</si>
  <si>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</si>
  <si>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</si>
  <si>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</si>
  <si>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</si>
  <si>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</si>
  <si>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</si>
  <si>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</si>
  <si>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</si>
  <si>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</si>
  <si>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</si>
  <si>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</si>
  <si>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</si>
  <si>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</si>
  <si>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</si>
  <si>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</si>
  <si>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</si>
  <si>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</si>
  <si>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</si>
  <si>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</si>
  <si>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</si>
  <si>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</si>
  <si>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</si>
  <si>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</si>
  <si>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</si>
  <si>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</si>
  <si>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</si>
  <si>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</si>
  <si>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</si>
  <si>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</si>
  <si>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</si>
  <si>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</si>
  <si>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</si>
  <si>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</si>
  <si>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</si>
  <si>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</si>
  <si>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</si>
  <si>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</si>
  <si>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</si>
  <si>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</si>
  <si>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</si>
  <si>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</si>
  <si>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</si>
  <si>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</si>
  <si>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</si>
  <si>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</si>
  <si>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</si>
  <si>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</si>
  <si>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</si>
  <si>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</si>
  <si>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</si>
  <si>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</si>
  <si>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</si>
  <si>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</si>
  <si>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</si>
  <si>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</si>
  <si>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</si>
  <si>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</si>
  <si>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</si>
  <si>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</si>
  <si>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</si>
  <si>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</si>
  <si>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</si>
  <si>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</si>
  <si>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</si>
  <si>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</si>
  <si>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</si>
  <si>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</si>
  <si>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</si>
  <si>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</si>
  <si>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</si>
  <si>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</si>
  <si>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</si>
  <si>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</si>
  <si>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</si>
  <si>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</si>
  <si>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</si>
  <si>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</si>
  <si>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</si>
  <si>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</si>
  <si>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</si>
  <si>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</si>
  <si>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</si>
  <si>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</si>
  <si>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</si>
  <si>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</si>
  <si>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</si>
  <si>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</si>
  <si>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</si>
  <si>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</si>
  <si>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</si>
  <si>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</si>
  <si>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</si>
  <si>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</si>
  <si>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</si>
  <si>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</si>
  <si>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</si>
  <si>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</si>
  <si>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</si>
  <si>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</si>
  <si>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</si>
  <si>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</si>
  <si>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</si>
  <si>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</si>
  <si>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</si>
  <si>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</si>
  <si>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</si>
  <si>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</si>
  <si>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</si>
  <si>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</si>
  <si>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</si>
  <si>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</si>
  <si>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</si>
  <si>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</si>
  <si>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</si>
  <si>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</si>
  <si>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</si>
  <si>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</si>
  <si>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</si>
  <si>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</si>
  <si>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</si>
  <si>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</si>
  <si>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</si>
  <si>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</si>
  <si>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</si>
  <si>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</si>
  <si>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</si>
  <si>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</si>
  <si>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</si>
  <si>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</si>
  <si>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</si>
  <si>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</si>
  <si>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</si>
  <si>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</si>
  <si>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</si>
  <si>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</si>
  <si>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</si>
  <si>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</si>
  <si>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</si>
  <si>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</si>
  <si>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</si>
  <si>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</si>
  <si>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</si>
  <si>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</si>
  <si>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</si>
  <si>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</si>
  <si>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</si>
  <si>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</si>
  <si>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</si>
  <si>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</si>
  <si>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</si>
  <si>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</si>
  <si>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</si>
  <si>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</si>
  <si>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</si>
  <si>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</si>
  <si>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</si>
  <si>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</si>
  <si>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</si>
  <si>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</si>
  <si>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</si>
  <si>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</si>
  <si>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</si>
  <si>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</si>
  <si>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</si>
  <si>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</si>
  <si>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</si>
  <si>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</si>
  <si>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</si>
  <si>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</si>
  <si>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</si>
  <si>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</si>
  <si>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</si>
  <si>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</si>
  <si>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</si>
  <si>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</si>
  <si>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</si>
  <si>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</si>
  <si>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</si>
  <si>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</si>
  <si>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</si>
  <si>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</si>
  <si>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</si>
  <si>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</si>
  <si>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</si>
  <si>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</si>
  <si>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</si>
  <si>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</si>
  <si>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</si>
  <si>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</si>
  <si>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</si>
  <si>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</si>
  <si>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</si>
  <si>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</si>
  <si>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</si>
  <si>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</si>
  <si>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</si>
  <si>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</si>
  <si>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</si>
  <si>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</si>
  <si>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</si>
  <si>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</si>
  <si>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</si>
  <si>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</si>
  <si>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</si>
  <si>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</si>
  <si>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</si>
  <si>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</si>
  <si>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</si>
  <si>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</si>
  <si>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</si>
  <si>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</si>
  <si>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</si>
  <si>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</si>
  <si>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</si>
  <si>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</si>
  <si>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</si>
  <si>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</si>
  <si>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</si>
  <si>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</si>
  <si>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</si>
  <si>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</si>
  <si>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</si>
  <si>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</si>
  <si>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</si>
  <si>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</si>
  <si>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</si>
  <si>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</si>
  <si>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</si>
  <si>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</si>
  <si>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</si>
  <si>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</si>
  <si>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</si>
  <si>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</si>
  <si>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</si>
  <si>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</si>
  <si>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</si>
  <si>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</si>
  <si>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</si>
  <si>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</si>
  <si>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</si>
  <si>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</si>
  <si>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</si>
  <si>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</si>
  <si>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</si>
  <si>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</si>
  <si>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</si>
  <si>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</si>
  <si>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</si>
  <si>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</si>
  <si>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</si>
  <si>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</si>
  <si>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</si>
  <si>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</si>
  <si>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</si>
  <si>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</si>
  <si>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</si>
  <si>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</si>
  <si>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</si>
  <si>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</si>
  <si>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</si>
  <si>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</si>
  <si>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</si>
  <si>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</si>
  <si>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</si>
  <si>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</si>
  <si>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</si>
  <si>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</si>
  <si>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</si>
  <si>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</si>
  <si>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</si>
  <si>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</si>
  <si>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</si>
  <si>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</si>
  <si>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</si>
  <si>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</si>
  <si>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</si>
  <si>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</si>
  <si>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</si>
  <si>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</si>
  <si>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</si>
  <si>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</si>
  <si>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</si>
  <si>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</si>
  <si>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</si>
  <si>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</si>
  <si>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</si>
  <si>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</si>
  <si>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</si>
  <si>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</si>
  <si>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</si>
  <si>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</si>
  <si>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</si>
  <si>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</si>
  <si>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</si>
  <si>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</si>
  <si>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</si>
  <si>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</si>
  <si>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</si>
  <si>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</si>
  <si>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</si>
  <si>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</si>
  <si>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</si>
  <si>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</si>
  <si>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</si>
  <si>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</si>
  <si>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</si>
  <si>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</si>
  <si>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</si>
  <si>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</si>
  <si>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</si>
  <si>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</si>
  <si>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</si>
  <si>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</si>
  <si>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</si>
  <si>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</si>
  <si>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</si>
  <si>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</si>
  <si>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</si>
  <si>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</si>
  <si>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</si>
  <si>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</si>
  <si>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</si>
  <si>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</si>
  <si>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</si>
  <si>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</si>
  <si>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</si>
  <si>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</si>
  <si>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</si>
  <si>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</si>
  <si>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</si>
  <si>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</si>
  <si>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</si>
  <si>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</si>
  <si>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</si>
  <si>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</si>
  <si>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</si>
  <si>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</si>
  <si>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</si>
  <si>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</si>
  <si>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</si>
  <si>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</si>
  <si>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</si>
  <si>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</si>
  <si>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</si>
  <si>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</si>
  <si>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</si>
  <si>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</si>
  <si>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</si>
  <si>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</si>
  <si>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</si>
  <si>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</si>
  <si>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</si>
  <si>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</si>
  <si>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</si>
  <si>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</si>
  <si>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</si>
  <si>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</si>
  <si>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</si>
  <si>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</si>
  <si>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</si>
  <si>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</si>
  <si>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</si>
  <si>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</si>
  <si>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</si>
  <si>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</si>
  <si>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</si>
  <si>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</si>
  <si>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</si>
  <si>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</si>
  <si>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</si>
  <si>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</si>
  <si>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</si>
  <si>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</si>
  <si>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</si>
  <si>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</si>
  <si>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</si>
  <si>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</si>
  <si>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</si>
  <si>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</si>
  <si>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</si>
  <si>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</si>
  <si>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</si>
  <si>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</si>
  <si>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</si>
  <si>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</si>
  <si>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</si>
  <si>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</si>
  <si>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</si>
  <si>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</si>
  <si>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</si>
  <si>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</si>
  <si>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</si>
  <si>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</si>
  <si>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</si>
  <si>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</si>
  <si>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</si>
  <si>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</si>
  <si>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</si>
  <si>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</si>
  <si>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</si>
  <si>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</si>
  <si>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</si>
  <si>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</si>
  <si>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</si>
  <si>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</si>
  <si>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</si>
  <si>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</si>
  <si>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</si>
  <si>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</si>
  <si>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</si>
  <si>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</si>
  <si>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</si>
  <si>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</si>
  <si>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</si>
  <si>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</si>
  <si>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</si>
  <si>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</si>
  <si>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</si>
  <si>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</si>
  <si>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</si>
  <si>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</si>
  <si>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</si>
  <si>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</si>
  <si>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</si>
  <si>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</si>
  <si>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</si>
  <si>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</si>
  <si>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</si>
  <si>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</si>
  <si>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</si>
  <si>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</si>
  <si>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</si>
  <si>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</si>
  <si>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</si>
  <si>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</si>
  <si>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</si>
  <si>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</si>
  <si>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</si>
  <si>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</si>
  <si>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</si>
  <si>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</si>
  <si>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</si>
  <si>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</si>
  <si>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</si>
  <si>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</si>
  <si>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</si>
  <si>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</si>
  <si>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</si>
  <si>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</si>
  <si>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</si>
  <si>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</si>
  <si>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</si>
  <si>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</si>
  <si>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</si>
  <si>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</si>
  <si>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</si>
  <si>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</si>
  <si>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</si>
  <si>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</si>
  <si>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</si>
  <si>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</si>
  <si>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</si>
  <si>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</si>
  <si>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</si>
  <si>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</si>
  <si>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</si>
  <si>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</si>
  <si>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</si>
  <si>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</si>
  <si>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</si>
  <si>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</si>
  <si>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</si>
  <si>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</si>
  <si>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</si>
  <si>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</si>
  <si>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</si>
  <si>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</si>
  <si>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</si>
  <si>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</si>
  <si>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</si>
  <si>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</si>
  <si>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</si>
  <si>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</si>
  <si>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</si>
  <si>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</si>
  <si>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</si>
  <si>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</si>
  <si>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</si>
  <si>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</si>
  <si>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</si>
  <si>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</si>
  <si>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</si>
  <si>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</si>
  <si>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</si>
  <si>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</si>
  <si>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</si>
  <si>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</si>
  <si>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</si>
  <si>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</si>
  <si>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</si>
  <si>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</si>
  <si>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</si>
  <si>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</si>
  <si>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</si>
  <si>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</si>
  <si>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</si>
  <si>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</si>
  <si>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</si>
  <si>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</si>
  <si>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</si>
  <si>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</si>
  <si>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</si>
  <si>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</si>
  <si>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</si>
  <si>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</si>
  <si>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</si>
  <si>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</si>
  <si>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</si>
  <si>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</si>
  <si>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</si>
  <si>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</si>
  <si>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</si>
  <si>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</si>
  <si>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</si>
  <si>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</si>
  <si>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</si>
  <si>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</si>
  <si>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</si>
  <si>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</si>
  <si>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</si>
  <si>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</si>
  <si>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</si>
  <si>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</si>
  <si>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</si>
  <si>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</si>
  <si>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</si>
  <si>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</si>
  <si>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</si>
  <si>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</si>
  <si>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</si>
  <si>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</si>
  <si>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</si>
  <si>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</si>
  <si>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</si>
  <si>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</si>
  <si>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</si>
  <si>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</si>
  <si>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</si>
  <si>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</si>
  <si>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</si>
  <si>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</si>
  <si>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</si>
  <si>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</si>
  <si>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</si>
  <si>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</si>
  <si>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</si>
  <si>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</si>
  <si>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</si>
  <si>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</si>
  <si>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</si>
  <si>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</si>
  <si>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</si>
  <si>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</si>
  <si>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</si>
  <si>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</si>
  <si>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</si>
  <si>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</si>
  <si>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</si>
  <si>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</si>
  <si>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</si>
  <si>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</si>
  <si>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</si>
  <si>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</si>
  <si>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</si>
  <si>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</si>
  <si>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</si>
  <si>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</si>
  <si>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</si>
  <si>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</si>
  <si>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</si>
  <si>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</si>
  <si>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</si>
  <si>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</si>
  <si>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</si>
  <si>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</si>
  <si>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</si>
  <si>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</si>
  <si>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</si>
  <si>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</si>
  <si>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</si>
  <si>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</si>
  <si>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</si>
  <si>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</si>
  <si>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</si>
  <si>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</si>
  <si>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</si>
  <si>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</si>
  <si>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</si>
  <si>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</si>
  <si>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</si>
  <si>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</si>
  <si>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</si>
  <si>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</si>
  <si>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</si>
  <si>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</si>
  <si>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</si>
  <si>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</si>
  <si>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</si>
  <si>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</si>
  <si>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</si>
  <si>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</si>
  <si>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</si>
  <si>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</si>
  <si>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</si>
  <si>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</si>
  <si>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</si>
  <si>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</si>
  <si>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</si>
  <si>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</si>
  <si>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</si>
  <si>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</si>
  <si>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</si>
  <si>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</si>
  <si>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</si>
  <si>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</si>
  <si>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</si>
  <si>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</si>
  <si>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</si>
  <si>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</si>
  <si>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</si>
  <si>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</si>
  <si>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</si>
  <si>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</si>
  <si>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</si>
  <si>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</si>
  <si>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</si>
  <si>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</si>
  <si>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</si>
  <si>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</si>
  <si>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</si>
  <si>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</si>
  <si>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</si>
  <si>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</si>
  <si>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</si>
  <si>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</si>
  <si>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</si>
  <si>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</si>
  <si>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</si>
  <si>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</si>
  <si>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</si>
  <si>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</si>
  <si>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</si>
  <si>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</si>
  <si>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</si>
  <si>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</si>
  <si>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</si>
  <si>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</si>
  <si>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</si>
  <si>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</si>
  <si>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</si>
  <si>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</si>
  <si>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</si>
  <si>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</si>
  <si>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</si>
  <si>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</si>
  <si>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</si>
  <si>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</si>
  <si>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</si>
  <si>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</si>
  <si>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</si>
  <si>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</si>
  <si>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</si>
  <si>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</si>
  <si>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</si>
  <si>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</si>
  <si>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</si>
  <si>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</si>
  <si>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</si>
  <si>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</si>
  <si>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</si>
  <si>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</si>
  <si>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</si>
  <si>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</si>
  <si>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</si>
  <si>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</si>
  <si>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</si>
  <si>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</si>
  <si>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</si>
  <si>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</si>
  <si>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</si>
  <si>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</si>
  <si>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</si>
  <si>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</si>
  <si>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</si>
  <si>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</si>
  <si>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</si>
  <si>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</si>
  <si>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</si>
  <si>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</si>
  <si>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</si>
  <si>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</si>
  <si>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</si>
  <si>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</si>
  <si>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</si>
  <si>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</si>
  <si>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</si>
  <si>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</si>
  <si>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</si>
  <si>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</si>
  <si>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</si>
  <si>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</si>
  <si>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</si>
  <si>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</si>
  <si>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</si>
  <si>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</si>
  <si>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</si>
  <si>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</si>
  <si>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</si>
  <si>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</si>
  <si>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</si>
  <si>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</si>
  <si>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</si>
  <si>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</si>
  <si>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</si>
  <si>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</si>
  <si>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</si>
  <si>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</si>
  <si>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</si>
  <si>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</si>
  <si>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</si>
  <si>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</si>
  <si>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</si>
  <si>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</si>
  <si>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</si>
  <si>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</si>
  <si>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</si>
  <si>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</si>
  <si>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</si>
  <si>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</si>
  <si>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</si>
  <si>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</si>
  <si>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</si>
  <si>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</si>
  <si>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</si>
  <si>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</si>
  <si>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</si>
  <si>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</si>
  <si>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</si>
  <si>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</si>
  <si>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</si>
  <si>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</si>
  <si>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</si>
  <si>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</si>
  <si>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</si>
  <si>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</si>
  <si>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</si>
  <si>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</si>
  <si>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</si>
  <si>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</si>
  <si>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</si>
  <si>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</si>
  <si>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</si>
  <si>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</si>
  <si>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</si>
  <si>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</si>
  <si>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</si>
  <si>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</si>
  <si>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</si>
  <si>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</si>
  <si>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</si>
  <si>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</si>
  <si>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</si>
  <si>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</si>
  <si>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</si>
  <si>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</si>
  <si>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</si>
  <si>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</si>
  <si>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</si>
  <si>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</si>
  <si>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</si>
  <si>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</si>
  <si>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</si>
  <si>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</si>
  <si>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</si>
  <si>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</si>
  <si>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</si>
  <si>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</si>
  <si>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</si>
  <si>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</si>
  <si>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</si>
  <si>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</si>
  <si>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</si>
  <si>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</si>
  <si>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</si>
  <si>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</si>
  <si>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</si>
  <si>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</si>
  <si>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</si>
  <si>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</si>
  <si>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</si>
  <si>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</si>
  <si>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</si>
  <si>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</si>
  <si>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</si>
  <si>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</si>
  <si>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</si>
  <si>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</si>
  <si>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</si>
  <si>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</si>
  <si>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</si>
  <si>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</si>
  <si>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</si>
  <si>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</si>
  <si>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</si>
  <si>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</si>
  <si>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</si>
  <si>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</si>
  <si>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</si>
  <si>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</si>
  <si>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</si>
  <si>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</si>
  <si>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</si>
  <si>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</si>
  <si>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</si>
  <si>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</si>
  <si>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</si>
  <si>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</si>
  <si>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</si>
  <si>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</si>
  <si>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</si>
  <si>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</si>
  <si>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</si>
  <si>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</si>
  <si>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</si>
  <si>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</si>
  <si>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</si>
  <si>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</si>
  <si>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</si>
  <si>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</si>
  <si>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</si>
  <si>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</si>
  <si>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</si>
  <si>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</si>
  <si>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</si>
  <si>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</si>
  <si>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</si>
  <si>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</si>
  <si>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</si>
  <si>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</si>
  <si>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</si>
  <si>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</si>
  <si>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</si>
  <si>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</si>
  <si>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</si>
  <si>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</si>
  <si>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</si>
  <si>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</si>
  <si>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</si>
  <si>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</si>
  <si>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</si>
  <si>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</si>
  <si>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</si>
  <si>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</si>
  <si>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</si>
  <si>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</si>
  <si>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</si>
  <si>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</si>
  <si>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</si>
  <si>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</si>
  <si>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</si>
  <si>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</si>
  <si>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</si>
  <si>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</si>
  <si>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</si>
  <si>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</si>
  <si>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</si>
  <si>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</si>
  <si>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</si>
  <si>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</si>
  <si>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</si>
  <si>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</si>
  <si>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</si>
  <si>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</si>
  <si>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</si>
  <si>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</si>
  <si>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</si>
  <si>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</si>
  <si>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</si>
  <si>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</si>
  <si>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</si>
  <si>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</si>
  <si>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</si>
  <si>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</si>
  <si>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</si>
  <si>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</si>
  <si>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</si>
  <si>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</si>
  <si>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</si>
  <si>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</si>
  <si>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</si>
  <si>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</si>
  <si>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</si>
  <si>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</si>
  <si>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</si>
  <si>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</si>
  <si>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</si>
  <si>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</si>
  <si>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</si>
  <si>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</si>
  <si>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</si>
  <si>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</si>
  <si>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</si>
  <si>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</si>
  <si>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</si>
  <si>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</si>
  <si>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</si>
  <si>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</si>
  <si>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</si>
  <si>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</si>
  <si>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</si>
  <si>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</si>
  <si>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</si>
  <si>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</si>
  <si>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</si>
  <si>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</si>
  <si>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</si>
  <si>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</si>
  <si>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</si>
  <si>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</si>
  <si>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</si>
  <si>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</si>
  <si>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</si>
  <si>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</si>
  <si>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</si>
  <si>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</si>
  <si>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</si>
  <si>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</si>
  <si>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</si>
  <si>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</si>
  <si>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</si>
  <si>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</si>
  <si>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</si>
  <si>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</si>
  <si>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</si>
  <si>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</si>
  <si>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</si>
  <si>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</si>
  <si>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</si>
  <si>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</si>
  <si>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</si>
  <si>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</si>
  <si>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</si>
  <si>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</si>
  <si>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</si>
  <si>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</si>
  <si>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</si>
  <si>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</si>
  <si>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</si>
  <si>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</si>
  <si>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</si>
  <si>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</si>
  <si>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</si>
  <si>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</si>
  <si>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</si>
  <si>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</si>
  <si>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</si>
  <si>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</si>
  <si>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</si>
  <si>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</si>
  <si>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</si>
  <si>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</si>
  <si>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</si>
  <si>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</si>
  <si>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</si>
  <si>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</si>
  <si>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</si>
  <si>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</si>
  <si>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</si>
  <si>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</si>
  <si>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</si>
  <si>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</si>
  <si>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</si>
  <si>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</si>
  <si>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</si>
  <si>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</si>
  <si>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</si>
  <si>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</si>
  <si>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</si>
  <si>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</si>
  <si>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</si>
  <si>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</si>
  <si>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</si>
  <si>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</si>
  <si>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</si>
  <si>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</si>
  <si>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</si>
  <si>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</si>
  <si>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</si>
  <si>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</si>
  <si>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</si>
  <si>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</si>
  <si>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</si>
  <si>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</si>
  <si>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</si>
  <si>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</si>
  <si>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</si>
  <si>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</si>
  <si>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</si>
  <si>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</si>
  <si>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</si>
  <si>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</si>
  <si>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</si>
  <si>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</si>
  <si>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</si>
  <si>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</si>
  <si>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</si>
  <si>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</si>
  <si>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</si>
  <si>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</si>
  <si>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</si>
  <si>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</si>
  <si>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</si>
  <si>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</si>
  <si>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</si>
  <si>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</si>
  <si>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</si>
  <si>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</si>
  <si>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</si>
  <si>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</si>
  <si>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</si>
  <si>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</si>
  <si>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</si>
  <si>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</si>
  <si>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</si>
  <si>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</si>
  <si>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</si>
  <si>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</si>
  <si>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</si>
  <si>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</si>
  <si>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</si>
  <si>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</si>
  <si>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</si>
  <si>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</si>
  <si>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</si>
  <si>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</si>
  <si>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</si>
  <si>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</si>
  <si>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</si>
  <si>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</si>
  <si>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</si>
  <si>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</si>
  <si>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</si>
  <si>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</si>
  <si>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</si>
  <si>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</si>
  <si>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</si>
  <si>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</si>
  <si>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</si>
  <si>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</si>
  <si>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</si>
  <si>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</si>
  <si>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</si>
  <si>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</si>
  <si>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</si>
  <si>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</si>
  <si>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</si>
  <si>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</si>
  <si>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</si>
  <si>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</si>
  <si>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</si>
  <si>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</si>
  <si>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</si>
  <si>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</si>
  <si>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</si>
  <si>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</si>
  <si>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</si>
  <si>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</si>
  <si>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</si>
  <si>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</si>
  <si>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</si>
  <si>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</si>
  <si>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</si>
  <si>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</si>
  <si>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</si>
  <si>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</si>
  <si>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</si>
  <si>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</si>
  <si>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</si>
  <si>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</si>
  <si>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</si>
  <si>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</si>
  <si>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</si>
  <si>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</si>
  <si>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</si>
  <si>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</si>
  <si>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</si>
  <si>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</si>
  <si>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</si>
  <si>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</si>
  <si>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</si>
  <si>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</si>
  <si>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</si>
  <si>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</si>
  <si>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</si>
  <si>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</si>
  <si>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</si>
  <si>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</si>
  <si>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</si>
  <si>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</si>
  <si>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</si>
  <si>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</si>
  <si>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</si>
  <si>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</si>
  <si>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</si>
  <si>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</si>
  <si>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</si>
  <si>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</si>
  <si>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</si>
  <si>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</si>
  <si>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</si>
  <si>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</si>
  <si>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</si>
  <si>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</si>
  <si>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</si>
  <si>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</si>
  <si>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</si>
  <si>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</si>
  <si>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</si>
  <si>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</si>
  <si>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</si>
  <si>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</si>
  <si>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</si>
  <si>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</si>
  <si>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</si>
  <si>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</si>
  <si>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</si>
  <si>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</si>
  <si>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</si>
  <si>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</si>
  <si>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</si>
  <si>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</si>
  <si>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</si>
  <si>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</si>
  <si>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</si>
  <si>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</si>
  <si>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</si>
  <si>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</si>
  <si>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</si>
  <si>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</si>
  <si>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</si>
  <si>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</si>
  <si>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</si>
  <si>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</si>
  <si>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</si>
  <si>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</si>
  <si>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</si>
  <si>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</si>
  <si>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</si>
  <si>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</si>
  <si>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</si>
  <si>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</si>
  <si>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</si>
  <si>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</si>
  <si>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</si>
  <si>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</si>
  <si>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</si>
  <si>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</si>
  <si>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</si>
  <si>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</si>
  <si>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</si>
  <si>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</si>
  <si>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</si>
  <si>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</si>
  <si>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</si>
  <si>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</si>
  <si>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</si>
  <si>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</si>
  <si>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</si>
  <si>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</si>
  <si>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</si>
  <si>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</si>
  <si>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</si>
  <si>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</si>
  <si>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</si>
  <si>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</si>
  <si>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</si>
  <si>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</si>
  <si>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</si>
  <si>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</si>
  <si>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</si>
  <si>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</si>
  <si>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</si>
  <si>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</si>
  <si>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</si>
  <si>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</si>
  <si>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</si>
  <si>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</si>
  <si>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</si>
  <si>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</si>
  <si>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</si>
  <si>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</si>
  <si>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</si>
  <si>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</si>
  <si>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</si>
  <si>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</si>
  <si>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</si>
  <si>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</si>
  <si>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</si>
  <si>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</si>
  <si>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</si>
  <si>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</si>
  <si>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</si>
  <si>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</si>
  <si>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</si>
  <si>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</si>
  <si>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</si>
  <si>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</si>
  <si>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</si>
  <si>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</si>
  <si>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</si>
  <si>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</si>
  <si>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</si>
  <si>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</si>
  <si>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</si>
  <si>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</si>
  <si>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</si>
  <si>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</si>
  <si>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</si>
  <si>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</si>
  <si>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</si>
  <si>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</si>
  <si>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</si>
  <si>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</si>
  <si>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</si>
  <si>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</si>
  <si>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</si>
  <si>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</si>
  <si>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</si>
  <si>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</si>
  <si>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</si>
  <si>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</si>
  <si>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</si>
  <si>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</si>
  <si>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</si>
  <si>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</si>
  <si>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</si>
  <si>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</si>
  <si>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</si>
  <si>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</si>
  <si>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</si>
  <si>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</si>
  <si>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</si>
  <si>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</si>
  <si>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</si>
  <si>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</si>
  <si>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</si>
  <si>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</si>
  <si>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</si>
  <si>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</si>
  <si>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</si>
  <si>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</si>
  <si>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</si>
  <si>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</si>
  <si>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</si>
  <si>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</si>
  <si>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</si>
  <si>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</si>
  <si>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</si>
  <si>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</si>
  <si>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</si>
  <si>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</si>
  <si>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</si>
  <si>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</si>
  <si>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</si>
  <si>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</si>
  <si>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</si>
  <si>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</si>
  <si>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</si>
  <si>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</si>
  <si>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</si>
  <si>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</si>
  <si>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</si>
  <si>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</si>
  <si>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</si>
  <si>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</si>
  <si>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</si>
  <si>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</si>
  <si>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</si>
  <si>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</si>
  <si>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</si>
  <si>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</si>
  <si>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</si>
  <si>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</si>
  <si>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</si>
  <si>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</si>
  <si>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</si>
  <si>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</si>
  <si>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</si>
  <si>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</si>
  <si>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</si>
  <si>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</si>
  <si>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</si>
  <si>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</si>
  <si>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</si>
  <si>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</si>
  <si>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</si>
  <si>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</si>
  <si>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</si>
  <si>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</si>
  <si>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</si>
  <si>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</si>
  <si>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</si>
  <si>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</si>
  <si>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</si>
  <si>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</si>
  <si>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</si>
  <si>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</si>
  <si>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</si>
  <si>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</si>
  <si>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</si>
  <si>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</si>
  <si>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</si>
  <si>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</si>
  <si>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</si>
  <si>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</si>
  <si>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</si>
  <si>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</si>
  <si>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</si>
  <si>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</si>
  <si>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</si>
  <si>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</si>
  <si>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</si>
  <si>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</si>
  <si>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</si>
  <si>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</si>
  <si>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</si>
  <si>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</si>
  <si>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</si>
  <si>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</si>
  <si>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</si>
  <si>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</si>
  <si>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</si>
  <si>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</si>
  <si>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</si>
  <si>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</si>
  <si>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</si>
  <si>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</si>
  <si>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</si>
  <si>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</si>
  <si>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</si>
  <si>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</si>
  <si>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</si>
  <si>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</si>
  <si>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</si>
  <si>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</si>
  <si>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</si>
  <si>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</si>
  <si>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</si>
  <si>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</si>
  <si>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</si>
  <si>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</si>
  <si>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</si>
  <si>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</si>
  <si>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</si>
  <si>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</si>
  <si>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</si>
  <si>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</si>
  <si>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</si>
  <si>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</si>
  <si>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</si>
  <si>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</si>
  <si>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</si>
  <si>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</si>
  <si>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</si>
  <si>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</si>
  <si>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</si>
  <si>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</si>
  <si>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</si>
  <si>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</si>
  <si>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</si>
  <si>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</si>
  <si>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</si>
  <si>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</si>
  <si>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</si>
  <si>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</si>
  <si>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</si>
  <si>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</si>
  <si>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</si>
  <si>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</si>
  <si>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</si>
  <si>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</si>
  <si>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</si>
  <si>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</si>
  <si>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</si>
  <si>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</si>
  <si>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</si>
  <si>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</si>
  <si>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</si>
  <si>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</si>
  <si>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</si>
  <si>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</si>
  <si>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</si>
  <si>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</si>
  <si>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</si>
  <si>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</si>
  <si>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</si>
  <si>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</si>
  <si>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</si>
  <si>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</si>
  <si>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</si>
  <si>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</si>
  <si>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</si>
  <si>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</si>
  <si>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</si>
  <si>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</si>
  <si>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</si>
  <si>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</si>
  <si>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</si>
  <si>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</si>
  <si>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</si>
  <si>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</si>
  <si>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</si>
  <si>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</si>
  <si>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</si>
  <si>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</si>
  <si>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</si>
  <si>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</si>
  <si>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</si>
  <si>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</si>
  <si>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</si>
  <si>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</si>
  <si>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</si>
  <si>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</si>
  <si>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</si>
  <si>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</si>
  <si>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</si>
  <si>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</si>
  <si>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</si>
  <si>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</si>
  <si>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</si>
  <si>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</si>
  <si>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</si>
  <si>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</si>
  <si>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</si>
  <si>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</si>
  <si>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</si>
  <si>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</si>
  <si>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</si>
  <si>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</si>
  <si>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</si>
  <si>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</si>
  <si>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</si>
  <si>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</si>
  <si>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</si>
  <si>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</si>
  <si>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</si>
  <si>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</si>
  <si>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</si>
  <si>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</si>
  <si>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</si>
  <si>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</si>
  <si>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</si>
  <si>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</si>
  <si>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</si>
  <si>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</si>
  <si>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</si>
  <si>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</si>
  <si>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</si>
  <si>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</si>
  <si>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</si>
  <si>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</si>
  <si>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</si>
  <si>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</si>
  <si>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</si>
  <si>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</si>
  <si>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</si>
  <si>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</si>
  <si>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</si>
  <si>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</si>
  <si>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</si>
  <si>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</si>
  <si>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</si>
  <si>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</si>
  <si>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</si>
  <si>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</si>
  <si>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</si>
  <si>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</si>
  <si>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</si>
  <si>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</si>
  <si>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</si>
  <si>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</si>
  <si>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</si>
  <si>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</si>
  <si>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</si>
  <si>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</si>
  <si>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</si>
  <si>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</si>
  <si>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</si>
  <si>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</si>
  <si>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</si>
  <si>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</si>
  <si>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</si>
  <si>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</si>
  <si>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</si>
  <si>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</si>
  <si>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</si>
  <si>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</si>
  <si>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</si>
  <si>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</si>
  <si>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</si>
  <si>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</si>
  <si>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</si>
  <si>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</si>
  <si>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</si>
  <si>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</si>
  <si>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</si>
  <si>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</si>
  <si>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</si>
  <si>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</si>
  <si>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</si>
  <si>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</si>
  <si>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</si>
  <si>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</si>
  <si>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</si>
  <si>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</si>
  <si>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</si>
  <si>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</si>
  <si>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</si>
  <si>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</si>
  <si>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</si>
  <si>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</si>
  <si>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</si>
  <si>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</si>
  <si>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</si>
  <si>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</si>
  <si>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</si>
  <si>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</si>
  <si>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</si>
  <si>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</si>
  <si>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</si>
  <si>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</si>
  <si>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</si>
  <si>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</si>
  <si>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</si>
  <si>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</si>
  <si>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</si>
  <si>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</si>
  <si>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</si>
  <si>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</si>
  <si>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</si>
  <si>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</si>
  <si>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</si>
  <si>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</si>
  <si>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</si>
  <si>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</si>
  <si>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</si>
  <si>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</si>
  <si>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</si>
  <si>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</si>
  <si>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</si>
  <si>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</si>
  <si>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</si>
  <si>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</si>
  <si>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</si>
  <si>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</si>
  <si>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</si>
  <si>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</si>
  <si>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</si>
  <si>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</si>
  <si>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</si>
  <si>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</si>
  <si>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</si>
  <si>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</si>
  <si>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</si>
  <si>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</si>
  <si>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</si>
  <si>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</si>
  <si>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</si>
  <si>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</si>
  <si>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</si>
  <si>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</si>
  <si>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</si>
  <si>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</si>
  <si>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</si>
  <si>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</si>
  <si>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</si>
  <si>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</si>
  <si>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</si>
  <si>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</si>
  <si>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</si>
  <si>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</si>
  <si>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</si>
  <si>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</si>
  <si>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</si>
  <si>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</si>
  <si>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</si>
  <si>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</si>
  <si>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</si>
  <si>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</si>
  <si>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</si>
  <si>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</si>
  <si>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</si>
  <si>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</si>
  <si>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</si>
  <si>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</si>
  <si>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</si>
  <si>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</si>
  <si>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</si>
  <si>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</si>
  <si>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</si>
  <si>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</si>
  <si>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</si>
  <si>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</si>
  <si>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</si>
  <si>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</si>
  <si>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</si>
  <si>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</si>
  <si>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</si>
  <si>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</si>
  <si>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</si>
  <si>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</si>
  <si>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</si>
  <si>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</si>
  <si>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</si>
  <si>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</si>
  <si>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</si>
  <si>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</si>
  <si>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</si>
  <si>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</si>
  <si>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</si>
  <si>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</si>
  <si>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</si>
  <si>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</si>
  <si>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</si>
  <si>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</si>
  <si>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</si>
  <si>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</si>
  <si>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</si>
  <si>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</si>
  <si>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</si>
  <si>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</si>
  <si>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</si>
  <si>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</si>
  <si>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</si>
  <si>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</si>
  <si>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</si>
  <si>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</si>
  <si>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</si>
  <si>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</si>
  <si>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</si>
  <si>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</si>
  <si>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</si>
  <si>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</si>
  <si>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</si>
  <si>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</si>
  <si>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</si>
  <si>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</si>
  <si>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</si>
  <si>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</si>
  <si>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</si>
  <si>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</si>
  <si>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</si>
  <si>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</si>
  <si>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</si>
  <si>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</si>
  <si>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</si>
  <si>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</si>
  <si>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</si>
  <si>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</si>
  <si>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</si>
  <si>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</si>
  <si>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</si>
  <si>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</si>
  <si>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</si>
  <si>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</si>
  <si>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</si>
  <si>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</si>
  <si>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</si>
  <si>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</si>
  <si>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</si>
  <si>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</si>
  <si>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</si>
  <si>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</si>
  <si>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</si>
  <si>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</si>
  <si>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</si>
  <si>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</si>
  <si>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</si>
  <si>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</si>
  <si>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</si>
  <si>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</si>
  <si>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</si>
  <si>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</si>
  <si>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</si>
  <si>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</si>
  <si>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</si>
  <si>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</si>
  <si>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</si>
  <si>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</si>
  <si>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</si>
  <si>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</si>
  <si>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</si>
  <si>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</si>
  <si>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</si>
  <si>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</si>
  <si>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</si>
  <si>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</si>
  <si>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</si>
  <si>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</si>
  <si>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</si>
  <si>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</si>
  <si>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</si>
  <si>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</si>
  <si>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</si>
  <si>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</si>
  <si>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</si>
  <si>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</si>
  <si>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</si>
  <si>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</si>
  <si>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</si>
  <si>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</si>
  <si>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</si>
  <si>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</si>
  <si>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</si>
  <si>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</si>
  <si>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</si>
  <si>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</si>
  <si>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</si>
  <si>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</si>
  <si>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</si>
  <si>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</si>
  <si>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</si>
  <si>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</si>
  <si>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</si>
  <si>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</si>
  <si>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</si>
  <si>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</si>
  <si>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</si>
  <si>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</si>
  <si>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</si>
  <si>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</si>
  <si>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</si>
  <si>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</si>
  <si>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</si>
  <si>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</si>
  <si>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</si>
  <si>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</si>
  <si>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</si>
  <si>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</si>
  <si>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</si>
  <si>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</si>
  <si>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</si>
  <si>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</si>
  <si>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</si>
  <si>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</si>
  <si>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</si>
  <si>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</si>
  <si>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</si>
  <si>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</si>
  <si>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</si>
  <si>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</si>
  <si>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</si>
  <si>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</si>
  <si>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</si>
  <si>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</si>
  <si>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</si>
  <si>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</si>
  <si>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</si>
  <si>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</si>
  <si>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</si>
  <si>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</si>
  <si>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</si>
  <si>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</si>
  <si>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</si>
  <si>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</si>
  <si>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</si>
  <si>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</si>
  <si>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</si>
  <si>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</si>
  <si>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</si>
  <si>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</si>
  <si>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</si>
  <si>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</si>
  <si>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</si>
  <si>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</si>
  <si>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</si>
  <si>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</si>
  <si>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</si>
  <si>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</si>
  <si>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</si>
  <si>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</si>
  <si>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</si>
  <si>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</si>
  <si>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</si>
  <si>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</si>
  <si>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</si>
  <si>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</si>
  <si>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</si>
  <si>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</si>
  <si>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</si>
  <si>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</si>
  <si>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</si>
  <si>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</si>
  <si>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</si>
  <si>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</si>
  <si>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</si>
  <si>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</si>
  <si>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</si>
  <si>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</si>
  <si>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</si>
  <si>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</si>
  <si>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</si>
  <si>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</si>
  <si>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</si>
  <si>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</si>
  <si>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</si>
  <si>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</si>
  <si>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</si>
  <si>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</si>
  <si>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</si>
  <si>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</si>
  <si>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</si>
  <si>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</si>
  <si>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</si>
  <si>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</si>
  <si>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</si>
  <si>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</si>
  <si>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</si>
  <si>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</si>
  <si>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</si>
  <si>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</si>
  <si>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</si>
  <si>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</si>
  <si>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</si>
  <si>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</si>
  <si>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</si>
  <si>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</si>
  <si>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</si>
  <si>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</si>
  <si>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</si>
  <si>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</si>
  <si>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</si>
  <si>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</si>
  <si>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</si>
  <si>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</si>
  <si>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</si>
  <si>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</si>
  <si>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</si>
  <si>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</si>
  <si>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</si>
  <si>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</si>
  <si>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</si>
  <si>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</si>
  <si>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</si>
  <si>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</si>
  <si>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</si>
  <si>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</si>
  <si>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</si>
  <si>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</si>
  <si>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</si>
  <si>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</si>
  <si>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</si>
  <si>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</si>
  <si>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</si>
  <si>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</si>
  <si>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</si>
  <si>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</si>
  <si>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</si>
  <si>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</si>
  <si>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</si>
  <si>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</si>
  <si>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</si>
  <si>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</si>
  <si>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</si>
  <si>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</si>
  <si>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</si>
  <si>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</si>
  <si>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</si>
  <si>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</si>
  <si>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</si>
  <si>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</si>
  <si>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</si>
  <si>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</si>
  <si>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</si>
  <si>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</si>
  <si>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</si>
  <si>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</si>
  <si>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</si>
  <si>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</si>
  <si>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</si>
  <si>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</si>
  <si>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</si>
  <si>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</si>
  <si>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</si>
  <si>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</si>
  <si>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</si>
  <si>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</si>
  <si>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</si>
  <si>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</si>
  <si>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</si>
  <si>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</si>
  <si>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</si>
  <si>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</si>
  <si>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</si>
  <si>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</si>
  <si>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</si>
  <si>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</si>
  <si>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</si>
  <si>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</si>
  <si>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</si>
  <si>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</si>
  <si>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</si>
  <si>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</si>
  <si>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</si>
  <si>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</si>
  <si>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</si>
  <si>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</si>
  <si>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</si>
  <si>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</si>
  <si>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</si>
  <si>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</si>
  <si>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</si>
  <si>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</si>
  <si>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</si>
  <si>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</si>
  <si>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</si>
  <si>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</si>
  <si>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</si>
  <si>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</si>
  <si>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</si>
  <si>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</si>
  <si>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</si>
  <si>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</si>
  <si>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</si>
  <si>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</si>
  <si>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</si>
  <si>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</si>
  <si>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</si>
  <si>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</si>
  <si>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</si>
  <si>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</si>
  <si>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</si>
  <si>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</si>
  <si>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</si>
  <si>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</si>
  <si>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</si>
  <si>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</si>
  <si>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</si>
  <si>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</si>
  <si>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</si>
  <si>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</si>
  <si>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</si>
  <si>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</si>
  <si>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</si>
  <si>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</si>
  <si>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</si>
  <si>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</si>
  <si>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</si>
  <si>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</si>
  <si>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</si>
  <si>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</si>
  <si>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</si>
  <si>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</si>
  <si>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</si>
  <si>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</si>
  <si>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</si>
  <si>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</si>
  <si>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</si>
  <si>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</si>
  <si>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</si>
  <si>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</si>
  <si>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</si>
  <si>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</si>
  <si>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</si>
  <si>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</si>
  <si>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</si>
  <si>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</si>
  <si>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</si>
  <si>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</si>
  <si>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</si>
  <si>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</si>
  <si>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</si>
  <si>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</si>
  <si>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</si>
  <si>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</si>
  <si>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</si>
  <si>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</si>
  <si>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</si>
  <si>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</si>
  <si>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</si>
  <si>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</si>
  <si>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</si>
  <si>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</si>
  <si>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</si>
  <si>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</si>
  <si>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</si>
  <si>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</si>
  <si>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</si>
  <si>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</si>
  <si>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</si>
  <si>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</si>
  <si>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</si>
  <si>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</si>
  <si>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</si>
  <si>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</si>
  <si>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</si>
  <si>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</si>
  <si>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</si>
  <si>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</si>
  <si>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</si>
  <si>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</si>
  <si>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</si>
  <si>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</si>
  <si>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</si>
  <si>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</si>
  <si>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</si>
  <si>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</si>
  <si>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</si>
  <si>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</si>
  <si>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</si>
  <si>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</si>
  <si>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</si>
  <si>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</si>
  <si>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</si>
  <si>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</si>
  <si>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</si>
  <si>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</si>
  <si>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</si>
  <si>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</si>
  <si>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</si>
  <si>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</si>
  <si>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</si>
  <si>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</si>
  <si>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</si>
  <si>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</si>
  <si>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</si>
  <si>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</si>
  <si>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</si>
  <si>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</si>
  <si>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</si>
  <si>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</si>
  <si>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</si>
  <si>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</si>
  <si>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</si>
  <si>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</si>
  <si>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</si>
  <si>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</si>
  <si>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</si>
  <si>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</si>
  <si>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</si>
  <si>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</si>
  <si>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</si>
  <si>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</si>
  <si>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</si>
  <si>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</si>
  <si>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</si>
  <si>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</si>
  <si>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</si>
  <si>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</si>
  <si>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</si>
  <si>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</si>
  <si>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</si>
  <si>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</si>
  <si>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</si>
  <si>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</si>
  <si>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</si>
  <si>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</si>
  <si>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</si>
  <si>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</si>
  <si>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</si>
  <si>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</si>
  <si>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</si>
  <si>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</si>
  <si>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</si>
  <si>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</si>
  <si>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</si>
  <si>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</si>
  <si>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</si>
  <si>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</si>
  <si>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</si>
  <si>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</si>
  <si>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</si>
  <si>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</si>
  <si>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</si>
  <si>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</si>
  <si>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</si>
  <si>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</si>
  <si>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</si>
  <si>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</si>
  <si>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</si>
  <si>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</si>
  <si>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</si>
  <si>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</si>
  <si>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</si>
  <si>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</si>
  <si>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</si>
  <si>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</si>
  <si>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</si>
  <si>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</si>
  <si>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</si>
  <si>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</si>
  <si>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</si>
  <si>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</si>
  <si>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</si>
  <si>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</si>
  <si>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</si>
  <si>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</si>
  <si>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</si>
  <si>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</si>
  <si>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</si>
  <si>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</si>
  <si>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</si>
  <si>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</si>
  <si>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</si>
  <si>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</si>
  <si>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</si>
  <si>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</si>
  <si>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</si>
  <si>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</si>
  <si>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</si>
  <si>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</si>
  <si>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</si>
  <si>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</si>
  <si>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</si>
  <si>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</si>
  <si>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</si>
  <si>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</si>
  <si>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</si>
  <si>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</si>
  <si>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</si>
  <si>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</si>
  <si>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</si>
  <si>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</si>
  <si>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</si>
  <si>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</si>
  <si>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</si>
  <si>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</si>
  <si>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</si>
  <si>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</si>
  <si>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</si>
  <si>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</si>
  <si>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</si>
  <si>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</si>
  <si>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</si>
  <si>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</si>
  <si>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</si>
  <si>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</si>
  <si>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</si>
  <si>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</si>
  <si>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</si>
  <si>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</si>
  <si>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</si>
  <si>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</si>
  <si>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</si>
  <si>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</si>
  <si>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</si>
  <si>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</si>
  <si>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</si>
  <si>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</si>
  <si>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</si>
  <si>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</si>
  <si>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</si>
  <si>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</si>
  <si>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</si>
  <si>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</si>
  <si>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</si>
  <si>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</si>
  <si>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</si>
  <si>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</si>
  <si>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</si>
  <si>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</si>
  <si>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</si>
  <si>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</si>
  <si>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</si>
  <si>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</si>
  <si>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</si>
  <si>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</si>
  <si>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</si>
  <si>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</si>
  <si>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</si>
  <si>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</si>
  <si>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</si>
  <si>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</si>
  <si>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</si>
  <si>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</si>
  <si>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</si>
  <si>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</si>
  <si>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</si>
  <si>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</si>
  <si>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</si>
  <si>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</si>
  <si>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</si>
  <si>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</si>
  <si>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</si>
  <si>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</si>
  <si>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</si>
  <si>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</si>
  <si>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</si>
  <si>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</si>
  <si>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</si>
  <si>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</si>
  <si>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</si>
  <si>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</si>
  <si>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</si>
  <si>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</si>
  <si>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</si>
  <si>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</si>
  <si>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</si>
  <si>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</si>
  <si>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</si>
  <si>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</si>
  <si>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</si>
  <si>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</si>
  <si>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</si>
  <si>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</si>
  <si>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</si>
  <si>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</si>
  <si>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</si>
  <si>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</si>
  <si>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</si>
  <si>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</si>
  <si>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</si>
  <si>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</si>
  <si>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</si>
  <si>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</si>
  <si>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</si>
  <si>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</si>
  <si>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</si>
  <si>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</si>
  <si>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</si>
  <si>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</si>
  <si>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</si>
  <si>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</si>
  <si>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</si>
  <si>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</si>
  <si>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</si>
  <si>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</si>
  <si>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</si>
  <si>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</si>
  <si>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</si>
  <si>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</si>
  <si>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</si>
  <si>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</si>
  <si>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</si>
  <si>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</si>
  <si>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</si>
  <si>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</si>
  <si>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</si>
  <si>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</si>
  <si>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</si>
  <si>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</si>
  <si>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</si>
  <si>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</si>
  <si>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</si>
  <si>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</si>
  <si>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</si>
  <si>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</si>
  <si>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</si>
  <si>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</si>
  <si>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</si>
  <si>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</si>
  <si>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</si>
  <si>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</si>
  <si>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</si>
  <si>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</si>
  <si>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</si>
  <si>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</si>
  <si>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</si>
  <si>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</si>
  <si>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</si>
  <si>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</si>
  <si>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</si>
  <si>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</si>
  <si>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</si>
  <si>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</si>
  <si>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</si>
  <si>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</si>
  <si>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</si>
  <si>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</si>
  <si>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</si>
  <si>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</si>
  <si>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</si>
  <si>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</si>
  <si>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</si>
  <si>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</si>
  <si>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</si>
  <si>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</si>
  <si>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</si>
  <si>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</si>
  <si>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</si>
  <si>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</si>
  <si>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</si>
  <si>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</si>
  <si>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</si>
  <si>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</si>
  <si>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</si>
  <si>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</si>
  <si>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</si>
  <si>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</si>
  <si>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</si>
  <si>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</si>
  <si>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</si>
  <si>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</si>
  <si>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</si>
  <si>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</si>
  <si>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</si>
  <si>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</si>
  <si>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</si>
  <si>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</si>
  <si>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</si>
  <si>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</si>
  <si>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</si>
  <si>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</si>
  <si>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</si>
  <si>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</si>
  <si>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</si>
  <si>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</si>
  <si>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</si>
  <si>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</si>
  <si>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</si>
  <si>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</si>
  <si>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</si>
  <si>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</si>
  <si>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</si>
  <si>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</si>
  <si>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</si>
  <si>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</si>
  <si>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</si>
  <si>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</si>
  <si>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</si>
  <si>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</si>
  <si>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</si>
  <si>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</si>
  <si>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</si>
  <si>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</si>
  <si>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</si>
  <si>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</si>
  <si>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</si>
  <si>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</si>
  <si>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</si>
  <si>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</si>
  <si>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</si>
  <si>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</si>
  <si>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</si>
  <si>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</si>
  <si>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</si>
  <si>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</si>
  <si>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</si>
  <si>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</si>
  <si>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</si>
  <si>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</si>
  <si>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</si>
  <si>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</si>
  <si>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</si>
  <si>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</si>
  <si>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</si>
  <si>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</si>
  <si>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</si>
  <si>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</si>
  <si>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</si>
  <si>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</si>
  <si>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</si>
  <si>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</si>
  <si>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</si>
  <si>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</si>
  <si>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</si>
  <si>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</si>
  <si>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</si>
  <si>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</si>
  <si>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</si>
  <si>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</si>
  <si>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</si>
  <si>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</si>
  <si>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</si>
  <si>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</si>
  <si>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</si>
  <si>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</si>
  <si>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</si>
  <si>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</si>
  <si>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</si>
  <si>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</si>
  <si>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</si>
  <si>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</si>
  <si>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</si>
  <si>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</si>
  <si>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</si>
  <si>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</si>
  <si>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</si>
  <si>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</si>
  <si>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</si>
  <si>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</si>
  <si>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</si>
  <si>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</si>
  <si>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</si>
  <si>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</si>
  <si>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</si>
  <si>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</si>
  <si>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</si>
  <si>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</si>
  <si>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</si>
  <si>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</si>
  <si>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</si>
  <si>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</si>
  <si>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</si>
  <si>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</si>
  <si>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</si>
  <si>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</si>
  <si>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</si>
  <si>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</si>
  <si>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</si>
  <si>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</si>
  <si>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</si>
  <si>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</si>
  <si>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</si>
  <si>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</si>
  <si>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</si>
  <si>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</si>
  <si>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</si>
  <si>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</si>
  <si>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</si>
  <si>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</si>
  <si>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</si>
  <si>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</si>
  <si>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</si>
  <si>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</si>
  <si>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</si>
  <si>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</si>
  <si>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</si>
  <si>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</si>
  <si>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</si>
  <si>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</si>
  <si>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</si>
  <si>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</si>
  <si>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</si>
  <si>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</si>
  <si>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</si>
  <si>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</si>
  <si>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</si>
  <si>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</si>
  <si>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</si>
  <si>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</si>
  <si>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</si>
  <si>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</si>
  <si>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</si>
  <si>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</si>
  <si>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</si>
  <si>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</si>
  <si>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</si>
  <si>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</si>
  <si>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</si>
  <si>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</si>
  <si>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</si>
  <si>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</si>
  <si>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</si>
  <si>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</si>
  <si>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</si>
  <si>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</si>
  <si>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</si>
  <si>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</si>
  <si>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</si>
  <si>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</si>
  <si>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</si>
  <si>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</si>
  <si>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</si>
  <si>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</si>
  <si>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</si>
  <si>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</si>
  <si>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</si>
  <si>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</si>
  <si>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</si>
  <si>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</si>
  <si>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</si>
  <si>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</si>
  <si>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</si>
  <si>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</si>
  <si>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</si>
  <si>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</si>
  <si>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</si>
  <si>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</si>
  <si>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</si>
  <si>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</si>
  <si>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</si>
  <si>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</si>
  <si>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</si>
  <si>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</si>
  <si>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</si>
  <si>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</si>
  <si>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</si>
  <si>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</si>
  <si>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</si>
  <si>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</si>
  <si>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</si>
  <si>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</si>
  <si>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</si>
  <si>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</si>
  <si>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</si>
  <si>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</si>
  <si>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</si>
  <si>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</si>
  <si>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</si>
  <si>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</si>
  <si>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</si>
  <si>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</si>
  <si>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</si>
  <si>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</si>
  <si>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</si>
  <si>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</si>
  <si>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</si>
  <si>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</si>
  <si>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</si>
  <si>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</si>
  <si>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</si>
  <si>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</si>
  <si>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</si>
  <si>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</si>
  <si>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</si>
  <si>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</si>
  <si>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</si>
  <si>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</si>
  <si>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</si>
  <si>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</si>
  <si>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</si>
  <si>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</si>
  <si>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</si>
  <si>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</si>
  <si>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</si>
  <si>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</si>
  <si>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</si>
  <si>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</si>
  <si>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</si>
  <si>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</si>
  <si>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</si>
  <si>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</si>
  <si>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</si>
  <si>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</si>
  <si>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</si>
  <si>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</si>
  <si>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</si>
  <si>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</si>
  <si>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</si>
  <si>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</si>
  <si>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</si>
  <si>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</si>
  <si>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</si>
  <si>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</si>
  <si>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</si>
  <si>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</si>
  <si>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</si>
  <si>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</si>
  <si>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</si>
  <si>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</si>
  <si>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</si>
  <si>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</si>
  <si>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</si>
  <si>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</si>
  <si>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</si>
  <si>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</si>
  <si>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</si>
  <si>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</si>
  <si>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</si>
  <si>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</si>
  <si>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</si>
  <si>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</si>
  <si>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</si>
  <si>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</si>
  <si>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</si>
  <si>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</si>
  <si>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</si>
  <si>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</si>
  <si>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</si>
  <si>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</si>
  <si>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</si>
  <si>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</si>
  <si>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</si>
  <si>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</si>
  <si>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</si>
  <si>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</si>
  <si>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</si>
  <si>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</si>
  <si>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</si>
  <si>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</si>
  <si>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</si>
  <si>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</si>
  <si>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</si>
  <si>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</si>
  <si>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</si>
  <si>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</si>
  <si>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</si>
  <si>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</si>
  <si>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</si>
  <si>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</si>
  <si>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</si>
  <si>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</si>
  <si>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</si>
  <si>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</si>
  <si>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</si>
  <si>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</si>
  <si>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</si>
  <si>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</si>
  <si>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</si>
  <si>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</si>
  <si>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</si>
  <si>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</si>
  <si>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</si>
  <si>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</si>
  <si>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</si>
  <si>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</si>
  <si>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</si>
  <si>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</si>
  <si>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</si>
  <si>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</si>
  <si>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</si>
  <si>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</si>
  <si>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</si>
  <si>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</si>
  <si>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</si>
  <si>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</si>
  <si>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</si>
  <si>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</si>
  <si>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</si>
  <si>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</si>
  <si>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</si>
  <si>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</si>
  <si>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</si>
  <si>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</si>
  <si>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</si>
  <si>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</si>
  <si>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</si>
  <si>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</si>
  <si>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</si>
  <si>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</si>
  <si>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</si>
  <si>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</si>
  <si>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</si>
  <si>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</si>
  <si>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</si>
  <si>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</si>
  <si>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</si>
  <si>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</si>
  <si>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</si>
  <si>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</si>
  <si>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</si>
  <si>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</si>
  <si>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</si>
  <si>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</si>
  <si>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</si>
  <si>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</si>
  <si>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</si>
  <si>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</si>
  <si>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</si>
  <si>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</si>
  <si>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</si>
  <si>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</si>
  <si>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</si>
  <si>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</si>
  <si>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</si>
  <si>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</si>
  <si>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</si>
  <si>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</si>
  <si>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</si>
  <si>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</si>
  <si>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</si>
  <si>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</si>
  <si>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</si>
  <si>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</si>
  <si>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</si>
  <si>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</si>
  <si>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</si>
  <si>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</si>
  <si>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</si>
  <si>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</si>
  <si>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</si>
  <si>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</si>
  <si>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</si>
  <si>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</si>
  <si>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</si>
  <si>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</si>
  <si>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</si>
  <si>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</si>
  <si>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</si>
  <si>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</si>
  <si>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</si>
  <si>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</si>
  <si>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</si>
  <si>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</si>
  <si>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</si>
  <si>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</si>
  <si>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</si>
  <si>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</si>
  <si>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</si>
  <si>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</si>
  <si>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</si>
  <si>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</si>
  <si>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</si>
  <si>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</si>
  <si>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</si>
  <si>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</si>
  <si>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</si>
  <si>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</si>
  <si>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</si>
  <si>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</si>
  <si>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</si>
  <si>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</si>
  <si>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</si>
  <si>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</si>
  <si>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</si>
  <si>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</si>
  <si>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</si>
  <si>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</si>
  <si>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</si>
  <si>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</si>
  <si>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</si>
  <si>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</si>
  <si>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</si>
  <si>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</si>
  <si>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</si>
  <si>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</si>
  <si>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</si>
  <si>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</si>
  <si>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</si>
  <si>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</si>
  <si>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</si>
  <si>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</si>
  <si>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</si>
  <si>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</si>
  <si>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</si>
  <si>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</si>
  <si>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</si>
  <si>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</si>
  <si>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</si>
  <si>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</si>
  <si>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</si>
  <si>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</si>
  <si>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</si>
  <si>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</si>
  <si>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</si>
  <si>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</si>
  <si>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</si>
  <si>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</si>
  <si>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</si>
  <si>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</si>
  <si>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</si>
  <si>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</si>
  <si>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</si>
  <si>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</si>
  <si>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</si>
  <si>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</si>
  <si>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</si>
  <si>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</si>
  <si>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</si>
  <si>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</si>
  <si>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</si>
  <si>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</si>
  <si>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</si>
  <si>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</si>
  <si>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</si>
  <si>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</si>
  <si>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</si>
  <si>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</si>
  <si>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</si>
  <si>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</si>
  <si>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</si>
  <si>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</si>
  <si>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</si>
  <si>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</si>
  <si>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</si>
  <si>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</si>
  <si>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</si>
  <si>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</si>
  <si>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</si>
  <si>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</si>
  <si>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</si>
  <si>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</si>
  <si>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</si>
  <si>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</si>
  <si>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</si>
  <si>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</si>
  <si>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</si>
  <si>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</si>
  <si>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</si>
  <si>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</si>
  <si>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</si>
  <si>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</si>
  <si>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</si>
  <si>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</si>
  <si>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</si>
  <si>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</si>
  <si>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</si>
  <si>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</si>
  <si>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</si>
  <si>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</si>
  <si>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</si>
  <si>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</si>
  <si>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</si>
  <si>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</si>
  <si>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</si>
  <si>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</si>
  <si>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</si>
  <si>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</si>
  <si>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</si>
  <si>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</si>
  <si>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</si>
  <si>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</si>
  <si>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</si>
  <si>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</si>
  <si>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</si>
  <si>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</si>
  <si>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</si>
  <si>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</si>
  <si>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</si>
  <si>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</si>
  <si>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</si>
  <si>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</si>
  <si>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</si>
  <si>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</si>
  <si>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</si>
  <si>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</si>
  <si>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</si>
  <si>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</si>
  <si>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</si>
  <si>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</si>
  <si>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</si>
  <si>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</si>
  <si>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</si>
  <si>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</si>
  <si>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</si>
  <si>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</si>
  <si>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</si>
  <si>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</si>
  <si>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</si>
  <si>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</si>
  <si>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</si>
  <si>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</si>
  <si>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</si>
  <si>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</si>
  <si>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</si>
  <si>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</si>
  <si>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</si>
  <si>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</si>
  <si>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</si>
  <si>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</si>
  <si>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</si>
  <si>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</si>
  <si>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</si>
  <si>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</si>
  <si>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</si>
  <si>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</si>
  <si>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</si>
  <si>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</si>
  <si>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</si>
  <si>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</si>
  <si>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</si>
  <si>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</si>
  <si>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</si>
  <si>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</si>
  <si>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</si>
  <si>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</si>
  <si>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</si>
  <si>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</si>
  <si>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</si>
  <si>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</si>
  <si>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</si>
  <si>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</si>
  <si>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</si>
  <si>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</si>
  <si>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</si>
  <si>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</si>
  <si>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</si>
  <si>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</si>
  <si>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</si>
  <si>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</si>
  <si>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</si>
  <si>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</si>
  <si>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</si>
  <si>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</si>
  <si>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</si>
  <si>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</si>
  <si>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</si>
  <si>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</si>
  <si>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</si>
  <si>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</si>
  <si>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</si>
  <si>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</si>
  <si>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</si>
  <si>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</si>
  <si>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</si>
  <si>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</si>
  <si>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</si>
  <si>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</si>
  <si>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</si>
  <si>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</si>
  <si>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</si>
  <si>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</si>
  <si>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</si>
  <si>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</si>
  <si>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</si>
  <si>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</si>
  <si>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</si>
  <si>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</si>
  <si>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</si>
  <si>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</si>
  <si>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</si>
  <si>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</si>
  <si>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</si>
  <si>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</si>
  <si>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</si>
  <si>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</si>
  <si>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</si>
  <si>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</si>
  <si>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</si>
  <si>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</si>
  <si>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</si>
  <si>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</si>
  <si>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</si>
  <si>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</si>
  <si>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</si>
  <si>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</si>
  <si>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</si>
  <si>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</si>
  <si>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</si>
  <si>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</si>
  <si>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</si>
  <si>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</si>
  <si>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</si>
  <si>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</si>
  <si>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</si>
  <si>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</si>
  <si>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</si>
  <si>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</si>
  <si>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</si>
  <si>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</si>
  <si>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</si>
  <si>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</si>
  <si>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</si>
  <si>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</si>
  <si>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</si>
  <si>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</si>
  <si>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</si>
  <si>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</si>
  <si>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</si>
  <si>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</si>
  <si>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</si>
  <si>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</si>
  <si>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</si>
  <si>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</si>
  <si>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</si>
  <si>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</si>
  <si>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</si>
  <si>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</si>
  <si>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</si>
  <si>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</si>
  <si>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</si>
  <si>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</si>
  <si>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</si>
  <si>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</si>
  <si>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</si>
  <si>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</si>
  <si>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</si>
  <si>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</si>
  <si>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</si>
  <si>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</si>
  <si>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</si>
  <si>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</si>
  <si>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</si>
  <si>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</si>
  <si>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</si>
  <si>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</si>
  <si>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</si>
  <si>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</si>
  <si>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</si>
  <si>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</si>
  <si>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</si>
  <si>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</si>
  <si>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</si>
  <si>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</si>
  <si>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</si>
  <si>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</si>
  <si>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</si>
  <si>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</si>
  <si>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</si>
  <si>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</si>
  <si>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</si>
  <si>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</si>
  <si>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</si>
  <si>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</si>
  <si>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</si>
  <si>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</si>
  <si>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</si>
  <si>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</si>
  <si>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</si>
  <si>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</si>
  <si>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</si>
  <si>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</si>
  <si>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</si>
  <si>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</si>
  <si>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</si>
  <si>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</si>
  <si>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</si>
  <si>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</si>
  <si>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</si>
  <si>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</si>
  <si>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</si>
  <si>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</si>
  <si>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</si>
  <si>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</si>
  <si>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</si>
  <si>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</si>
  <si>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</si>
  <si>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</si>
  <si>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</si>
  <si>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</si>
  <si>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</si>
  <si>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</si>
  <si>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</si>
  <si>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</si>
  <si>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</si>
  <si>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</si>
  <si>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</si>
  <si>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</si>
  <si>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</si>
  <si>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</si>
  <si>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</si>
  <si>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</si>
  <si>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</si>
  <si>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</si>
  <si>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</si>
  <si>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</si>
  <si>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</si>
  <si>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</si>
  <si>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</si>
  <si>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</si>
  <si>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</si>
  <si>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</si>
  <si>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</si>
  <si>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</si>
  <si>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</si>
  <si>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</si>
  <si>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</si>
  <si>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</si>
  <si>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</si>
  <si>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</si>
  <si>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</si>
  <si>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</si>
  <si>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</si>
  <si>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</si>
  <si>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</si>
  <si>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</si>
  <si>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</si>
  <si>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</si>
  <si>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</si>
  <si>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</si>
  <si>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</si>
  <si>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</si>
  <si>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</si>
  <si>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</si>
  <si>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</si>
  <si>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</si>
  <si>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</si>
  <si>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</si>
  <si>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</si>
  <si>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</si>
  <si>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</si>
  <si>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</si>
  <si>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</si>
  <si>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</si>
  <si>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</si>
  <si>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</si>
  <si>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</si>
  <si>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</si>
  <si>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</si>
  <si>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</si>
  <si>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</si>
  <si>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</si>
  <si>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</si>
  <si>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</si>
  <si>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</si>
  <si>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</si>
  <si>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</si>
  <si>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</si>
  <si>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</si>
  <si>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</si>
  <si>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</si>
  <si>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</si>
  <si>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</si>
  <si>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</si>
  <si>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</si>
  <si>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</si>
  <si>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</si>
  <si>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</si>
  <si>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</si>
  <si>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</si>
  <si>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</si>
  <si>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</si>
  <si>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</si>
  <si>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</si>
  <si>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</si>
  <si>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</si>
  <si>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</si>
  <si>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</si>
  <si>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</si>
  <si>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</si>
  <si>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</si>
  <si>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</si>
  <si>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</si>
  <si>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</si>
  <si>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</si>
  <si>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</si>
  <si>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</si>
  <si>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</si>
  <si>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</si>
  <si>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</si>
  <si>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</si>
  <si>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</si>
  <si>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</si>
  <si>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</si>
  <si>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</si>
  <si>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</si>
  <si>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</si>
  <si>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</si>
  <si>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</si>
  <si>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</si>
  <si>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</si>
  <si>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</si>
  <si>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</si>
  <si>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</si>
  <si>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</si>
  <si>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</si>
  <si>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</si>
  <si>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</si>
  <si>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</si>
  <si>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</si>
  <si>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</si>
  <si>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</si>
  <si>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</si>
  <si>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</si>
  <si>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</si>
  <si>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</si>
  <si>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</si>
  <si>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</si>
  <si>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</si>
  <si>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</si>
  <si>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</si>
  <si>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</si>
  <si>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</si>
  <si>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</si>
  <si>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</si>
  <si>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</si>
  <si>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</si>
  <si>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</si>
  <si>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</si>
  <si>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</si>
  <si>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</si>
  <si>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</si>
  <si>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</si>
  <si>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</si>
  <si>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</si>
  <si>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</si>
  <si>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</si>
  <si>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</si>
  <si>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</si>
  <si>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</si>
  <si>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</si>
  <si>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</si>
  <si>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</si>
  <si>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</si>
  <si>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</si>
  <si>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</si>
  <si>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</si>
  <si>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</si>
  <si>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</si>
  <si>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</si>
  <si>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</si>
  <si>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</si>
  <si>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</si>
  <si>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</si>
  <si>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</si>
  <si>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</si>
  <si>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</si>
  <si>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</si>
  <si>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</si>
  <si>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</si>
  <si>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</si>
  <si>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</si>
  <si>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</si>
  <si>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</si>
  <si>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</si>
  <si>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</si>
  <si>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</si>
  <si>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</si>
  <si>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</si>
  <si>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</si>
  <si>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</si>
  <si>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</si>
  <si>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</si>
  <si>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</si>
  <si>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</si>
  <si>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</si>
  <si>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</si>
  <si>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</si>
  <si>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</si>
  <si>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</si>
  <si>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</si>
  <si>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</si>
  <si>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</si>
  <si>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</si>
  <si>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</si>
  <si>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</si>
  <si>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</si>
  <si>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</si>
  <si>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</si>
  <si>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</si>
  <si>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</si>
  <si>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</si>
  <si>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</si>
  <si>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</si>
  <si>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</si>
  <si>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</si>
  <si>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</si>
  <si>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</si>
  <si>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</si>
  <si>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</si>
  <si>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</si>
  <si>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</si>
  <si>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</si>
  <si>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</si>
  <si>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</si>
  <si>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</si>
  <si>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</si>
  <si>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</si>
  <si>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</si>
  <si>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</si>
  <si>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</si>
  <si>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</si>
  <si>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</si>
  <si>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</si>
  <si>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</si>
  <si>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</si>
  <si>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</si>
  <si>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</si>
  <si>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</si>
  <si>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</si>
  <si>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</si>
  <si>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</si>
  <si>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</si>
  <si>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</si>
  <si>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</si>
  <si>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</si>
  <si>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</si>
  <si>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</si>
  <si>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</si>
  <si>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</si>
  <si>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</si>
  <si>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</si>
  <si>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</si>
  <si>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</si>
  <si>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</si>
  <si>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</si>
  <si>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</si>
  <si>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</si>
  <si>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</si>
  <si>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</si>
  <si>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</si>
  <si>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</si>
  <si>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</si>
  <si>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</si>
  <si>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</si>
  <si>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</si>
  <si>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</si>
  <si>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</si>
  <si>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</si>
  <si>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</si>
  <si>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</si>
  <si>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</si>
  <si>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</si>
  <si>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</si>
  <si>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</si>
  <si>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</si>
  <si>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</si>
  <si>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</si>
  <si>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</si>
  <si>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</si>
  <si>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</si>
  <si>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</si>
  <si>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</si>
  <si>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</si>
  <si>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</si>
  <si>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</si>
  <si>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</si>
  <si>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</si>
  <si>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</si>
  <si>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</si>
  <si>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</si>
  <si>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</si>
  <si>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</si>
  <si>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</si>
  <si>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</si>
  <si>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</si>
  <si>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</si>
  <si>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</si>
  <si>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</si>
  <si>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</si>
  <si>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</si>
  <si>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</si>
  <si>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</si>
  <si>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</si>
  <si>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</si>
  <si>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</si>
  <si>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</si>
  <si>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</si>
  <si>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</si>
  <si>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</si>
  <si>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</si>
  <si>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</si>
  <si>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</si>
  <si>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</si>
  <si>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</si>
  <si>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</si>
  <si>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</si>
  <si>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</si>
  <si>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</si>
  <si>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</si>
  <si>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</si>
  <si>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</si>
  <si>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</si>
  <si>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</si>
  <si>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</si>
  <si>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</si>
  <si>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</si>
  <si>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</si>
  <si>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</si>
  <si>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</si>
  <si>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</si>
  <si>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</si>
  <si>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</si>
  <si>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</si>
  <si>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</si>
  <si>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</si>
  <si>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</si>
  <si>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</si>
  <si>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</si>
  <si>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</si>
  <si>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</si>
  <si>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</si>
  <si>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</si>
  <si>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</si>
  <si>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</si>
  <si>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</si>
  <si>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</si>
  <si>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</si>
  <si>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</si>
  <si>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</si>
  <si>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</si>
  <si>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</si>
  <si>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</si>
  <si>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</si>
  <si>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</si>
  <si>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</si>
  <si>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</si>
  <si>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</si>
  <si>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</si>
  <si>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</si>
  <si>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</si>
  <si>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</si>
  <si>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</si>
  <si>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</si>
  <si>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</si>
  <si>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</si>
  <si>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</si>
  <si>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</si>
  <si>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</si>
  <si>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</si>
  <si>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</si>
  <si>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</si>
  <si>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</si>
  <si>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</si>
  <si>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</si>
  <si>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</si>
  <si>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</si>
  <si>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</si>
  <si>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</si>
  <si>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</si>
  <si>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</si>
  <si>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</si>
  <si>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</si>
  <si>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</si>
  <si>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</si>
  <si>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</si>
  <si>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</si>
  <si>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</si>
  <si>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</si>
  <si>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</si>
  <si>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</si>
  <si>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</si>
  <si>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</si>
  <si>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</si>
  <si>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</si>
  <si>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</si>
  <si>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</si>
  <si>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</si>
  <si>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</si>
  <si>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</si>
  <si>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</si>
  <si>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</si>
  <si>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</si>
  <si>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</si>
  <si>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</si>
  <si>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</si>
  <si>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</si>
  <si>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</si>
  <si>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</si>
  <si>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</si>
  <si>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</si>
  <si>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</si>
  <si>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</si>
  <si>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</si>
  <si>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</si>
  <si>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</si>
  <si>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</si>
  <si>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</si>
  <si>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</si>
  <si>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</si>
  <si>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</si>
  <si>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</si>
  <si>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</si>
  <si>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</si>
  <si>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</si>
  <si>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</si>
  <si>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</si>
  <si>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</si>
  <si>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</si>
  <si>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</si>
  <si>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</si>
  <si>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</si>
  <si>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</si>
  <si>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</si>
  <si>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</si>
  <si>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</si>
  <si>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</si>
  <si>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</si>
  <si>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</si>
  <si>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</si>
  <si>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</si>
  <si>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</si>
  <si>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</si>
  <si>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</si>
  <si>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</si>
  <si>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</si>
  <si>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</si>
  <si>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</si>
  <si>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</si>
  <si>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</si>
  <si>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</si>
  <si>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</si>
  <si>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</si>
  <si>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</si>
  <si>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</si>
  <si>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</si>
  <si>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</si>
  <si>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</si>
  <si>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</si>
  <si>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</si>
  <si>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</si>
  <si>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</si>
  <si>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</si>
  <si>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</si>
  <si>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</si>
  <si>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</si>
  <si>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</si>
  <si>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</si>
  <si>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</si>
  <si>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</si>
  <si>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</si>
  <si>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</si>
  <si>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</si>
  <si>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</si>
  <si>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</si>
  <si>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</si>
  <si>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</si>
  <si>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</si>
  <si>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</si>
  <si>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</si>
  <si>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</si>
  <si>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</si>
  <si>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</si>
  <si>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</si>
  <si>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</si>
  <si>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</si>
  <si>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</si>
  <si>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</si>
  <si>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</si>
  <si>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</si>
  <si>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</si>
  <si>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</si>
  <si>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</si>
  <si>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</si>
  <si>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</si>
  <si>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</si>
  <si>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</si>
  <si>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</si>
  <si>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</si>
  <si>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</si>
  <si>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</si>
  <si>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</si>
  <si>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</si>
  <si>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</si>
  <si>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</si>
  <si>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</si>
  <si>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</si>
  <si>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</si>
  <si>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</si>
  <si>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</si>
  <si>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</si>
  <si>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</si>
  <si>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</si>
  <si>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</si>
  <si>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</si>
  <si>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</si>
  <si>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</si>
  <si>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</si>
  <si>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</si>
  <si>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</si>
  <si>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</si>
  <si>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</si>
  <si>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</si>
  <si>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</si>
  <si>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</si>
  <si>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</si>
  <si>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</si>
  <si>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</si>
  <si>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</si>
  <si>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</si>
  <si>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</si>
  <si>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</si>
  <si>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</si>
  <si>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</si>
  <si>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</si>
  <si>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</si>
  <si>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</si>
  <si>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</si>
  <si>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</si>
  <si>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</si>
  <si>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</si>
  <si>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</si>
  <si>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</si>
  <si>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</si>
  <si>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</si>
  <si>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</si>
  <si>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</si>
  <si>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</si>
  <si>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</si>
  <si>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</si>
  <si>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</si>
  <si>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</si>
  <si>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</si>
  <si>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</si>
  <si>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</si>
  <si>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</si>
  <si>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</si>
  <si>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</si>
  <si>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</si>
  <si>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</si>
  <si>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</si>
  <si>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</si>
  <si>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</si>
  <si>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</si>
  <si>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</si>
  <si>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</si>
  <si>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</si>
  <si>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</si>
  <si>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</si>
  <si>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</si>
  <si>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</si>
  <si>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</si>
  <si>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</si>
  <si>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</si>
  <si>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</si>
  <si>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</si>
  <si>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</si>
  <si>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</si>
  <si>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</si>
  <si>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</si>
  <si>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</si>
  <si>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</si>
  <si>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</si>
  <si>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</si>
  <si>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</si>
  <si>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</si>
  <si>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</si>
  <si>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</si>
  <si>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</si>
  <si>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</si>
  <si>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</si>
  <si>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</si>
  <si>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</si>
  <si>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</si>
  <si>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</si>
  <si>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</si>
  <si>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</si>
  <si>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</si>
  <si>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</si>
  <si>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</si>
  <si>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</si>
  <si>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</si>
  <si>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</si>
  <si>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</si>
  <si>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</si>
  <si>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</si>
  <si>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</si>
  <si>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</si>
  <si>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</si>
  <si>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</si>
  <si>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</si>
  <si>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</si>
  <si>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</si>
  <si>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</si>
  <si>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</si>
  <si>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</si>
  <si>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</si>
  <si>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</si>
  <si>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</si>
  <si>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</si>
  <si>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</si>
  <si>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</si>
  <si>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</si>
  <si>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</si>
  <si>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</si>
  <si>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</si>
  <si>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</si>
  <si>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</si>
  <si>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</si>
  <si>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</si>
  <si>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</si>
  <si>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</si>
  <si>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</si>
  <si>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</si>
  <si>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</si>
  <si>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</si>
  <si>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</si>
  <si>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</si>
  <si>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</si>
  <si>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</si>
  <si>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</si>
  <si>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</si>
  <si>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</si>
  <si>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</si>
  <si>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</si>
  <si>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</si>
  <si>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</si>
  <si>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</si>
  <si>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</si>
  <si>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</si>
  <si>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</si>
  <si>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</si>
  <si>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</si>
  <si>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</si>
  <si>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</si>
  <si>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</si>
  <si>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</si>
  <si>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</si>
  <si>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</si>
  <si>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</si>
  <si>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</si>
  <si>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</si>
  <si>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</si>
  <si>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</si>
  <si>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</si>
  <si>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</si>
  <si>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</si>
  <si>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</si>
  <si>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</si>
  <si>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</si>
  <si>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</si>
  <si>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</si>
  <si>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</si>
  <si>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</si>
  <si>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</si>
  <si>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</si>
  <si>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</si>
  <si>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</si>
  <si>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</si>
  <si>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</si>
  <si>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</si>
  <si>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</si>
  <si>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</si>
  <si>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</si>
  <si>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</si>
  <si>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</si>
  <si>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</si>
  <si>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</si>
  <si>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</si>
  <si>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</si>
  <si>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</si>
  <si>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</si>
  <si>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</si>
  <si>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</si>
  <si>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</si>
  <si>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</si>
  <si>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</si>
  <si>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</si>
  <si>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</si>
  <si>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</si>
  <si>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</si>
  <si>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</si>
  <si>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</si>
  <si>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</si>
  <si>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</si>
  <si>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</si>
  <si>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</si>
  <si>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</si>
  <si>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</si>
  <si>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</si>
  <si>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</si>
  <si>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</si>
  <si>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</si>
  <si>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</si>
  <si>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</si>
  <si>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</si>
  <si>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</si>
  <si>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</si>
  <si>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</si>
  <si>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</si>
  <si>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</si>
  <si>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</si>
  <si>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</si>
  <si>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</si>
  <si>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</si>
  <si>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</si>
  <si>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</si>
  <si>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</si>
  <si>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</si>
  <si>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</si>
  <si>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</si>
  <si>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</si>
  <si>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</si>
  <si>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</si>
  <si>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</si>
  <si>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</si>
  <si>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</si>
  <si>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</si>
  <si>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</si>
  <si>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</si>
  <si>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</si>
  <si>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</si>
  <si>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</si>
  <si>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</si>
  <si>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</si>
  <si>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</si>
  <si>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</si>
  <si>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</si>
  <si>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</si>
  <si>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</si>
  <si>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</si>
  <si>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</si>
  <si>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</si>
  <si>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</si>
  <si>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</si>
  <si>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</si>
  <si>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</si>
  <si>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</si>
  <si>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</si>
  <si>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</si>
  <si>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</si>
  <si>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</si>
  <si>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</si>
  <si>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</si>
  <si>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</si>
  <si>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</si>
  <si>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</si>
  <si>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</si>
  <si>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</si>
  <si>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</si>
  <si>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</si>
  <si>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</si>
  <si>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</si>
  <si>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</si>
  <si>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</si>
  <si>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</si>
  <si>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</si>
  <si>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</si>
  <si>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</si>
  <si>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</si>
  <si>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</si>
  <si>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</si>
  <si>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</si>
  <si>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</si>
  <si>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</si>
  <si>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</si>
  <si>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</si>
  <si>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</si>
  <si>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</si>
  <si>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</si>
  <si>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</si>
  <si>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</si>
  <si>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</si>
  <si>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</si>
  <si>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</si>
  <si>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</si>
  <si>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</si>
  <si>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</si>
  <si>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</si>
  <si>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</si>
  <si>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</si>
  <si>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</si>
  <si>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</si>
  <si>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</si>
  <si>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</si>
  <si>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</si>
  <si>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</si>
  <si>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</si>
  <si>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</si>
  <si>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</si>
  <si>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</si>
  <si>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</si>
  <si>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</si>
  <si>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</si>
  <si>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</si>
  <si>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</si>
  <si>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</si>
  <si>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</si>
  <si>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</si>
  <si>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</si>
  <si>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</si>
  <si>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</si>
  <si>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</si>
  <si>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</si>
  <si>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</si>
  <si>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</si>
  <si>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</si>
  <si>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</si>
  <si>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</si>
  <si>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</si>
  <si>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</si>
  <si>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</si>
  <si>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</si>
  <si>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</si>
  <si>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</si>
  <si>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</si>
  <si>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</si>
  <si>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</si>
  <si>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</si>
  <si>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</si>
  <si>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</si>
  <si>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</si>
  <si>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</si>
  <si>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</si>
  <si>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</si>
  <si>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</si>
  <si>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</si>
  <si>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</si>
  <si>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</si>
  <si>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</si>
  <si>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</si>
  <si>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</si>
  <si>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</si>
  <si>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</si>
  <si>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</si>
  <si>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</si>
  <si>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</si>
  <si>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</si>
  <si>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</si>
  <si>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</si>
  <si>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</si>
  <si>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</si>
  <si>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</si>
  <si>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</si>
  <si>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</si>
  <si>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</si>
  <si>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</si>
  <si>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</si>
  <si>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</si>
  <si>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</si>
  <si>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</si>
  <si>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</si>
  <si>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</si>
  <si>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</si>
  <si>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</si>
  <si>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</si>
  <si>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</si>
  <si>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</si>
  <si>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</si>
  <si>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</si>
  <si>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</si>
  <si>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</si>
  <si>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</si>
  <si>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</si>
  <si>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</si>
  <si>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</si>
  <si>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</si>
  <si>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</si>
  <si>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</si>
  <si>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</si>
  <si>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</si>
  <si>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</si>
  <si>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</si>
  <si>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</si>
  <si>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</si>
  <si>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</si>
  <si>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</si>
  <si>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</si>
  <si>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</si>
  <si>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</si>
  <si>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</si>
  <si>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</si>
  <si>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</si>
  <si>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</si>
  <si>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</si>
  <si>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</si>
  <si>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</si>
  <si>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</si>
  <si>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</si>
  <si>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</si>
  <si>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</si>
  <si>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</si>
  <si>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</si>
  <si>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</si>
  <si>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</si>
  <si>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</si>
  <si>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</si>
  <si>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</si>
  <si>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</si>
  <si>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</si>
  <si>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</si>
  <si>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</si>
  <si>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</si>
  <si>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</si>
  <si>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</si>
  <si>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</si>
  <si>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</si>
  <si>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</si>
  <si>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</si>
  <si>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</si>
  <si>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</si>
  <si>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</si>
  <si>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</si>
  <si>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</si>
  <si>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</si>
  <si>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</si>
  <si>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</si>
  <si>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</si>
  <si>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</si>
  <si>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</si>
  <si>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</si>
  <si>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</si>
  <si>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</si>
  <si>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</si>
  <si>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</si>
  <si>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</si>
  <si>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</si>
  <si>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</si>
  <si>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</si>
  <si>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</si>
  <si>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</si>
  <si>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</si>
  <si>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</si>
  <si>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</si>
  <si>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</si>
  <si>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</si>
  <si>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</si>
  <si>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</si>
  <si>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</si>
  <si>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</si>
  <si>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</si>
  <si>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</si>
  <si>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</si>
  <si>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</si>
  <si>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</si>
  <si>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</si>
  <si>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</si>
  <si>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</si>
  <si>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</si>
  <si>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</si>
  <si>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</si>
  <si>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</si>
  <si>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</si>
  <si>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</si>
  <si>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</si>
  <si>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</si>
  <si>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</si>
  <si>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</si>
  <si>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</si>
  <si>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</si>
  <si>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</si>
  <si>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</si>
  <si>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</si>
  <si>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</si>
  <si>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</si>
  <si>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</si>
  <si>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</si>
  <si>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</si>
  <si>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</si>
  <si>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</si>
  <si>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</si>
  <si>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</si>
  <si>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</si>
  <si>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</si>
  <si>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</si>
  <si>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</si>
  <si>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</si>
  <si>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</si>
  <si>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</si>
  <si>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</si>
  <si>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</si>
  <si>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</si>
  <si>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</si>
  <si>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</si>
  <si>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</si>
  <si>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</si>
  <si>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</si>
  <si>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</si>
  <si>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</si>
  <si>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</si>
  <si>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</si>
  <si>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</si>
  <si>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</si>
  <si>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</si>
  <si>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</si>
  <si>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</si>
  <si>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</si>
  <si>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</si>
  <si>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</si>
  <si>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</si>
  <si>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</si>
  <si>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</si>
  <si>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</si>
  <si>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</si>
  <si>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</si>
  <si>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</si>
  <si>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</si>
  <si>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</si>
  <si>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</si>
  <si>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</si>
  <si>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</si>
  <si>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</si>
  <si>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</si>
  <si>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</si>
  <si>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</si>
  <si>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</si>
  <si>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</si>
  <si>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</si>
  <si>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</si>
  <si>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</si>
  <si>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</si>
  <si>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</si>
  <si>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</si>
  <si>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</si>
  <si>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</si>
  <si>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</si>
  <si>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</si>
  <si>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</si>
  <si>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</si>
  <si>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</si>
  <si>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</si>
  <si>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</si>
  <si>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</si>
  <si>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</si>
  <si>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</si>
  <si>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</si>
  <si>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</si>
  <si>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</si>
  <si>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</si>
  <si>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</si>
  <si>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</si>
  <si>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</si>
  <si>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</si>
  <si>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</si>
  <si>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</si>
  <si>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</si>
  <si>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</si>
  <si>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</si>
  <si>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</si>
  <si>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</si>
  <si>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</si>
  <si>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</si>
  <si>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</si>
  <si>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</si>
  <si>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</si>
  <si>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</si>
  <si>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</si>
  <si>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</si>
  <si>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</si>
  <si>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</si>
  <si>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</si>
  <si>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</si>
  <si>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</si>
  <si>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</si>
  <si>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</si>
  <si>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</si>
  <si>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</si>
  <si>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</si>
  <si>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</si>
  <si>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</si>
  <si>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</si>
  <si>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</si>
  <si>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</si>
  <si>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</si>
  <si>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</si>
  <si>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</si>
  <si>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</si>
  <si>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</si>
  <si>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</si>
  <si>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</si>
  <si>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</si>
  <si>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</si>
  <si>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</si>
  <si>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</si>
  <si>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</si>
  <si>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</si>
  <si>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</si>
  <si>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</si>
  <si>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</si>
  <si>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</si>
  <si>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</si>
  <si>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</si>
  <si>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</si>
  <si>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</si>
  <si>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</si>
  <si>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</si>
  <si>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</si>
  <si>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</si>
  <si>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</si>
  <si>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</si>
  <si>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</si>
  <si>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</si>
  <si>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</si>
  <si>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</si>
  <si>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</si>
  <si>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</si>
  <si>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</si>
  <si>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</si>
  <si>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</si>
  <si>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</si>
  <si>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</si>
  <si>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</si>
  <si>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</si>
  <si>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</si>
  <si>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</si>
  <si>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</si>
  <si>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</si>
  <si>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</si>
  <si>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</si>
  <si>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</si>
  <si>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</si>
  <si>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</si>
  <si>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</si>
  <si>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</si>
  <si>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</si>
  <si>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</si>
  <si>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</si>
  <si>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</si>
  <si>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</si>
  <si>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</si>
  <si>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</si>
  <si>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</si>
  <si>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</si>
  <si>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</si>
  <si>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</si>
  <si>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</si>
  <si>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</si>
  <si>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</si>
  <si>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</si>
  <si>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</si>
  <si>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</si>
  <si>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</si>
  <si>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</si>
  <si>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</si>
  <si>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</si>
  <si>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</si>
  <si>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</si>
  <si>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</si>
  <si>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</si>
  <si>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</si>
  <si>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</si>
  <si>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</si>
  <si>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</si>
  <si>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</si>
  <si>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</si>
  <si>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</si>
  <si>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</si>
  <si>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</si>
  <si>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</si>
  <si>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</si>
  <si>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</si>
  <si>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</si>
  <si>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</si>
  <si>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</si>
  <si>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</si>
  <si>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</si>
  <si>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</si>
  <si>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</si>
  <si>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</si>
  <si>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</si>
  <si>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</si>
  <si>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</si>
  <si>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</si>
  <si>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</si>
  <si>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</si>
  <si>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</si>
  <si>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</si>
  <si>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</si>
  <si>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</si>
  <si>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</si>
  <si>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</si>
  <si>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</si>
  <si>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</si>
  <si>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</si>
  <si>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</si>
  <si>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</si>
  <si>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</si>
  <si>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</si>
  <si>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</si>
  <si>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</si>
  <si>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</si>
  <si>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</si>
  <si>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</si>
  <si>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</si>
  <si>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</si>
  <si>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</si>
  <si>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</si>
  <si>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</si>
  <si>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</si>
  <si>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</si>
  <si>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</si>
  <si>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</si>
  <si>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</si>
  <si>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</si>
  <si>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</si>
  <si>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</si>
  <si>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</si>
  <si>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</si>
  <si>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</si>
  <si>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</si>
  <si>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</si>
  <si>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</si>
  <si>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</si>
  <si>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</si>
  <si>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</si>
  <si>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</si>
  <si>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</si>
  <si>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</si>
  <si>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</si>
  <si>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</si>
  <si>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</si>
  <si>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</si>
  <si>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</si>
  <si>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</si>
  <si>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</si>
  <si>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</si>
  <si>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</si>
  <si>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</si>
  <si>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</si>
  <si>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</si>
  <si>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</si>
  <si>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</si>
  <si>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</si>
  <si>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</si>
  <si>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</si>
  <si>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</si>
  <si>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</si>
  <si>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</si>
  <si>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</si>
  <si>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</si>
  <si>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</si>
  <si>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</si>
  <si>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</si>
  <si>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</si>
  <si>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</si>
  <si>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</si>
  <si>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</si>
  <si>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</si>
  <si>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</si>
  <si>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</si>
  <si>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</si>
  <si>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</si>
  <si>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</si>
  <si>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</si>
  <si>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</si>
  <si>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</si>
  <si>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</si>
  <si>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</si>
  <si>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</si>
  <si>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</si>
  <si>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</si>
  <si>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</si>
  <si>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</si>
  <si>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</si>
  <si>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</si>
  <si>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</si>
  <si>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</si>
  <si>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</si>
  <si>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</si>
  <si>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</si>
  <si>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</si>
  <si>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</si>
  <si>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</si>
  <si>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</si>
  <si>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</si>
  <si>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</si>
  <si>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</si>
  <si>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</si>
  <si>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</si>
  <si>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</si>
  <si>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</si>
  <si>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</si>
  <si>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</si>
  <si>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</si>
  <si>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</si>
  <si>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</si>
  <si>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</si>
  <si>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</si>
  <si>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</si>
  <si>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</si>
  <si>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</si>
  <si>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</si>
  <si>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</si>
  <si>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</si>
  <si>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</si>
  <si>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</si>
  <si>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</si>
  <si>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</si>
  <si>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</si>
  <si>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</si>
  <si>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</si>
  <si>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</si>
  <si>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</si>
  <si>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</si>
  <si>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</si>
  <si>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</si>
  <si>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</si>
  <si>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</si>
  <si>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</si>
  <si>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</si>
  <si>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</si>
  <si>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</si>
  <si>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</si>
  <si>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</si>
  <si>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</si>
  <si>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</si>
  <si>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</si>
  <si>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</si>
  <si>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</si>
  <si>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</si>
  <si>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</si>
  <si>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</si>
  <si>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</si>
  <si>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</si>
  <si>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</si>
  <si>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</si>
  <si>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</si>
  <si>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</si>
  <si>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</si>
  <si>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</si>
  <si>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</si>
  <si>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</si>
  <si>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</si>
  <si>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</si>
  <si>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</si>
  <si>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</si>
  <si>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</si>
  <si>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</si>
  <si>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</si>
  <si>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</si>
  <si>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</si>
  <si>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</si>
  <si>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</si>
  <si>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</si>
  <si>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</si>
  <si>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</si>
  <si>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</si>
  <si>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</si>
  <si>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</si>
  <si>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</si>
  <si>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</si>
  <si>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</si>
  <si>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</si>
  <si>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</si>
  <si>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</si>
  <si>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</si>
  <si>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</si>
  <si>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</si>
  <si>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</si>
  <si>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</si>
  <si>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</si>
  <si>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</si>
  <si>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</si>
  <si>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</si>
  <si>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</si>
  <si>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</si>
  <si>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</si>
  <si>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</si>
  <si>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</si>
  <si>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</si>
  <si>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</si>
  <si>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</si>
  <si>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</si>
  <si>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</si>
  <si>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</si>
  <si>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</si>
  <si>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</si>
  <si>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</si>
  <si>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</si>
  <si>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</si>
  <si>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</si>
  <si>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</si>
  <si>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</si>
  <si>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</si>
  <si>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</si>
  <si>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</si>
  <si>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</si>
  <si>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</si>
  <si>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</si>
  <si>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</si>
  <si>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</si>
  <si>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</si>
  <si>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</si>
  <si>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</si>
  <si>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</si>
  <si>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</si>
  <si>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</si>
  <si>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</si>
  <si>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</si>
  <si>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</si>
  <si>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</si>
  <si>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</si>
  <si>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</si>
  <si>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</si>
  <si>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</si>
  <si>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</si>
  <si>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</si>
  <si>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</si>
  <si>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</si>
  <si>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</si>
  <si>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</si>
  <si>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</si>
  <si>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</si>
  <si>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</si>
  <si>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</si>
  <si>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</si>
  <si>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</si>
  <si>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</si>
  <si>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</si>
  <si>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</si>
  <si>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</si>
  <si>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</si>
  <si>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</si>
  <si>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</si>
  <si>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</si>
  <si>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</si>
  <si>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</si>
  <si>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</si>
  <si>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</si>
  <si>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</si>
  <si>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</si>
  <si>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</si>
  <si>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</si>
  <si>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</si>
  <si>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</si>
  <si>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</si>
  <si>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</si>
  <si>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</si>
  <si>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</si>
  <si>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</si>
  <si>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</si>
  <si>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</si>
  <si>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</si>
  <si>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</si>
  <si>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</si>
  <si>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</si>
  <si>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</si>
  <si>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</si>
  <si>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</si>
  <si>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</si>
  <si>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</si>
  <si>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</si>
  <si>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</si>
  <si>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</si>
  <si>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</si>
  <si>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</si>
  <si>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</si>
  <si>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</si>
  <si>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</si>
  <si>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</si>
  <si>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</si>
  <si>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</si>
  <si>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</si>
  <si>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</si>
  <si>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</si>
  <si>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</si>
  <si>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</si>
  <si>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</si>
  <si>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</si>
  <si>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</si>
  <si>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</si>
  <si>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</si>
  <si>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</si>
  <si>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</si>
  <si>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</si>
  <si>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</si>
  <si>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</si>
  <si>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</si>
  <si>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</si>
  <si>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</si>
  <si>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</si>
  <si>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</si>
  <si>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</si>
  <si>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</si>
  <si>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</si>
  <si>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</si>
  <si>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</si>
  <si>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</si>
  <si>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</si>
  <si>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</si>
  <si>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</si>
  <si>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</si>
  <si>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</si>
  <si>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</si>
  <si>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</si>
  <si>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</si>
  <si>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</si>
  <si>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</si>
  <si>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</si>
  <si>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</si>
  <si>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</si>
  <si>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</si>
  <si>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</si>
  <si>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</si>
  <si>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</si>
  <si>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</si>
  <si>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</si>
  <si>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</si>
  <si>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</si>
  <si>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</si>
  <si>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</si>
  <si>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</si>
  <si>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</si>
  <si>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</si>
  <si>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</si>
  <si>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</si>
  <si>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</si>
  <si>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</si>
  <si>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</si>
  <si>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</si>
  <si>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</si>
  <si>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</si>
  <si>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</si>
  <si>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</si>
  <si>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</si>
  <si>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</si>
  <si>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</si>
  <si>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</si>
  <si>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</si>
  <si>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</si>
  <si>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</si>
  <si>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</si>
  <si>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</si>
  <si>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</si>
  <si>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</si>
  <si>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</si>
  <si>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</si>
  <si>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</si>
  <si>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</si>
  <si>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</si>
  <si>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</si>
  <si>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</si>
  <si>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</si>
  <si>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</si>
  <si>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</si>
  <si>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</si>
  <si>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</si>
  <si>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</si>
  <si>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</si>
  <si>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</si>
  <si>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</si>
  <si>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</si>
  <si>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</si>
  <si>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</si>
  <si>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</si>
  <si>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</si>
  <si>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</si>
  <si>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</si>
  <si>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</si>
  <si>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</si>
  <si>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</si>
  <si>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</si>
  <si>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</si>
  <si>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</si>
  <si>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</si>
  <si>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</si>
  <si>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</si>
  <si>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</si>
  <si>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</si>
  <si>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</si>
  <si>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</si>
  <si>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</si>
  <si>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</si>
  <si>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</si>
  <si>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</si>
  <si>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</si>
  <si>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</si>
  <si>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</si>
  <si>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</si>
  <si>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</si>
  <si>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</si>
  <si>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</si>
  <si>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</si>
  <si>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</si>
  <si>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</si>
  <si>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</si>
  <si>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</si>
  <si>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</si>
  <si>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</si>
  <si>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</si>
  <si>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</si>
  <si>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</si>
  <si>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</si>
  <si>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</si>
  <si>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</si>
  <si>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</si>
  <si>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</si>
  <si>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</si>
  <si>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</si>
  <si>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</si>
  <si>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</si>
  <si>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</si>
  <si>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</si>
  <si>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</si>
  <si>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</si>
  <si>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</si>
  <si>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</si>
  <si>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</si>
  <si>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</si>
  <si>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</si>
  <si>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</si>
  <si>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</si>
  <si>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</si>
  <si>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</si>
  <si>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</si>
  <si>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</si>
  <si>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</si>
  <si>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</si>
  <si>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</si>
  <si>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</si>
  <si>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</si>
  <si>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</si>
  <si>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</si>
  <si>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</si>
  <si>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</si>
  <si>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</si>
  <si>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</si>
  <si>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</si>
  <si>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</si>
  <si>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</si>
  <si>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</si>
  <si>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</si>
  <si>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</si>
  <si>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</si>
  <si>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</si>
  <si>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</si>
  <si>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</si>
  <si>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</si>
  <si>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</si>
  <si>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</si>
  <si>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</si>
  <si>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</si>
  <si>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</si>
  <si>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</si>
  <si>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</si>
  <si>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</si>
  <si>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</si>
  <si>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</si>
  <si>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</si>
  <si>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</si>
  <si>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</si>
  <si>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</si>
  <si>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</si>
  <si>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</si>
  <si>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</si>
  <si>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</si>
  <si>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</si>
  <si>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</si>
  <si>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</si>
  <si>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</si>
  <si>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</si>
  <si>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</si>
  <si>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</si>
  <si>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</si>
  <si>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</si>
  <si>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</si>
  <si>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</si>
  <si>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</si>
  <si>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</si>
  <si>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</si>
  <si>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</si>
  <si>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</si>
  <si>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</si>
  <si>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</si>
  <si>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</si>
  <si>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</si>
  <si>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</si>
  <si>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</si>
  <si>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</si>
  <si>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</si>
  <si>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</si>
  <si>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</si>
  <si>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</si>
  <si>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</si>
  <si>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</si>
  <si>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</si>
  <si>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</si>
  <si>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</si>
  <si>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</si>
  <si>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</si>
  <si>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</si>
  <si>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</si>
  <si>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</si>
  <si>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</si>
  <si>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</si>
  <si>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</si>
  <si>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</si>
  <si>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</si>
  <si>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</si>
  <si>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</si>
  <si>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</si>
  <si>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</si>
  <si>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</si>
  <si>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</si>
  <si>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</si>
  <si>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</si>
  <si>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</si>
  <si>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</si>
  <si>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</si>
  <si>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</si>
  <si>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</si>
  <si>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</si>
  <si>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</si>
  <si>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</si>
  <si>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</si>
  <si>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</si>
  <si>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</si>
  <si>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</si>
  <si>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</si>
  <si>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</si>
  <si>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</si>
  <si>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</si>
  <si>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</si>
  <si>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</si>
  <si>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</si>
  <si>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</si>
  <si>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</si>
  <si>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</si>
  <si>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</si>
  <si>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</si>
  <si>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</si>
  <si>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</si>
  <si>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</si>
  <si>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</si>
  <si>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</si>
  <si>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</si>
  <si>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</si>
  <si>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</si>
  <si>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</si>
  <si>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</si>
  <si>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</si>
  <si>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</si>
  <si>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</si>
  <si>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</si>
  <si>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</si>
  <si>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</si>
  <si>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</si>
  <si>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</si>
  <si>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</si>
  <si>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</si>
  <si>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</si>
  <si>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</si>
  <si>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</si>
  <si>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</si>
  <si>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</si>
  <si>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</si>
  <si>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</si>
  <si>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</si>
  <si>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</si>
  <si>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</si>
  <si>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</si>
  <si>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</si>
  <si>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</si>
  <si>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</si>
  <si>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</si>
  <si>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</si>
  <si>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</si>
  <si>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</si>
  <si>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</si>
  <si>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</si>
  <si>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</si>
  <si>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</si>
  <si>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</si>
  <si>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</si>
  <si>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</si>
  <si>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</si>
  <si>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</si>
  <si>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</si>
  <si>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</si>
  <si>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</si>
  <si>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</si>
  <si>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</si>
  <si>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</si>
  <si>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</si>
  <si>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</si>
  <si>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</si>
  <si>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</si>
  <si>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</si>
  <si>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</si>
  <si>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</si>
  <si>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</si>
  <si>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</si>
  <si>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</si>
  <si>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</si>
  <si>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</si>
  <si>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</si>
  <si>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</si>
  <si>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</si>
  <si>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</si>
  <si>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</si>
  <si>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</si>
  <si>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</si>
  <si>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</si>
  <si>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</si>
  <si>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</si>
  <si>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</si>
  <si>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</si>
  <si>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</si>
  <si>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</si>
  <si>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</si>
  <si>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</si>
  <si>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</si>
  <si>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</si>
  <si>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</si>
  <si>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</si>
  <si>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</si>
  <si>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</si>
  <si>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</si>
  <si>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</si>
  <si>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</si>
  <si>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</si>
  <si>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</si>
  <si>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</si>
  <si>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</si>
  <si>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</si>
  <si>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</si>
  <si>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</si>
  <si>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</si>
  <si>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</si>
  <si>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</si>
  <si>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</si>
  <si>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</si>
  <si>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</si>
  <si>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</si>
  <si>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</si>
  <si>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</si>
  <si>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</si>
  <si>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</si>
  <si>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</si>
  <si>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</si>
  <si>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</si>
  <si>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</si>
  <si>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</si>
  <si>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</si>
  <si>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</si>
  <si>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</si>
  <si>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</si>
  <si>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</si>
  <si>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</si>
  <si>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</si>
  <si>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</si>
  <si>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</si>
  <si>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</si>
  <si>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</si>
  <si>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</si>
  <si>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</si>
  <si>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</si>
  <si>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</si>
  <si>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</si>
  <si>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</si>
  <si>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</si>
  <si>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</si>
  <si>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</si>
  <si>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</si>
  <si>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</si>
  <si>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</si>
  <si>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</si>
  <si>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</si>
  <si>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</si>
  <si>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</si>
  <si>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</si>
  <si>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</si>
  <si>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</si>
  <si>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</si>
  <si>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</si>
  <si>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</si>
  <si>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</si>
  <si>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</si>
  <si>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</si>
  <si>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</si>
  <si>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</si>
  <si>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</si>
  <si>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</si>
  <si>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</si>
  <si>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</si>
  <si>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</si>
  <si>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</si>
  <si>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</si>
  <si>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</si>
  <si>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</si>
  <si>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</si>
  <si>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</si>
  <si>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</si>
  <si>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</si>
  <si>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</si>
  <si>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</si>
  <si>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</si>
  <si>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</si>
  <si>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</si>
  <si>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</si>
  <si>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</si>
  <si>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</si>
  <si>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</si>
  <si>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</si>
  <si>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</si>
  <si>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</si>
  <si>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</si>
  <si>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</si>
  <si>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</si>
  <si>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</si>
  <si>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</si>
  <si>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</si>
  <si>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</si>
  <si>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</si>
  <si>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</si>
  <si>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</si>
  <si>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</si>
  <si>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</si>
  <si>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</si>
  <si>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</si>
  <si>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</si>
  <si>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</si>
  <si>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</si>
  <si>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</si>
  <si>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</si>
  <si>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</si>
  <si>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</si>
  <si>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</si>
  <si>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</si>
  <si>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</si>
  <si>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</si>
  <si>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</si>
  <si>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</si>
  <si>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</si>
  <si>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</si>
  <si>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</si>
  <si>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</si>
  <si>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</si>
  <si>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</si>
  <si>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</si>
  <si>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</si>
  <si>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</si>
  <si>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</si>
  <si>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</si>
  <si>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</si>
  <si>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</si>
  <si>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</si>
  <si>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</si>
  <si>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</si>
  <si>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</si>
  <si>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</si>
  <si>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</si>
  <si>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</si>
  <si>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</si>
  <si>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</si>
  <si>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</si>
  <si>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</si>
  <si>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</si>
  <si>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</si>
  <si>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</si>
  <si>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</si>
  <si>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</si>
  <si>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</si>
  <si>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</si>
  <si>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</si>
  <si>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</si>
  <si>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</si>
  <si>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</si>
  <si>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</si>
  <si>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</si>
  <si>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</si>
  <si>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</si>
  <si>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</si>
  <si>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</si>
  <si>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</si>
  <si>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</si>
  <si>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</si>
  <si>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</si>
  <si>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</si>
  <si>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</si>
  <si>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</si>
  <si>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</si>
  <si>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</si>
  <si>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</si>
  <si>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</si>
  <si>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</si>
  <si>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</si>
  <si>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</si>
  <si>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</si>
  <si>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</si>
  <si>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</si>
  <si>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</si>
  <si>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</si>
  <si>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</si>
  <si>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</si>
  <si>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</si>
  <si>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</si>
  <si>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</si>
  <si>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</si>
  <si>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</si>
  <si>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</si>
  <si>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</si>
  <si>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</si>
  <si>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</si>
  <si>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</si>
  <si>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</si>
  <si>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</si>
  <si>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</si>
  <si>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</si>
  <si>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</si>
  <si>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</si>
  <si>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</si>
  <si>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</si>
  <si>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</si>
  <si>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</si>
  <si>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</si>
  <si>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</si>
  <si>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</si>
  <si>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</si>
  <si>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</si>
  <si>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</si>
  <si>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</si>
  <si>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</si>
  <si>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</si>
  <si>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</si>
  <si>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</si>
  <si>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</si>
  <si>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</si>
  <si>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</si>
  <si>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</si>
  <si>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</si>
  <si>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</si>
  <si>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</si>
  <si>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</si>
  <si>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</si>
  <si>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</si>
  <si>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</si>
  <si>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</si>
  <si>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</si>
  <si>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</si>
  <si>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</si>
  <si>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</si>
  <si>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</si>
  <si>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</si>
  <si>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</si>
  <si>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</si>
  <si>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</si>
  <si>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</si>
  <si>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</si>
  <si>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</si>
  <si>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</si>
  <si>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</si>
  <si>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</si>
  <si>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</si>
  <si>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</si>
  <si>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</si>
  <si>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</si>
  <si>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</si>
  <si>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</si>
  <si>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</si>
  <si>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</si>
  <si>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</si>
  <si>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</si>
  <si>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</si>
  <si>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</si>
  <si>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</si>
  <si>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</si>
  <si>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</si>
  <si>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</si>
  <si>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</si>
  <si>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</si>
  <si>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</si>
  <si>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</si>
  <si>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</si>
  <si>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</si>
  <si>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</si>
  <si>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</si>
  <si>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</si>
  <si>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</si>
  <si>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</si>
  <si>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</si>
  <si>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</si>
  <si>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</si>
  <si>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</si>
  <si>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</si>
  <si>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</si>
  <si>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</si>
  <si>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</si>
  <si>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</si>
  <si>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</si>
  <si>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</si>
  <si>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</si>
  <si>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</si>
  <si>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</si>
  <si>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</si>
  <si>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</si>
  <si>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</si>
  <si>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</si>
  <si>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</si>
  <si>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</si>
  <si>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</si>
  <si>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</si>
  <si>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</si>
  <si>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</si>
  <si>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</si>
  <si>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</si>
  <si>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</si>
  <si>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</si>
  <si>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</si>
  <si>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</si>
  <si>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</si>
  <si>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</si>
  <si>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</si>
  <si>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</si>
  <si>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</si>
  <si>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</si>
  <si>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</si>
  <si>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</si>
  <si>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</si>
  <si>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</si>
  <si>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</si>
  <si>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</si>
  <si>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</si>
  <si>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</si>
  <si>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</si>
  <si>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</si>
  <si>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</si>
  <si>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</si>
  <si>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</si>
  <si>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</si>
  <si>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</si>
  <si>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</si>
  <si>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</si>
  <si>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</si>
  <si>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</si>
  <si>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</si>
  <si>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</si>
  <si>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</si>
  <si>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</si>
  <si>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</si>
  <si>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</si>
  <si>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</si>
  <si>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</si>
  <si>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</si>
  <si>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</si>
  <si>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</si>
  <si>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</si>
  <si>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</si>
  <si>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</si>
  <si>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</si>
  <si>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</si>
  <si>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</si>
  <si>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</si>
  <si>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</si>
  <si>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</si>
  <si>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</si>
  <si>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</si>
  <si>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</si>
  <si>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</si>
  <si>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</si>
  <si>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</si>
  <si>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</si>
  <si>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</si>
  <si>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</si>
  <si>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</si>
  <si>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</si>
  <si>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</si>
  <si>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</si>
  <si>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</si>
  <si>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</si>
  <si>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</si>
  <si>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</si>
  <si>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</si>
  <si>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</si>
  <si>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</si>
  <si>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</si>
  <si>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</si>
  <si>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</si>
  <si>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</si>
  <si>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</si>
  <si>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</si>
  <si>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</si>
  <si>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</si>
  <si>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</si>
  <si>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</si>
  <si>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</si>
  <si>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</si>
  <si>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</si>
  <si>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</si>
  <si>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</si>
  <si>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</si>
  <si>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</si>
  <si>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</si>
  <si>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</si>
  <si>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</si>
  <si>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</si>
  <si>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</si>
  <si>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</si>
  <si>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</si>
  <si>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</si>
  <si>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</si>
  <si>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</si>
  <si>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</si>
  <si>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</si>
  <si>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</si>
  <si>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</si>
  <si>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</si>
  <si>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</si>
  <si>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</si>
  <si>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</si>
  <si>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</si>
  <si>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</si>
  <si>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</si>
  <si>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</si>
  <si>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</si>
  <si>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</si>
  <si>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</si>
  <si>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</si>
  <si>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</si>
  <si>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</si>
  <si>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</si>
  <si>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</si>
  <si>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</si>
  <si>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</si>
  <si>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</si>
  <si>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</si>
  <si>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</si>
  <si>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</si>
  <si>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</si>
  <si>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</si>
  <si>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</si>
  <si>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</si>
  <si>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</si>
  <si>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</si>
  <si>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</si>
  <si>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</si>
  <si>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</si>
  <si>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</si>
  <si>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</si>
  <si>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</si>
  <si>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</si>
  <si>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</si>
  <si>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</si>
  <si>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</si>
  <si>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</si>
  <si>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</si>
  <si>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</si>
  <si>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</si>
  <si>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</si>
  <si>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</si>
  <si>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</si>
  <si>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</si>
  <si>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</si>
  <si>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</si>
  <si>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</si>
  <si>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</si>
  <si>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</si>
  <si>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</si>
  <si>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</si>
  <si>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</si>
  <si>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</si>
  <si>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</si>
  <si>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</si>
  <si>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</si>
  <si>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</si>
  <si>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</si>
  <si>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</si>
  <si>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</si>
  <si>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</si>
  <si>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</si>
  <si>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</si>
  <si>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</si>
  <si>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</si>
  <si>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</si>
  <si>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</si>
  <si>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</si>
  <si>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</si>
  <si>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</si>
  <si>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</si>
  <si>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</si>
  <si>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</si>
  <si>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</si>
  <si>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</si>
  <si>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</si>
  <si>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</si>
  <si>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</si>
  <si>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</si>
  <si>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</si>
  <si>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</si>
  <si>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</si>
  <si>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</si>
  <si>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</si>
  <si>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</si>
  <si>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</si>
  <si>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</si>
  <si>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</si>
  <si>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</si>
  <si>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</si>
  <si>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</si>
  <si>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</si>
  <si>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</si>
  <si>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</si>
  <si>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</si>
  <si>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</si>
  <si>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</si>
  <si>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</si>
  <si>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</si>
  <si>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</si>
  <si>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</si>
  <si>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</si>
  <si>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</si>
  <si>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</si>
  <si>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</si>
  <si>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</si>
  <si>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</si>
  <si>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</si>
  <si>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</si>
  <si>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</si>
  <si>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</si>
  <si>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</si>
  <si>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</si>
  <si>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</si>
  <si>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</si>
  <si>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</si>
  <si>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</si>
  <si>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</si>
  <si>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</si>
  <si>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</si>
  <si>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</si>
  <si>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</si>
  <si>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</si>
  <si>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</si>
  <si>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</si>
  <si>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</si>
  <si>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</si>
  <si>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</si>
  <si>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</si>
  <si>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</si>
  <si>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</si>
  <si>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</si>
  <si>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</si>
  <si>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</si>
  <si>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</si>
  <si>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</si>
  <si>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</si>
  <si>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</si>
  <si>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</si>
  <si>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</si>
  <si>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</si>
  <si>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</si>
  <si>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</si>
  <si>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</si>
  <si>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</si>
  <si>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</si>
  <si>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</si>
  <si>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</si>
  <si>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</si>
  <si>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</si>
  <si>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</si>
  <si>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</si>
  <si>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</si>
  <si>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</si>
  <si>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</si>
  <si>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</si>
  <si>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</si>
  <si>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</si>
  <si>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</si>
  <si>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</si>
  <si>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</si>
  <si>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</si>
  <si>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</si>
  <si>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</si>
  <si>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</si>
  <si>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</si>
  <si>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</si>
  <si>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</si>
  <si>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</si>
  <si>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</si>
  <si>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</si>
  <si>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</si>
  <si>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</si>
  <si>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</si>
  <si>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</si>
  <si>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</si>
  <si>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</si>
  <si>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</si>
  <si>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</si>
  <si>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</si>
  <si>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</si>
  <si>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</si>
  <si>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</si>
  <si>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</si>
  <si>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</si>
  <si>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</si>
  <si>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</si>
  <si>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</si>
  <si>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</si>
  <si>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</si>
  <si>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</si>
  <si>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</si>
  <si>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</si>
  <si>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</si>
  <si>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</si>
  <si>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</si>
  <si>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</si>
  <si>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</si>
  <si>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</si>
  <si>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</si>
  <si>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</si>
  <si>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</si>
  <si>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</si>
  <si>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</si>
  <si>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</si>
  <si>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</si>
  <si>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</si>
  <si>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</si>
  <si>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</si>
  <si>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</si>
  <si>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</si>
  <si>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</si>
  <si>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</si>
  <si>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</si>
  <si>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</si>
  <si>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</si>
  <si>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</si>
  <si>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</si>
  <si>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</si>
  <si>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</si>
  <si>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</si>
  <si>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</si>
  <si>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</si>
  <si>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</si>
  <si>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</si>
  <si>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</si>
  <si>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</si>
  <si>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</si>
  <si>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</si>
  <si>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</si>
  <si>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</si>
  <si>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</si>
  <si>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</si>
  <si>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</si>
  <si>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</si>
  <si>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</si>
  <si>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</si>
  <si>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</si>
  <si>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</si>
  <si>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</si>
  <si>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</si>
  <si>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</si>
  <si>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</si>
  <si>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</si>
  <si>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</si>
  <si>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</si>
  <si>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</si>
  <si>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</si>
  <si>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</si>
  <si>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</si>
  <si>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</si>
  <si>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</si>
  <si>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</si>
  <si>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</si>
  <si>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</si>
  <si>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</si>
  <si>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</si>
  <si>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</si>
  <si>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</si>
  <si>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</si>
  <si>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</si>
  <si>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</si>
  <si>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</si>
  <si>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</si>
  <si>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</si>
  <si>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</si>
  <si>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</si>
  <si>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</si>
  <si>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</si>
  <si>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</si>
  <si>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</si>
  <si>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</si>
  <si>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</si>
  <si>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</si>
  <si>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</si>
  <si>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</si>
  <si>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</si>
  <si>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</si>
  <si>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</si>
  <si>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</si>
  <si>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</si>
  <si>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</si>
  <si>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</si>
  <si>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</si>
  <si>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</si>
  <si>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</si>
  <si>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</si>
  <si>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</si>
  <si>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</si>
  <si>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</si>
  <si>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</si>
  <si>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</si>
  <si>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</si>
  <si>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</si>
  <si>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</si>
  <si>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</si>
  <si>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</si>
  <si>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</si>
  <si>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</si>
  <si>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</si>
  <si>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</si>
  <si>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</si>
  <si>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</si>
  <si>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</si>
  <si>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</si>
  <si>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</si>
  <si>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</si>
  <si>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</si>
  <si>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</si>
  <si>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</si>
  <si>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</si>
  <si>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</si>
  <si>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</si>
  <si>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</si>
  <si>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</si>
  <si>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</si>
  <si>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</si>
  <si>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</si>
  <si>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</si>
  <si>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</si>
  <si>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</si>
  <si>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</si>
  <si>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</si>
  <si>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</si>
  <si>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</si>
  <si>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</si>
  <si>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</si>
  <si>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</si>
  <si>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</si>
  <si>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</si>
  <si>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</si>
  <si>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</si>
  <si>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</si>
  <si>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</si>
  <si>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</si>
  <si>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</si>
  <si>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</si>
  <si>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</si>
  <si>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</si>
  <si>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</si>
  <si>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</si>
  <si>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</si>
  <si>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</si>
  <si>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</si>
  <si>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</si>
  <si>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</si>
  <si>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</si>
  <si>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</si>
  <si>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</si>
  <si>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</si>
  <si>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</si>
  <si>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</si>
  <si>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</si>
  <si>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</si>
  <si>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</si>
  <si>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</si>
  <si>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</si>
  <si>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</si>
  <si>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</si>
  <si>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</si>
  <si>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</si>
  <si>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</si>
  <si>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</si>
  <si>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</si>
  <si>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</si>
  <si>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</si>
  <si>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</si>
  <si>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</si>
  <si>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</si>
  <si>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</si>
  <si>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</si>
  <si>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</si>
  <si>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</si>
  <si>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</si>
  <si>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</si>
  <si>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</si>
  <si>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</si>
  <si>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</si>
  <si>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</si>
  <si>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</si>
  <si>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</si>
  <si>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</si>
  <si>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</si>
  <si>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</si>
  <si>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</si>
  <si>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</si>
  <si>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</si>
  <si>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</si>
  <si>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</si>
  <si>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</si>
  <si>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</si>
  <si>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</si>
  <si>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</si>
  <si>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</si>
  <si>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</si>
  <si>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</si>
  <si>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</si>
  <si>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</si>
  <si>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</si>
  <si>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</si>
  <si>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</si>
  <si>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</si>
  <si>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</si>
  <si>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</si>
  <si>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</si>
  <si>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</si>
  <si>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</si>
  <si>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</si>
  <si>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</si>
  <si>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</si>
  <si>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</si>
  <si>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</si>
  <si>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</si>
  <si>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</si>
  <si>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</si>
  <si>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</si>
  <si>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</si>
  <si>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</si>
  <si>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</si>
  <si>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</si>
  <si>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</si>
  <si>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</si>
  <si>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</si>
  <si>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</si>
  <si>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</si>
  <si>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</si>
  <si>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</si>
  <si>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</si>
  <si>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</si>
  <si>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</si>
  <si>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</si>
  <si>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</si>
  <si>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</si>
  <si>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</si>
  <si>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</si>
  <si>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</si>
  <si>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</si>
  <si>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</si>
  <si>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</si>
  <si>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</si>
  <si>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</si>
  <si>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</si>
  <si>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</si>
  <si>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</si>
  <si>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</si>
  <si>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</si>
  <si>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</si>
  <si>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</si>
  <si>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</si>
  <si>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</si>
  <si>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</si>
  <si>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</si>
  <si>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</si>
  <si>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</si>
  <si>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</si>
  <si>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</si>
  <si>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</si>
  <si>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</si>
  <si>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</si>
  <si>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</si>
  <si>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</si>
  <si>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</si>
  <si>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</si>
  <si>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</si>
  <si>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</si>
  <si>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</si>
  <si>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</si>
  <si>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</si>
  <si>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</si>
  <si>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</si>
  <si>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</si>
  <si>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</si>
  <si>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</si>
  <si>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</si>
  <si>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</si>
  <si>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</si>
  <si>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</si>
  <si>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</si>
  <si>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</si>
  <si>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</si>
  <si>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</si>
  <si>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</si>
  <si>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</si>
  <si>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</si>
  <si>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</si>
  <si>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</si>
  <si>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</si>
  <si>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</si>
  <si>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</si>
  <si>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</si>
  <si>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</si>
  <si>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</si>
  <si>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</si>
  <si>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</si>
  <si>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</si>
  <si>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</si>
  <si>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</si>
  <si>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</si>
  <si>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</si>
  <si>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</si>
  <si>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</si>
  <si>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</si>
  <si>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</si>
  <si>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</si>
  <si>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</si>
  <si>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</si>
  <si>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</si>
  <si>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</si>
  <si>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</si>
  <si>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</si>
  <si>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</si>
  <si>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</si>
  <si>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</si>
  <si>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</si>
  <si>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</si>
  <si>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</si>
  <si>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</si>
  <si>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</si>
  <si>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</si>
  <si>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</si>
  <si>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</si>
  <si>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</si>
  <si>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</si>
  <si>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</si>
  <si>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</si>
  <si>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</si>
  <si>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</si>
  <si>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</si>
  <si>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</si>
  <si>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</si>
  <si>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</si>
  <si>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</si>
  <si>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</si>
  <si>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</si>
  <si>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</si>
  <si>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</si>
  <si>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</si>
  <si>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</si>
  <si>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</si>
  <si>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</si>
  <si>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</si>
  <si>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</si>
  <si>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</si>
  <si>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</si>
  <si>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</si>
  <si>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</si>
  <si>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</si>
  <si>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</si>
  <si>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</si>
  <si>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</si>
  <si>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</si>
  <si>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</si>
  <si>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</si>
  <si>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</si>
  <si>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</si>
  <si>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</si>
  <si>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</si>
  <si>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</si>
  <si>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</si>
  <si>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</si>
  <si>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</si>
  <si>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</si>
  <si>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</si>
  <si>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</si>
  <si>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</si>
  <si>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</si>
  <si>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</si>
  <si>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</si>
  <si>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</si>
  <si>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</si>
  <si>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</si>
  <si>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</si>
  <si>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</si>
  <si>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</si>
  <si>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</si>
  <si>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</si>
  <si>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</si>
  <si>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</si>
  <si>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</si>
  <si>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</si>
  <si>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</si>
  <si>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</si>
  <si>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</si>
  <si>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</si>
  <si>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</si>
  <si>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</si>
  <si>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</si>
  <si>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</si>
  <si>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</si>
  <si>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</si>
  <si>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</si>
  <si>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</si>
  <si>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</si>
  <si>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</si>
  <si>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</si>
  <si>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</si>
  <si>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</si>
  <si>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</si>
  <si>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</si>
  <si>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</si>
  <si>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</si>
  <si>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</si>
  <si>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</si>
  <si>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</si>
  <si>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</si>
  <si>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</si>
  <si>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</si>
  <si>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</si>
  <si>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</si>
  <si>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</si>
  <si>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</si>
  <si>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</si>
  <si>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</si>
  <si>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</si>
  <si>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</si>
  <si>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</si>
  <si>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</si>
  <si>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</si>
  <si>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</si>
  <si>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</si>
  <si>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</si>
  <si>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</si>
  <si>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</si>
  <si>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</si>
  <si>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</si>
  <si>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</si>
  <si>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</si>
  <si>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</si>
  <si>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</si>
  <si>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</si>
  <si>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</si>
  <si>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</si>
  <si>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</si>
  <si>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</si>
  <si>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</si>
  <si>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</si>
  <si>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</si>
  <si>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</si>
  <si>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</si>
  <si>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</si>
  <si>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</si>
  <si>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</si>
  <si>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</si>
  <si>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</si>
  <si>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</si>
  <si>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</si>
  <si>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</si>
  <si>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</si>
  <si>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</si>
  <si>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</si>
  <si>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</si>
  <si>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</si>
  <si>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</si>
  <si>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</si>
  <si>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</si>
  <si>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</si>
  <si>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</si>
  <si>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</si>
  <si>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</si>
  <si>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</si>
  <si>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</si>
  <si>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</si>
  <si>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</si>
  <si>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</si>
  <si>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</si>
  <si>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</si>
  <si>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</si>
  <si>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</si>
  <si>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</si>
  <si>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</si>
  <si>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</si>
  <si>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</si>
  <si>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</si>
  <si>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</si>
  <si>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</si>
  <si>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</si>
  <si>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</si>
  <si>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</si>
  <si>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</si>
  <si>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</si>
  <si>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</si>
  <si>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</si>
  <si>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</si>
  <si>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</si>
  <si>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</si>
  <si>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</si>
  <si>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</si>
  <si>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</si>
  <si>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</si>
  <si>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</si>
  <si>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</si>
  <si>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</si>
  <si>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</si>
  <si>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</si>
  <si>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</si>
  <si>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</si>
  <si>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</si>
  <si>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</si>
  <si>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</si>
  <si>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</si>
  <si>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</si>
  <si>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</si>
  <si>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</si>
  <si>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</si>
  <si>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</si>
  <si>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</si>
  <si>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</si>
  <si>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</si>
  <si>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</si>
  <si>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</si>
  <si>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</si>
  <si>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</si>
  <si>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</si>
  <si>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</si>
  <si>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</si>
  <si>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</si>
  <si>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</si>
  <si>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</si>
  <si>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</si>
  <si>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</si>
  <si>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</si>
  <si>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</si>
  <si>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</si>
  <si>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</si>
  <si>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</si>
  <si>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</si>
  <si>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</si>
  <si>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</si>
  <si>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</si>
  <si>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</si>
  <si>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</si>
  <si>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</si>
  <si>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</si>
  <si>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</si>
  <si>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</si>
  <si>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</si>
  <si>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</si>
  <si>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</si>
  <si>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</si>
  <si>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</si>
  <si>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</si>
  <si>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</si>
  <si>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</si>
  <si>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</si>
  <si>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</si>
  <si>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</si>
  <si>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</si>
  <si>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</si>
  <si>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</si>
  <si>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</si>
  <si>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</si>
  <si>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</si>
  <si>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</si>
  <si>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</si>
  <si>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</si>
  <si>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</si>
  <si>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</si>
  <si>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</si>
  <si>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</si>
  <si>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</si>
  <si>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</si>
  <si>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</si>
  <si>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</si>
  <si>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</si>
  <si>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</si>
  <si>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</si>
  <si>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</si>
  <si>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</si>
  <si>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</si>
  <si>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</si>
  <si>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</si>
  <si>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</si>
  <si>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</si>
  <si>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</si>
  <si>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</si>
  <si>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</si>
  <si>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</si>
  <si>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</si>
  <si>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</si>
  <si>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</si>
  <si>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</si>
  <si>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</si>
  <si>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</si>
  <si>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</si>
  <si>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</si>
  <si>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</si>
  <si>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</si>
  <si>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</si>
  <si>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</si>
  <si>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</si>
  <si>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</si>
  <si>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</si>
  <si>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</si>
  <si>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</si>
  <si>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</si>
  <si>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</si>
  <si>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</si>
  <si>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</si>
  <si>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</si>
  <si>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</si>
  <si>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</si>
  <si>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</si>
  <si>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</si>
  <si>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</si>
  <si>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</si>
  <si>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</si>
  <si>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</si>
  <si>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</si>
  <si>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</si>
  <si>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</si>
  <si>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</si>
  <si>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</si>
  <si>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</si>
  <si>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</si>
  <si>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</si>
  <si>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</si>
  <si>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</si>
  <si>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</si>
  <si>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</si>
  <si>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</si>
  <si>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</si>
  <si>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</si>
  <si>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</si>
  <si>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</si>
  <si>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</si>
  <si>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</si>
  <si>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</si>
  <si>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</si>
  <si>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</si>
  <si>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</si>
  <si>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</si>
  <si>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</si>
  <si>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</si>
  <si>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</si>
  <si>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</si>
  <si>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</si>
  <si>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</si>
  <si>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</si>
  <si>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</si>
  <si>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</si>
  <si>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</si>
  <si>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</si>
  <si>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</si>
  <si>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</si>
  <si>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</si>
  <si>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</si>
  <si>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</si>
  <si>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</si>
  <si>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</si>
  <si>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</si>
  <si>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</si>
  <si>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</si>
  <si>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</si>
  <si>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</si>
  <si>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</si>
  <si>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</si>
  <si>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</si>
  <si>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</si>
  <si>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</si>
  <si>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</si>
  <si>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</si>
  <si>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</si>
  <si>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</si>
  <si>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</si>
  <si>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</si>
  <si>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</si>
  <si>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</si>
  <si>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</si>
  <si>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</si>
  <si>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</si>
  <si>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</si>
  <si>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</si>
  <si>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</si>
  <si>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</si>
  <si>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</si>
  <si>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</si>
  <si>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</si>
  <si>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</si>
  <si>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</si>
  <si>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</si>
  <si>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</si>
  <si>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</si>
  <si>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</si>
  <si>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</si>
  <si>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</si>
  <si>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</si>
  <si>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</si>
  <si>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</si>
  <si>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</si>
  <si>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</si>
  <si>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</si>
  <si>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</si>
  <si>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</si>
  <si>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</si>
  <si>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</si>
  <si>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</si>
  <si>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</si>
  <si>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</si>
  <si>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</si>
  <si>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</si>
  <si>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</si>
  <si>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</si>
  <si>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</si>
  <si>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</si>
  <si>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</si>
  <si>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</si>
  <si>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</si>
  <si>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</si>
  <si>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</si>
  <si>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</si>
  <si>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</si>
  <si>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</si>
  <si>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</si>
  <si>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</si>
  <si>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</si>
  <si>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</si>
  <si>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</si>
  <si>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</si>
  <si>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</si>
  <si>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</si>
  <si>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</si>
  <si>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</si>
  <si>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</si>
  <si>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</si>
  <si>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</si>
  <si>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</si>
  <si>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</si>
  <si>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</si>
  <si>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</si>
  <si>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</si>
  <si>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</si>
  <si>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</si>
  <si>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</si>
  <si>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</si>
  <si>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</si>
  <si>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</si>
  <si>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</si>
  <si>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</si>
  <si>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</si>
  <si>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</si>
  <si>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</si>
  <si>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</si>
  <si>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</si>
  <si>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</si>
  <si>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</si>
  <si>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</si>
  <si>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</si>
  <si>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</si>
  <si>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</si>
  <si>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</si>
  <si>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</si>
  <si>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</si>
  <si>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</si>
  <si>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</si>
  <si>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</si>
  <si>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</si>
  <si>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</si>
  <si>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</si>
  <si>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</si>
  <si>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</si>
  <si>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</si>
  <si>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</si>
  <si>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</si>
  <si>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</si>
  <si>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</si>
  <si>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</si>
  <si>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</si>
  <si>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</si>
  <si>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</si>
  <si>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</si>
  <si>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</si>
  <si>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</si>
  <si>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</si>
  <si>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</si>
  <si>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</si>
  <si>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</si>
  <si>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</si>
  <si>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</si>
  <si>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</si>
  <si>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</si>
  <si>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</si>
  <si>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</si>
  <si>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</si>
  <si>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</si>
  <si>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</si>
  <si>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</si>
  <si>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</si>
  <si>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</si>
  <si>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</si>
  <si>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</si>
  <si>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</si>
  <si>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</si>
  <si>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</si>
  <si>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</si>
  <si>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</si>
  <si>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</si>
  <si>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</si>
  <si>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</si>
  <si>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</si>
  <si>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</si>
  <si>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</si>
  <si>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</si>
  <si>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</si>
  <si>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</si>
  <si>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</si>
  <si>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</si>
  <si>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</si>
  <si>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</si>
  <si>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</si>
  <si>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</si>
  <si>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</si>
  <si>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</si>
  <si>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</si>
  <si>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</si>
  <si>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</si>
  <si>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</si>
  <si>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</si>
  <si>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</si>
  <si>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</si>
  <si>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</si>
  <si>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</si>
  <si>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</si>
  <si>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</si>
  <si>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</si>
  <si>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</si>
  <si>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</si>
  <si>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</si>
  <si>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</si>
  <si>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</si>
  <si>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</si>
  <si>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</si>
  <si>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</si>
  <si>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</si>
  <si>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</si>
  <si>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</si>
  <si>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</si>
  <si>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</si>
  <si>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</si>
  <si>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</si>
  <si>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</si>
  <si>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</si>
  <si>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</si>
  <si>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</si>
  <si>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</si>
  <si>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</si>
  <si>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</si>
  <si>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</si>
  <si>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</si>
  <si>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</si>
  <si>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</si>
  <si>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</si>
  <si>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</si>
  <si>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</si>
  <si>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</si>
  <si>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</si>
  <si>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</si>
  <si>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</si>
  <si>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</si>
  <si>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</si>
  <si>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</si>
  <si>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</si>
  <si>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</si>
  <si>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</si>
  <si>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</si>
  <si>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</si>
  <si>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</si>
  <si>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</si>
  <si>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</si>
  <si>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</si>
  <si>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</si>
  <si>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</si>
  <si>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</si>
  <si>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</si>
  <si>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</si>
  <si>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</si>
  <si>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</si>
  <si>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</si>
  <si>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</si>
  <si>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</si>
  <si>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</si>
  <si>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</si>
  <si>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</si>
  <si>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</si>
  <si>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</si>
  <si>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</si>
  <si>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</si>
  <si>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</si>
  <si>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</si>
  <si>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</si>
  <si>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</si>
  <si>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</si>
  <si>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</si>
  <si>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</si>
  <si>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</si>
  <si>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</si>
  <si>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</si>
  <si>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</si>
  <si>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</si>
  <si>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</si>
  <si>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</si>
  <si>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</si>
  <si>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</si>
  <si>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</si>
  <si>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</si>
  <si>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</si>
  <si>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</si>
  <si>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</si>
  <si>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</si>
  <si>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</si>
  <si>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</si>
  <si>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</si>
  <si>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</si>
  <si>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</si>
  <si>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</si>
  <si>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</si>
  <si>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</si>
  <si>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</si>
  <si>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</si>
  <si>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</si>
  <si>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</si>
  <si>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</si>
  <si>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</si>
  <si>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</si>
  <si>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</si>
  <si>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</si>
  <si>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</si>
  <si>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</si>
  <si>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</si>
  <si>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</si>
  <si>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</si>
  <si>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</si>
  <si>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</si>
  <si>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</si>
  <si>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</si>
  <si>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</si>
  <si>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</si>
  <si>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</si>
  <si>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</si>
  <si>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</si>
  <si>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</si>
  <si>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</si>
  <si>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</si>
  <si>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</si>
  <si>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</si>
  <si>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</si>
  <si>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</si>
  <si>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</si>
  <si>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</si>
  <si>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</si>
  <si>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</si>
  <si>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</si>
  <si>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</si>
  <si>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</si>
  <si>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</si>
  <si>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</si>
  <si>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</si>
  <si>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</si>
  <si>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</si>
  <si>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</si>
  <si>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</si>
  <si>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</si>
  <si>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</si>
  <si>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</si>
  <si>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</si>
  <si>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</si>
  <si>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</si>
  <si>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</si>
  <si>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</si>
  <si>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</si>
  <si>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</si>
  <si>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</si>
  <si>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</si>
  <si>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</si>
  <si>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</si>
  <si>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</si>
  <si>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</si>
  <si>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</si>
  <si>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</si>
  <si>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</si>
  <si>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</si>
  <si>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</si>
  <si>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</si>
  <si>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</si>
  <si>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</si>
  <si>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</si>
  <si>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</si>
  <si>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</si>
  <si>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</si>
  <si>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</si>
  <si>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</si>
  <si>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</si>
  <si>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</si>
  <si>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</si>
  <si>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</si>
  <si>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</si>
  <si>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</si>
  <si>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</si>
  <si>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</si>
  <si>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</si>
  <si>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</si>
  <si>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</si>
  <si>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</si>
  <si>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</si>
  <si>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</si>
  <si>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</si>
  <si>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</si>
  <si>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</si>
  <si>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</si>
  <si>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</si>
  <si>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</si>
  <si>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</si>
  <si>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</si>
  <si>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</si>
  <si>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</si>
  <si>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</si>
  <si>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</si>
  <si>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</si>
  <si>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</si>
  <si>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</si>
  <si>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</si>
  <si>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</si>
  <si>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</si>
  <si>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</si>
  <si>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</si>
  <si>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</si>
  <si>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</si>
  <si>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</si>
  <si>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</si>
  <si>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</si>
  <si>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</si>
  <si>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</si>
  <si>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</si>
  <si>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</si>
  <si>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</si>
  <si>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</si>
  <si>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</si>
  <si>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</si>
  <si>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</si>
  <si>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</si>
  <si>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</si>
  <si>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</si>
  <si>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</si>
  <si>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</si>
  <si>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</si>
  <si>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</si>
  <si>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</si>
  <si>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</si>
  <si>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</si>
  <si>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</si>
  <si>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</si>
  <si>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</si>
  <si>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</si>
  <si>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</si>
  <si>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</si>
  <si>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</si>
  <si>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</si>
  <si>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</si>
  <si>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</si>
  <si>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</si>
  <si>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</si>
  <si>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</si>
  <si>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</si>
  <si>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</si>
  <si>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</si>
  <si>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</si>
  <si>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</si>
  <si>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</si>
  <si>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</si>
  <si>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</si>
  <si>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</si>
  <si>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</si>
  <si>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</si>
  <si>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</si>
  <si>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</si>
  <si>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</si>
  <si>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</si>
  <si>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</si>
  <si>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</si>
  <si>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</si>
  <si>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</si>
  <si>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</si>
  <si>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</si>
  <si>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</si>
  <si>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</si>
  <si>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</si>
  <si>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</si>
  <si>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</si>
  <si>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</si>
  <si>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</si>
  <si>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</si>
  <si>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</si>
  <si>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</si>
  <si>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</si>
  <si>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</si>
  <si>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</si>
  <si>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</si>
  <si>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</si>
  <si>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</si>
  <si>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</si>
  <si>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</si>
  <si>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</si>
  <si>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</si>
  <si>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</si>
  <si>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</si>
  <si>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</si>
  <si>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</si>
  <si>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</si>
  <si>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</si>
  <si>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</si>
  <si>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</si>
  <si>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</si>
  <si>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</si>
  <si>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</si>
  <si>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</si>
  <si>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</si>
  <si>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</si>
  <si>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</si>
  <si>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</si>
  <si>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</si>
  <si>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</si>
  <si>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</si>
  <si>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</si>
  <si>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</si>
  <si>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</si>
  <si>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</si>
  <si>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</si>
  <si>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</si>
  <si>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</si>
  <si>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</si>
  <si>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</si>
  <si>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</si>
  <si>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</si>
  <si>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</si>
  <si>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</si>
  <si>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</si>
  <si>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</si>
  <si>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</si>
  <si>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</si>
  <si>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</si>
  <si>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</si>
  <si>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</si>
  <si>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</si>
  <si>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</si>
  <si>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</si>
  <si>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</si>
  <si>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</si>
  <si>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</si>
  <si>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</si>
  <si>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</si>
  <si>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</si>
  <si>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</si>
  <si>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</si>
  <si>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</si>
  <si>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</si>
  <si>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</si>
  <si>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</si>
  <si>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</si>
  <si>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</si>
  <si>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</si>
  <si>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</si>
  <si>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</si>
  <si>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</si>
  <si>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</si>
  <si>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</si>
  <si>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</si>
  <si>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</si>
  <si>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</si>
  <si>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</si>
  <si>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</si>
  <si>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</si>
  <si>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</si>
  <si>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</si>
  <si>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</si>
  <si>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</si>
  <si>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</si>
  <si>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</si>
  <si>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</si>
  <si>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</si>
  <si>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</si>
  <si>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</si>
  <si>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</si>
  <si>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</si>
  <si>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</si>
  <si>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</si>
  <si>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</si>
  <si>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</si>
  <si>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</si>
  <si>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</si>
  <si>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</si>
  <si>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</si>
  <si>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</si>
  <si>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</si>
  <si>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</si>
  <si>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</si>
  <si>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</si>
  <si>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</si>
  <si>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</si>
  <si>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</si>
  <si>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</si>
  <si>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</si>
  <si>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</si>
  <si>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</si>
  <si>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</si>
  <si>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</si>
  <si>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</si>
  <si>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</si>
  <si>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</si>
  <si>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</si>
  <si>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</si>
  <si>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</si>
  <si>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</si>
  <si>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</si>
  <si>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</si>
  <si>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</si>
  <si>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</si>
  <si>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</si>
  <si>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</si>
  <si>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</si>
  <si>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</si>
  <si>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</si>
  <si>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</si>
  <si>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</si>
  <si>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</si>
  <si>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</si>
  <si>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</si>
  <si>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</si>
  <si>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</si>
  <si>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</si>
  <si>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</si>
  <si>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</si>
  <si>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</si>
  <si>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</si>
  <si>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</si>
  <si>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</si>
  <si>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</si>
  <si>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</si>
  <si>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</si>
  <si>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</si>
  <si>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</si>
  <si>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</si>
  <si>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</si>
  <si>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</si>
  <si>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</si>
  <si>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</si>
  <si>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</si>
  <si>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</si>
  <si>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</si>
  <si>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</si>
  <si>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</si>
  <si>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</si>
  <si>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</si>
  <si>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</si>
  <si>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</si>
  <si>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</si>
  <si>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</si>
  <si>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</si>
  <si>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</si>
  <si>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</si>
  <si>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</si>
  <si>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</si>
  <si>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</si>
  <si>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</si>
  <si>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</si>
  <si>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</si>
  <si>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</si>
  <si>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</si>
  <si>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</si>
  <si>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</si>
  <si>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</si>
  <si>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</si>
  <si>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</si>
  <si>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</si>
  <si>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</si>
  <si>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</si>
  <si>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</si>
  <si>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</si>
  <si>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</si>
  <si>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</si>
  <si>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</si>
  <si>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</si>
  <si>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</si>
  <si>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</si>
  <si>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</si>
  <si>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</si>
  <si>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</si>
  <si>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</si>
  <si>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</si>
  <si>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</si>
  <si>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</si>
  <si>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</si>
  <si>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</si>
  <si>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</si>
  <si>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</si>
  <si>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</si>
  <si>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</si>
  <si>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</si>
  <si>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</si>
  <si>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</si>
  <si>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</si>
  <si>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</si>
  <si>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</si>
  <si>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</si>
  <si>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</si>
  <si>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</si>
  <si>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</si>
  <si>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</si>
  <si>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</si>
  <si>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</si>
  <si>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</si>
  <si>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</si>
  <si>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</si>
  <si>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</si>
  <si>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</si>
  <si>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</si>
  <si>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</si>
  <si>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</si>
  <si>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</si>
  <si>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</si>
  <si>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</si>
  <si>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</si>
  <si>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</si>
  <si>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</si>
  <si>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</si>
  <si>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</si>
  <si>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</si>
  <si>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</si>
  <si>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</si>
  <si>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</si>
  <si>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</si>
  <si>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</si>
  <si>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</si>
  <si>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</si>
  <si>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</si>
  <si>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</si>
  <si>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</si>
  <si>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</si>
  <si>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</si>
  <si>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</si>
  <si>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</si>
  <si>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</si>
  <si>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</si>
  <si>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</si>
  <si>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</si>
  <si>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</si>
  <si>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</si>
  <si>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</si>
  <si>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</si>
  <si>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</si>
  <si>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</si>
  <si>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</si>
  <si>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</si>
  <si>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</si>
  <si>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</si>
  <si>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</si>
  <si>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</si>
  <si>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</si>
  <si>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</si>
  <si>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</si>
  <si>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</si>
  <si>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</si>
  <si>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</si>
  <si>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</si>
  <si>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</si>
  <si>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</si>
  <si>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</si>
  <si>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</si>
  <si>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</si>
  <si>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</si>
  <si>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</si>
  <si>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</si>
  <si>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</si>
  <si>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</si>
  <si>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</si>
  <si>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</si>
  <si>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</si>
  <si>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</si>
  <si>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</si>
  <si>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</si>
  <si>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</si>
  <si>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</si>
  <si>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</si>
  <si>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</si>
  <si>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</si>
  <si>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</si>
  <si>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</si>
  <si>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</si>
  <si>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</si>
  <si>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</si>
  <si>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</si>
  <si>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</si>
  <si>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</si>
  <si>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</si>
  <si>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</si>
  <si>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</si>
  <si>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</si>
  <si>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</si>
  <si>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</si>
  <si>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</si>
  <si>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</si>
  <si>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</si>
  <si>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</si>
  <si>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</si>
  <si>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</si>
  <si>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</si>
  <si>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</si>
  <si>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</si>
  <si>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</si>
  <si>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</si>
  <si>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</si>
  <si>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</si>
  <si>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</si>
  <si>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</si>
  <si>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</si>
  <si>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</si>
  <si>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</si>
  <si>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</si>
  <si>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</si>
  <si>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</si>
  <si>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</si>
  <si>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</si>
  <si>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</si>
  <si>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</si>
  <si>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</si>
  <si>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</si>
  <si>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pr</t>
  </si>
  <si>
    <t>Sum of Profit</t>
  </si>
  <si>
    <t xml:space="preserve">Category </t>
  </si>
  <si>
    <t>sales</t>
  </si>
  <si>
    <t>Sum of Quantity</t>
  </si>
  <si>
    <t>Count of Order ID</t>
  </si>
  <si>
    <t>Sum of Profit margin</t>
  </si>
  <si>
    <t>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</si>
</sst>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quot;₹&quot;\ #,##0.00\ "/>
    <numFmt numFmtId="166" formatCode="_ [$₹-4009]\ * #,##0.00_ ;_ [$₹-4009]\ * \-#,##0.00_ ;_ [$₹-4009]\ * &quot;-&quot;??_ ;_ @_ "/>
    <numFmt numFmtId="167" formatCode="&quot;#&quot;.0"/>
    <numFmt numFmtId="168"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44"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44" fontId="0" fillId="0" borderId="0" xfId="1" applyFont="1"/>
    <xf numFmtId="10" fontId="0" fillId="0" borderId="0" xfId="0" applyNumberFormat="1"/>
    <xf numFmtId="167" fontId="0" fillId="0" borderId="0" xfId="0" applyNumberFormat="1"/>
    <xf numFmtId="168" fontId="0" fillId="0" borderId="0" xfId="0" applyNumberFormat="1"/>
    <xf numFmtId="0" fontId="0" fillId="0" borderId="11" xfId="0" applyBorder="1"/>
    <xf numFmtId="0" fontId="0" fillId="0" borderId="3" xfId="0" applyBorder="1" applyAlignment="1">
      <alignment horizontal="left"/>
    </xf>
    <xf numFmtId="164" fontId="0" fillId="0" borderId="0" xfId="0" applyNumberForma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Currency" xfId="1" builtinId="4"/>
    <cellStyle name="Normal" xfId="0" builtinId="0"/>
  </cellStyles>
  <dxfs count="4">
    <dxf>
      <numFmt numFmtId="165" formatCode="&quot;₹&quot;\ #,##0.00\ "/>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pr</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80A-4654-A362-189758FB0A35}"/>
            </c:ext>
          </c:extLst>
        </c:ser>
        <c:dLbls>
          <c:showLegendKey val="0"/>
          <c:showVal val="0"/>
          <c:showCatName val="0"/>
          <c:showSerName val="0"/>
          <c:showPercent val="0"/>
          <c:showBubbleSize val="0"/>
        </c:dLbls>
        <c:axId val="1316549056"/>
        <c:axId val="13165408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pr</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80A-4654-A362-189758FB0A35}"/>
            </c:ext>
          </c:extLst>
        </c:ser>
        <c:dLbls>
          <c:showLegendKey val="0"/>
          <c:showVal val="0"/>
          <c:showCatName val="0"/>
          <c:showSerName val="0"/>
          <c:showPercent val="0"/>
          <c:showBubbleSize val="0"/>
        </c:dLbls>
        <c:gapWidth val="219"/>
        <c:overlap val="-27"/>
        <c:axId val="1316548096"/>
        <c:axId val="1316548576"/>
      </c:barChart>
      <c:catAx>
        <c:axId val="131654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48576"/>
        <c:crosses val="autoZero"/>
        <c:auto val="1"/>
        <c:lblAlgn val="ctr"/>
        <c:lblOffset val="100"/>
        <c:noMultiLvlLbl val="0"/>
      </c:catAx>
      <c:valAx>
        <c:axId val="1316548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48096"/>
        <c:crosses val="autoZero"/>
        <c:crossBetween val="between"/>
      </c:valAx>
      <c:valAx>
        <c:axId val="1316540896"/>
        <c:scaling>
          <c:orientation val="minMax"/>
        </c:scaling>
        <c:delete val="0"/>
        <c:axPos val="r"/>
        <c:numFmt formatCode="&quot;₹&quot;\ #,##0.00\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49056"/>
        <c:crosses val="max"/>
        <c:crossBetween val="between"/>
      </c:valAx>
      <c:catAx>
        <c:axId val="1316549056"/>
        <c:scaling>
          <c:orientation val="minMax"/>
        </c:scaling>
        <c:delete val="1"/>
        <c:axPos val="b"/>
        <c:numFmt formatCode="General" sourceLinked="1"/>
        <c:majorTickMark val="out"/>
        <c:minorTickMark val="none"/>
        <c:tickLblPos val="nextTo"/>
        <c:crossAx val="1316540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9C-4E1F-86A6-545ADD6B14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9C-4E1F-86A6-545ADD6B14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9C-4E1F-86A6-545ADD6B14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85F-49AB-BD14-305560757E0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02-40F1-8429-EF0B25A63EC4}"/>
            </c:ext>
          </c:extLst>
        </c:ser>
        <c:dLbls>
          <c:showLegendKey val="0"/>
          <c:showVal val="0"/>
          <c:showCatName val="0"/>
          <c:showSerName val="0"/>
          <c:showPercent val="0"/>
          <c:showBubbleSize val="0"/>
        </c:dLbls>
        <c:gapWidth val="182"/>
        <c:axId val="1319963872"/>
        <c:axId val="1319962432"/>
      </c:barChart>
      <c:catAx>
        <c:axId val="131996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962432"/>
        <c:crosses val="autoZero"/>
        <c:auto val="1"/>
        <c:lblAlgn val="ctr"/>
        <c:lblOffset val="100"/>
        <c:noMultiLvlLbl val="0"/>
      </c:catAx>
      <c:valAx>
        <c:axId val="1319962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96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377-40E3-983D-F6CE9EB82D48}"/>
            </c:ext>
          </c:extLst>
        </c:ser>
        <c:dLbls>
          <c:showLegendKey val="0"/>
          <c:showVal val="0"/>
          <c:showCatName val="0"/>
          <c:showSerName val="0"/>
          <c:showPercent val="0"/>
          <c:showBubbleSize val="0"/>
        </c:dLbls>
        <c:smooth val="0"/>
        <c:axId val="1458876880"/>
        <c:axId val="1458879760"/>
      </c:lineChart>
      <c:catAx>
        <c:axId val="1458876880"/>
        <c:scaling>
          <c:orientation val="minMax"/>
        </c:scaling>
        <c:delete val="1"/>
        <c:axPos val="b"/>
        <c:numFmt formatCode="General" sourceLinked="1"/>
        <c:majorTickMark val="none"/>
        <c:minorTickMark val="none"/>
        <c:tickLblPos val="nextTo"/>
        <c:crossAx val="1458879760"/>
        <c:crosses val="autoZero"/>
        <c:auto val="1"/>
        <c:lblAlgn val="ctr"/>
        <c:lblOffset val="100"/>
        <c:noMultiLvlLbl val="0"/>
      </c:catAx>
      <c:valAx>
        <c:axId val="1458879760"/>
        <c:scaling>
          <c:orientation val="minMax"/>
        </c:scaling>
        <c:delete val="1"/>
        <c:axPos val="l"/>
        <c:numFmt formatCode="General" sourceLinked="1"/>
        <c:majorTickMark val="none"/>
        <c:minorTickMark val="none"/>
        <c:tickLblPos val="nextTo"/>
        <c:crossAx val="145887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AF-4498-91C8-C02602422FC1}"/>
            </c:ext>
          </c:extLst>
        </c:ser>
        <c:dLbls>
          <c:showLegendKey val="0"/>
          <c:showVal val="0"/>
          <c:showCatName val="0"/>
          <c:showSerName val="0"/>
          <c:showPercent val="0"/>
          <c:showBubbleSize val="0"/>
        </c:dLbls>
        <c:smooth val="0"/>
        <c:axId val="1467834432"/>
        <c:axId val="1458877360"/>
      </c:lineChart>
      <c:catAx>
        <c:axId val="1467834432"/>
        <c:scaling>
          <c:orientation val="minMax"/>
        </c:scaling>
        <c:delete val="1"/>
        <c:axPos val="b"/>
        <c:numFmt formatCode="General" sourceLinked="1"/>
        <c:majorTickMark val="none"/>
        <c:minorTickMark val="none"/>
        <c:tickLblPos val="nextTo"/>
        <c:crossAx val="1458877360"/>
        <c:crosses val="autoZero"/>
        <c:auto val="1"/>
        <c:lblAlgn val="ctr"/>
        <c:lblOffset val="100"/>
        <c:noMultiLvlLbl val="0"/>
      </c:catAx>
      <c:valAx>
        <c:axId val="1458877360"/>
        <c:scaling>
          <c:orientation val="minMax"/>
        </c:scaling>
        <c:delete val="1"/>
        <c:axPos val="l"/>
        <c:numFmt formatCode="General" sourceLinked="1"/>
        <c:majorTickMark val="none"/>
        <c:minorTickMark val="none"/>
        <c:tickLblPos val="nextTo"/>
        <c:crossAx val="146783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B42-4D5D-9C14-C7351A126EE3}"/>
            </c:ext>
          </c:extLst>
        </c:ser>
        <c:dLbls>
          <c:showLegendKey val="0"/>
          <c:showVal val="0"/>
          <c:showCatName val="0"/>
          <c:showSerName val="0"/>
          <c:showPercent val="0"/>
          <c:showBubbleSize val="0"/>
        </c:dLbls>
        <c:smooth val="0"/>
        <c:axId val="1555530752"/>
        <c:axId val="1555531232"/>
      </c:lineChart>
      <c:catAx>
        <c:axId val="1555530752"/>
        <c:scaling>
          <c:orientation val="minMax"/>
        </c:scaling>
        <c:delete val="1"/>
        <c:axPos val="b"/>
        <c:numFmt formatCode="General" sourceLinked="1"/>
        <c:majorTickMark val="none"/>
        <c:minorTickMark val="none"/>
        <c:tickLblPos val="nextTo"/>
        <c:crossAx val="1555531232"/>
        <c:crosses val="autoZero"/>
        <c:auto val="1"/>
        <c:lblAlgn val="ctr"/>
        <c:lblOffset val="100"/>
        <c:noMultiLvlLbl val="0"/>
      </c:catAx>
      <c:valAx>
        <c:axId val="1555531232"/>
        <c:scaling>
          <c:orientation val="minMax"/>
        </c:scaling>
        <c:delete val="1"/>
        <c:axPos val="l"/>
        <c:numFmt formatCode="General" sourceLinked="1"/>
        <c:majorTickMark val="none"/>
        <c:minorTickMark val="none"/>
        <c:tickLblPos val="nextTo"/>
        <c:crossAx val="155553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194-4690-B278-C0D4D755FE35}"/>
            </c:ext>
          </c:extLst>
        </c:ser>
        <c:dLbls>
          <c:showLegendKey val="0"/>
          <c:showVal val="0"/>
          <c:showCatName val="0"/>
          <c:showSerName val="0"/>
          <c:showPercent val="0"/>
          <c:showBubbleSize val="0"/>
        </c:dLbls>
        <c:smooth val="0"/>
        <c:axId val="1475421280"/>
        <c:axId val="1475419360"/>
      </c:lineChart>
      <c:catAx>
        <c:axId val="1475421280"/>
        <c:scaling>
          <c:orientation val="minMax"/>
        </c:scaling>
        <c:delete val="1"/>
        <c:axPos val="b"/>
        <c:numFmt formatCode="General" sourceLinked="1"/>
        <c:majorTickMark val="none"/>
        <c:minorTickMark val="none"/>
        <c:tickLblPos val="nextTo"/>
        <c:crossAx val="1475419360"/>
        <c:crosses val="autoZero"/>
        <c:auto val="1"/>
        <c:lblAlgn val="ctr"/>
        <c:lblOffset val="100"/>
        <c:noMultiLvlLbl val="0"/>
      </c:catAx>
      <c:valAx>
        <c:axId val="1475419360"/>
        <c:scaling>
          <c:orientation val="minMax"/>
        </c:scaling>
        <c:delete val="1"/>
        <c:axPos val="l"/>
        <c:numFmt formatCode="General" sourceLinked="1"/>
        <c:majorTickMark val="none"/>
        <c:minorTickMark val="none"/>
        <c:tickLblPos val="nextTo"/>
        <c:crossAx val="147542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5FA-4E0D-8F00-7E8B6461573E}"/>
            </c:ext>
          </c:extLst>
        </c:ser>
        <c:dLbls>
          <c:showLegendKey val="0"/>
          <c:showVal val="0"/>
          <c:showCatName val="0"/>
          <c:showSerName val="0"/>
          <c:showPercent val="0"/>
          <c:showBubbleSize val="0"/>
        </c:dLbls>
        <c:smooth val="0"/>
        <c:axId val="1544320832"/>
        <c:axId val="1544323232"/>
      </c:lineChart>
      <c:catAx>
        <c:axId val="1544320832"/>
        <c:scaling>
          <c:orientation val="minMax"/>
        </c:scaling>
        <c:delete val="1"/>
        <c:axPos val="b"/>
        <c:numFmt formatCode="General" sourceLinked="1"/>
        <c:majorTickMark val="none"/>
        <c:minorTickMark val="none"/>
        <c:tickLblPos val="nextTo"/>
        <c:crossAx val="1544323232"/>
        <c:crosses val="autoZero"/>
        <c:auto val="1"/>
        <c:lblAlgn val="ctr"/>
        <c:lblOffset val="100"/>
        <c:noMultiLvlLbl val="0"/>
      </c:catAx>
      <c:valAx>
        <c:axId val="1544323232"/>
        <c:scaling>
          <c:orientation val="minMax"/>
        </c:scaling>
        <c:delete val="1"/>
        <c:axPos val="l"/>
        <c:numFmt formatCode="General" sourceLinked="1"/>
        <c:majorTickMark val="none"/>
        <c:minorTickMark val="none"/>
        <c:tickLblPos val="nextTo"/>
        <c:crossAx val="1544320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9EC-4870-8CED-6632335BE106}"/>
            </c:ext>
          </c:extLst>
        </c:ser>
        <c:dLbls>
          <c:showLegendKey val="0"/>
          <c:showVal val="0"/>
          <c:showCatName val="0"/>
          <c:showSerName val="0"/>
          <c:showPercent val="0"/>
          <c:showBubbleSize val="0"/>
        </c:dLbls>
        <c:smooth val="0"/>
        <c:axId val="1458876880"/>
        <c:axId val="1458879760"/>
      </c:lineChart>
      <c:catAx>
        <c:axId val="1458876880"/>
        <c:scaling>
          <c:orientation val="minMax"/>
        </c:scaling>
        <c:delete val="1"/>
        <c:axPos val="b"/>
        <c:numFmt formatCode="General" sourceLinked="1"/>
        <c:majorTickMark val="none"/>
        <c:minorTickMark val="none"/>
        <c:tickLblPos val="nextTo"/>
        <c:crossAx val="1458879760"/>
        <c:crosses val="autoZero"/>
        <c:auto val="1"/>
        <c:lblAlgn val="ctr"/>
        <c:lblOffset val="100"/>
        <c:noMultiLvlLbl val="0"/>
      </c:catAx>
      <c:valAx>
        <c:axId val="1458879760"/>
        <c:scaling>
          <c:orientation val="minMax"/>
        </c:scaling>
        <c:delete val="1"/>
        <c:axPos val="l"/>
        <c:numFmt formatCode="General" sourceLinked="1"/>
        <c:majorTickMark val="none"/>
        <c:minorTickMark val="none"/>
        <c:tickLblPos val="nextTo"/>
        <c:crossAx val="145887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73C-4A7E-9F5D-7AF92189DB77}"/>
            </c:ext>
          </c:extLst>
        </c:ser>
        <c:dLbls>
          <c:showLegendKey val="0"/>
          <c:showVal val="0"/>
          <c:showCatName val="0"/>
          <c:showSerName val="0"/>
          <c:showPercent val="0"/>
          <c:showBubbleSize val="0"/>
        </c:dLbls>
        <c:smooth val="0"/>
        <c:axId val="1544320832"/>
        <c:axId val="1544323232"/>
      </c:lineChart>
      <c:catAx>
        <c:axId val="1544320832"/>
        <c:scaling>
          <c:orientation val="minMax"/>
        </c:scaling>
        <c:delete val="1"/>
        <c:axPos val="b"/>
        <c:numFmt formatCode="General" sourceLinked="1"/>
        <c:majorTickMark val="none"/>
        <c:minorTickMark val="none"/>
        <c:tickLblPos val="nextTo"/>
        <c:crossAx val="1544323232"/>
        <c:crosses val="autoZero"/>
        <c:auto val="1"/>
        <c:lblAlgn val="ctr"/>
        <c:lblOffset val="100"/>
        <c:noMultiLvlLbl val="0"/>
      </c:catAx>
      <c:valAx>
        <c:axId val="1544323232"/>
        <c:scaling>
          <c:orientation val="minMax"/>
        </c:scaling>
        <c:delete val="1"/>
        <c:axPos val="l"/>
        <c:numFmt formatCode="General" sourceLinked="1"/>
        <c:majorTickMark val="none"/>
        <c:minorTickMark val="none"/>
        <c:tickLblPos val="nextTo"/>
        <c:crossAx val="1544320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8845822566753"/>
          <c:y val="0.30900243309002434"/>
          <c:w val="0.79945449325294282"/>
          <c:h val="0.43349553933495538"/>
        </c:manualLayout>
      </c:layout>
      <c:lineChart>
        <c:grouping val="standard"/>
        <c:varyColors val="0"/>
        <c:ser>
          <c:idx val="0"/>
          <c:order val="0"/>
          <c:tx>
            <c:strRef>
              <c:f>KPI!$H$3</c:f>
              <c:strCache>
                <c:ptCount val="1"/>
                <c:pt idx="0">
                  <c:v>Total</c:v>
                </c:pt>
              </c:strCache>
            </c:strRef>
          </c:tx>
          <c:spPr>
            <a:ln w="3492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81A-4756-AC9E-170F497320C0}"/>
            </c:ext>
          </c:extLst>
        </c:ser>
        <c:dLbls>
          <c:showLegendKey val="0"/>
          <c:showVal val="0"/>
          <c:showCatName val="0"/>
          <c:showSerName val="0"/>
          <c:showPercent val="0"/>
          <c:showBubbleSize val="0"/>
        </c:dLbls>
        <c:smooth val="0"/>
        <c:axId val="1467834432"/>
        <c:axId val="1458877360"/>
      </c:lineChart>
      <c:catAx>
        <c:axId val="1467834432"/>
        <c:scaling>
          <c:orientation val="minMax"/>
        </c:scaling>
        <c:delete val="1"/>
        <c:axPos val="b"/>
        <c:numFmt formatCode="General" sourceLinked="1"/>
        <c:majorTickMark val="none"/>
        <c:minorTickMark val="none"/>
        <c:tickLblPos val="nextTo"/>
        <c:crossAx val="1458877360"/>
        <c:crosses val="autoZero"/>
        <c:auto val="1"/>
        <c:lblAlgn val="ctr"/>
        <c:lblOffset val="100"/>
        <c:noMultiLvlLbl val="0"/>
      </c:catAx>
      <c:valAx>
        <c:axId val="1458877360"/>
        <c:scaling>
          <c:orientation val="minMax"/>
        </c:scaling>
        <c:delete val="1"/>
        <c:axPos val="l"/>
        <c:numFmt formatCode="General" sourceLinked="1"/>
        <c:majorTickMark val="none"/>
        <c:minorTickMark val="none"/>
        <c:tickLblPos val="nextTo"/>
        <c:crossAx val="146783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155-471A-9BC3-80D9A5676127}"/>
            </c:ext>
          </c:extLst>
        </c:ser>
        <c:dLbls>
          <c:showLegendKey val="0"/>
          <c:showVal val="0"/>
          <c:showCatName val="0"/>
          <c:showSerName val="0"/>
          <c:showPercent val="0"/>
          <c:showBubbleSize val="0"/>
        </c:dLbls>
        <c:smooth val="0"/>
        <c:axId val="1555530752"/>
        <c:axId val="1555531232"/>
      </c:lineChart>
      <c:catAx>
        <c:axId val="1555530752"/>
        <c:scaling>
          <c:orientation val="minMax"/>
        </c:scaling>
        <c:delete val="1"/>
        <c:axPos val="b"/>
        <c:numFmt formatCode="General" sourceLinked="1"/>
        <c:majorTickMark val="none"/>
        <c:minorTickMark val="none"/>
        <c:tickLblPos val="nextTo"/>
        <c:crossAx val="1555531232"/>
        <c:crosses val="autoZero"/>
        <c:auto val="1"/>
        <c:lblAlgn val="ctr"/>
        <c:lblOffset val="100"/>
        <c:noMultiLvlLbl val="0"/>
      </c:catAx>
      <c:valAx>
        <c:axId val="1555531232"/>
        <c:scaling>
          <c:orientation val="minMax"/>
        </c:scaling>
        <c:delete val="1"/>
        <c:axPos val="l"/>
        <c:numFmt formatCode="General" sourceLinked="1"/>
        <c:majorTickMark val="none"/>
        <c:minorTickMark val="none"/>
        <c:tickLblPos val="nextTo"/>
        <c:crossAx val="155553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075-4CE9-BDA9-BF98658B70A0}"/>
            </c:ext>
          </c:extLst>
        </c:ser>
        <c:dLbls>
          <c:showLegendKey val="0"/>
          <c:showVal val="0"/>
          <c:showCatName val="0"/>
          <c:showSerName val="0"/>
          <c:showPercent val="0"/>
          <c:showBubbleSize val="0"/>
        </c:dLbls>
        <c:smooth val="0"/>
        <c:axId val="1475421280"/>
        <c:axId val="1475419360"/>
      </c:lineChart>
      <c:catAx>
        <c:axId val="1475421280"/>
        <c:scaling>
          <c:orientation val="minMax"/>
        </c:scaling>
        <c:delete val="1"/>
        <c:axPos val="b"/>
        <c:numFmt formatCode="General" sourceLinked="1"/>
        <c:majorTickMark val="none"/>
        <c:minorTickMark val="none"/>
        <c:tickLblPos val="nextTo"/>
        <c:crossAx val="1475419360"/>
        <c:crosses val="autoZero"/>
        <c:auto val="1"/>
        <c:lblAlgn val="ctr"/>
        <c:lblOffset val="100"/>
        <c:noMultiLvlLbl val="0"/>
      </c:catAx>
      <c:valAx>
        <c:axId val="1475419360"/>
        <c:scaling>
          <c:orientation val="minMax"/>
        </c:scaling>
        <c:delete val="1"/>
        <c:axPos val="l"/>
        <c:numFmt formatCode="General" sourceLinked="1"/>
        <c:majorTickMark val="none"/>
        <c:minorTickMark val="none"/>
        <c:tickLblPos val="nextTo"/>
        <c:crossAx val="147542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pr</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561-477B-A31B-B590A0F8DFBE}"/>
            </c:ext>
          </c:extLst>
        </c:ser>
        <c:dLbls>
          <c:showLegendKey val="0"/>
          <c:showVal val="0"/>
          <c:showCatName val="0"/>
          <c:showSerName val="0"/>
          <c:showPercent val="0"/>
          <c:showBubbleSize val="0"/>
        </c:dLbls>
        <c:axId val="1316549056"/>
        <c:axId val="1316540896"/>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pr</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561-477B-A31B-B590A0F8DFBE}"/>
            </c:ext>
          </c:extLst>
        </c:ser>
        <c:dLbls>
          <c:showLegendKey val="0"/>
          <c:showVal val="0"/>
          <c:showCatName val="0"/>
          <c:showSerName val="0"/>
          <c:showPercent val="0"/>
          <c:showBubbleSize val="0"/>
        </c:dLbls>
        <c:gapWidth val="119"/>
        <c:overlap val="-27"/>
        <c:axId val="1316548096"/>
        <c:axId val="1316548576"/>
      </c:barChart>
      <c:catAx>
        <c:axId val="131654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16548576"/>
        <c:crosses val="autoZero"/>
        <c:auto val="1"/>
        <c:lblAlgn val="ctr"/>
        <c:lblOffset val="100"/>
        <c:noMultiLvlLbl val="0"/>
      </c:catAx>
      <c:valAx>
        <c:axId val="1316548576"/>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16548096"/>
        <c:crosses val="autoZero"/>
        <c:crossBetween val="between"/>
      </c:valAx>
      <c:valAx>
        <c:axId val="1316540896"/>
        <c:scaling>
          <c:orientation val="minMax"/>
        </c:scaling>
        <c:delete val="0"/>
        <c:axPos val="r"/>
        <c:numFmt formatCode="&quot;₹&quot;\ #,##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16549056"/>
        <c:crosses val="max"/>
        <c:crossBetween val="between"/>
      </c:valAx>
      <c:catAx>
        <c:axId val="1316549056"/>
        <c:scaling>
          <c:orientation val="minMax"/>
        </c:scaling>
        <c:delete val="1"/>
        <c:axPos val="b"/>
        <c:numFmt formatCode="General" sourceLinked="1"/>
        <c:majorTickMark val="out"/>
        <c:minorTickMark val="none"/>
        <c:tickLblPos val="nextTo"/>
        <c:crossAx val="13165408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5">
              <a:lumMod val="60000"/>
              <a:lumOff val="40000"/>
            </a:schemeClr>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'Pie chart'!$B$3</c:f>
              <c:strCache>
                <c:ptCount val="1"/>
                <c:pt idx="0">
                  <c:v>Total</c:v>
                </c:pt>
              </c:strCache>
            </c:strRef>
          </c:tx>
          <c:spPr>
            <a:ln>
              <a:noFill/>
            </a:ln>
          </c:spPr>
          <c:explosion val="1"/>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71CA-4F93-9130-E315F3BECDBF}"/>
              </c:ext>
            </c:extLst>
          </c:dPt>
          <c:dPt>
            <c:idx val="1"/>
            <c:bubble3D val="0"/>
            <c:spPr>
              <a:solidFill>
                <a:schemeClr val="accent5">
                  <a:lumMod val="60000"/>
                  <a:lumOff val="40000"/>
                </a:schemeClr>
              </a:solidFill>
              <a:ln w="19050">
                <a:noFill/>
              </a:ln>
              <a:effectLst/>
            </c:spPr>
            <c:extLst>
              <c:ext xmlns:c16="http://schemas.microsoft.com/office/drawing/2014/chart" uri="{C3380CC4-5D6E-409C-BE32-E72D297353CC}">
                <c16:uniqueId val="{00000003-71CA-4F93-9130-E315F3BECDBF}"/>
              </c:ext>
            </c:extLst>
          </c:dPt>
          <c:dPt>
            <c:idx val="2"/>
            <c:bubble3D val="0"/>
            <c:spPr>
              <a:solidFill>
                <a:schemeClr val="accent3"/>
              </a:solidFill>
              <a:ln w="19050">
                <a:noFill/>
              </a:ln>
              <a:effectLst/>
            </c:spPr>
            <c:extLst>
              <c:ext xmlns:c16="http://schemas.microsoft.com/office/drawing/2014/chart" uri="{C3380CC4-5D6E-409C-BE32-E72D297353CC}">
                <c16:uniqueId val="{00000005-71CA-4F93-9130-E315F3BECDB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1CA-4F93-9130-E315F3BECDB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lumMod val="40000"/>
                <a:lumOff val="60000"/>
              </a:schemeClr>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6A1-456D-8AAA-48AEC774093A}"/>
            </c:ext>
          </c:extLst>
        </c:ser>
        <c:dLbls>
          <c:showLegendKey val="0"/>
          <c:showVal val="0"/>
          <c:showCatName val="0"/>
          <c:showSerName val="0"/>
          <c:showPercent val="0"/>
          <c:showBubbleSize val="0"/>
        </c:dLbls>
        <c:gapWidth val="182"/>
        <c:axId val="1319963872"/>
        <c:axId val="1319962432"/>
      </c:barChart>
      <c:catAx>
        <c:axId val="131996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19962432"/>
        <c:crosses val="autoZero"/>
        <c:auto val="1"/>
        <c:lblAlgn val="ctr"/>
        <c:lblOffset val="100"/>
        <c:noMultiLvlLbl val="0"/>
      </c:catAx>
      <c:valAx>
        <c:axId val="1319962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996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7EA4599-B5D0-469F-95AE-7728D2B76DB4}">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0940806-0F52-4A9B-BCBA-0809BB41890E}">
          <cx:tx>
            <cx:txData>
              <cx:f>_xlchart.v5.5</cx:f>
              <cx:v>sales</cx:v>
            </cx:txData>
          </cx:tx>
          <cx:dataId val="0"/>
          <cx:layoutPr>
            <cx:geography cultureLanguage="en-US" cultureRegion="IN" attribution="Powered by Bing">
              <cx:geoCache provider="{E9337A44-BEBE-4D9F-B70C-5C5E7DAFC167}">
                <cx:binary>7H1pb9w60u5fCfL5qo+4k4M5AxypF+92bMdZvggd29EuSqT2X/9W2+3EVpzYg9cXuA1cz+AEtsxW
kQ+r6qmF9L+v+39dZ7dr867Ps8L+67r/+31U1+W//vrLXke3+drO8vjaaKu/17Nrnf+lv3+Pr2//
ujHrLi7Cv7CL6F/X0drUt/37//wbPi281Uf6el3HuvjQ3Jrh/NY2WW3/8OzZR+/WN3lczGNbm/i6
Rn+/n99m625tbt+/uy3quB4uh/L27/dPfuv9u7+mn/XLe99lIFrd3MBYomauKwXHhKn7r/fvMl2E
28eOYDPKJacEyfvH7OHdJ+scxr9Gojt51jc35tZamNLdv49HPpEfHizev7vWTVFv1i2EJfz7/cci
rm9v3l3U6/rWvn8XW+3f/4KvN5P4eHE367+ervx//j35AazD5CePwJku2kuPXhDxMT5PJvPf48Nc
wgQlwr37Ik/xUYAfkoQTRe/xoU/xmazc78V6HqTJ8Ccz+X8TliebCVTGX2fxd22KeP2wMG+gNGKG
GeVcIXUPCnoKCkJqxpHAAlH0oFT3K3+vNK+T6XlEHo99MleY6j87oThPpAaE/snW39b5W8KDZ4Jz
ijEWT3GRfCapSwh28T0s6mFP3OPyCkmeB+XHwCdzg6kd7SYiJh518ZaI0BlWBGOJtlZqAgxCaAaI
McUZv9MoUKjHCvPPywL9BpiHgVNgvu4oMOm6sGtwgY8N+ZO5/bf+hc7AsUuXoK3/l09VRuEZJQox
xuS9qZv4/3/MyxL9DpqHkU/kB6U530lsHmjaO/39na+zJv/2pi5HzpRLhUQEHPwTgiaAAHCsONkS
tAkB+G/Feh6s5z9lAtzc30ngDkGXmut0eEOlEjOGBZacbf3MRKkkm2EphCCIPKtUr5HoeZx+jpxg
c/hlJ7EBRdJmfaPfEBtQJCUZcyl+nru5bMZA0YBSP7x0S9peIcrzoPycxAQU/3QnQTmPIOp6t2+z
dXHzsEb/e1JNgQJgiRXb2jE1URqBZgxJ6W5owt3XBJ/XSvU8Rk9HT3A6399JnHxdFLfXdXzd1G8K
ExMMMULYs/ojgHwTCUwPT5jCK6V5Hp4ngyfo+Jc7ic4SLFt884YkG8sZU4whunUqLpDox0xBApWT
glAst78wUaBXCPQ8OD8GToBZ7mb0szJg195d6nqdvaQ2b5hOerJ2EBUf6Sa28fpNozB3piRyXc63
WQkIfx9vEIUgFkASwjT33sJOqOSrRHp+izwa+mSiMM9/dlJ7V7fahG9K8PGMU7CbVAFCm6+p9pIZ
pZAFpO42EJto7ysEeh6aHwMnwKx2E5iT23b9llYVEuSEcUoZ2SrFhJYgxGecMSIFcJMtbo9TFy/L
8zwsD+MmqJxc7aS67N+sozck8ZTOINx1BX7Ir/4CCgVQFBHSnbCQFwV5Ho3tsAkY+/PdBCPL4kLH
9iXv9rSc8qcqEnVnCLCAoGmb35t4FqlmiEpOmPxZZXqsJPuvkOg3wPwYOcVmN8nHfnHzxk5fzaBM
oah8SOCB33js9CEnDmRdKEjP3pmvXxTmZYF+g8zDwCkwJzupNFe3JtfFWwZSdOYKhuF/E0QgguIc
c8UluadhExP2CkmeR+THwAkiV7sZQJ3cdu/21nlpo/gtK+KUzLhkQJEfAtwpPJCHEFAwV+62+Icf
7Oh9nujVYj0P0mT4BKqTvZ1UnuPYWt2Y+GGl/vfZIiJnhAuwaXRLlwGFx2ZtU7eABKtAeBvrTJTo
NRI9D9DPkRNsjnczm7evu/Xb4UIxWDXKoWGB3ruTifYoMtvkjThyt8/5w7vvteclaZ7H5H7UBI/9
3QxgPtbr6GFN3kBPIHzBZGOvtum6iZ7cVV4FxPyYT5B4SY7nkbgfNUHi4246mON1XNy+HRSUzQg0
jUAkuSXBkyI4VzOMOKKgP8+mX14U53lEtsMmkBwvdtKRHL51+VtCTpQKrMS2vWqSdVHgZiQ0WEEL
1j0mgNnjwOVleZ4H5WHcBJXDi51E5XhthrctBoF7V1BChVV/6tYFnwkXQS/JQ7sbuJfHeLxGkucR
+Tlygsnxbgb5x2tr19dRY2/r2j4s0v/en4B/h8Y2SEOKbRFhojBQpeMudCxCPuzhpfeO/dXy/A6e
J9OZYrSbrv7stijskLXrN+1OhGSMVNCcuM0T/5JJFmImiZQbk3dv0yB59liHXivV80A9HT3B6Ww3
cTqOr6M4XBcP6/QGagRtV6BDChp6fmDwOHyBDhFQMAVpme3zCTl7jUTP4/Nz5ASb4/3d9D0xFLkt
FOveEBwORE1BHfVBhSY2TtEZUlBEhYbGh5dubdxrZPkdLD+mMcVlN/NlmzB58/+yfMuoH5oLMBxX
+JFGntADyDNDBymG3p5tMvMXtXmVUL+D6NHgKUi7SdxObr+ZtU3fUncgOwZ975uI8z7+n8SbcF4B
StBAuB90a5KXeY1Ez8Pzc+QEm5PdDHU2icCDW2Nvhwcj8wZuB+o0BBKXjDyfNRNQNgPlggNN915J
0Yd3/8xtvizT7/D5OZ8pQgc76Xo2CB3f9vH1G1Y2CZ1RDOqD6FZ/IMB5TAyQy2fIhcqAK8ErPaZt
r5Pm99g8zGSKzfHOYvNFm/Rhjd5Ad/AMwk5MN8dH7r4myMBJOfA8LlQOtumbie/Z4POSRL9H537k
FJsvO4nNp0HDscbwbaFRCmpmvznEAA5ntmmMo5ADvTdsD+++N2uvEOh5ZH4MnADzaTeBOdGmjt75
a6OhQeANSQGBlmoC3Rg/emgmmU8B7QESWmg43xq9qeq8Wq7nYZrOa4LWib+TanQaxW/oeCBrQOGY
D1KPsgKPHQ90j8ITAv2jPw+iPnY/L0nzPDL3oyZ4nO5mkfM0zaDJ6U0PMoLeSEKhnHbvcaY9gQrM
GnAB1xWQKLj7emrXXiPRb3D5MZcpNoc7qSuXt/2bnppDcCqeSCrR882aEOUQ4AmQYvt5AOixsrwo
zvOobIdNILn8vJOQnJrbUL9lSo0AP5NwVwHhP5ThsQFD2AUSAIiRCXF+WZDn0XgYN4Hj9Hwn4bjQ
zf8d3w+wuFCuwQ+qMqHNcpOthqZmKETfwzbx/a+X63mUpuMnaF3spu+/hMoB3KZx+4blaSBpkoK5
crd9zO4kcwONgoQS4NiQgbv7mqjRq0R6HqNHQyfwXO5m8vMqhsMBb1rUIeDqEZYKmp7u1QSKNo+t
m5CzTcWHQVP0/XNQs8ce5zUSPQ/Oz5ETbK7+2UlD92kNDYNFWL+p7xFAnhFc0yK3qz8JcO59D5zv
eGhXm+jO62R6Hp/HYycIfdpRhGJ7rQsbvyU5gMQmdNMywrcJgF8LBwL4GoMzA/fGbaI+n14j0m/w
+Tl0Cs/+TiqQ+2BZfpdT+9OpuN8/+3G+YL6u14u7660e3cH056d3Kw+Xbk2Gbi3gs3LeG8f9m7/f
Y4IQ6OuPa7M2H/LEdv6aiX807HZt67/fO2JDczAYZzijBV0rkOt4/667vX8EURz8RILfFHDPxuZc
bLFJaPz9Ho48E/Cn0H7HFIZuVQrpduiT3TzaNMDAx0E+UUE5C8EVDz9uFjvT2QDM+ceKbL9/VzT5
mY6L2sJoAhMq739vIyujCpoyoF0W6pYSCzipASCW1+tzMITw6+j/4MoUOWmY2VOtExO/MKRewFtM
ehgFLTvsXVO1FyGzwYF246jZb+FFH6LSafNVmqAh9Y1ps9yLUhX7ImiIFzQm8XDZh34YBjT+oFrr
rkRaEC9UVeKPvdOdhCmKyBwNQXDZ44J95kW7ztDgh/BRl20VsIs61eMHa9SlLsPEz4oypZ7mWWA9
hoT1DEnG46ajrPBkItG55Zp4dVm7n1WKEu45TozPi6JLD6xp64XOZezzEgZ2XDgLykR/kvfazpGD
0HkwYmeRW0d9t9ho1ys16TuvzUezH7ZJbjzap+WatKhejJ1V/kht4t0tVDpWcm5E9A3wj33HsTC6
Q63ZZ6kZ5QrOQivtJ3mzP6YJ9QVpYKBlncVzXJRD4vFc5epTm4xV6BeZdD+LvB6PedkqH26QGPdy
tx/36s6a/dZp4O1Idp1XJM6wtHGt/C7WpPGiWhnm0TjGqddZMu6ZRDb5HJeh86VpCLuQdZLnHm8I
OjLSKnfVMZRdDWkm5LwNG/TZ5NKJvbR34dOyPOpPZZk538eoU35PquAgjfroxslsf1IyKVd38tmN
VLCzzeAl8N99nNUARpGPrS+4KLqla5pi1TRD62tZjstYwyJbOdSLYmybyBN1jI9CiRoeeU2dpt0R
x0EU7QUZSsc9DjffkWXERBqvyEi09pJgdLzC0enBSPV+a2iNvTppm2Udh/hz6biSL1E5SHcFW2Xc
a+oc9oIs04OksXYOb499ZS2LF1QwdqHzMbsyDskuotIMn6syskeyIOoyGVu5jAg2fF7lFTkoWBMe
BhWNPiVDSbxMDezQKQFsyZOUe2nNYr/VMMlkZM6CjdgWK+Yq6qWsqjuPq5p7fVKOX8aiG1aSWrXK
Mky+d5x0pR+YPNceImMfzUOcxOlSJW4dnaSZhs9STVYuuea4wz4lLSDstUaLZFGHqT0PcjUcx2OX
+kSn8Xys3eA453nc+23YyRWqFVqaLCJXWSPTVS57R3spj1Q27+s4l6sUufai1vQzq7PmKGfup0L2
Q+IPbdVFXtKMzrho0+w4D4Ox9i3ifBnLMfChabL0GzctDsIA4gYvbqQ5HcdMn1k+5h+sQ/iyG4b8
jMUUHTRhoTyEq3CRC073RsHrBVZ0PIholWZeijvidxkjH3vEXY/lg+y9wHBQ1L5rPGpTUAxcxLCp
uiBdFnXbL7Cuaea5QTL6TWedVVUSe9wQlZz2kqSHhdOxs5qFeNFGbQ2/KKzbeGGeBYknHUWPMlXF
zbzrXfG5HZ34OEAovB5MkoBn0PtmAOjHUqXzAhIKnZcgHSXekBBe+C6MWY+VAqV3EtMXe6HOq4tK
uWWy6FoULZqoJbHnpMX4sWeDuxiTKjppSWkORrfUVw5nwwpXwsULMji69kxYus6iGEZUem1W0zmO
CrsgTcEQqDLrkNdknTtvOR8Ou6DUH6J+tJ8UzJ/s02Dsk/0y18LO+RiagyZIIt8ZeDN6aSfT2ssL
FsP8q6bxx0ho5IuiNL7JcHTJReiOfp+Z1McmTw7bOkkHvzVx5LkJ5rFHeGl9o9p+Fblh4XdDvtaj
Wy1MPOB9HVTiRA+Nc5mmGRj/BkfjUnV9QuAVWV36oxzNmZFpeiCKVs51B8Yc8xaskuVN8OXOslRp
HXxXfZ4eZBo0FKMRufdaVMJ5wYt+BBtlulzOueOCWW2xbsFqDOBhjObFqg/BPJdFhimoQ4fPEdu8
qI5MPy+wBUmyNh2PO7drSy/qHFWcgLcfTqxJ9TDXeqwXtinGYyMRg8wmcIAtQXniZK91OZg4jLY3
eP749j+XOof/3435+cPNBaA/v4N+q/ubQ//4W3AIe1OKstNf2kjz47PA42+l21CUJ9/8wpd+w4ju
LyL9zcPX0SU4yCkhNfB7ujQ5wrjhH9sxW64k6UzANS+bs+wYUgqPqJKUM3dz/QsHAgPne+HQwmOu
JBgUJyDXDZU8CKUecSUx27Rvb4YpqTBEYf8NV6J0ypXgkq3NbaccwgXMN9chPOVKDYYAcox6Zz8A
iz0nVZatWRIEodfELoZtNra49QY7jL5tnLbz0xCjIx6Z/HjkAe19hIp0EbhxeyMalJ+OQV98VW4y
aKBGaRh7MCqf9zqol3kxFl9zFpB9ODGDT03c8dpLWkOOQS3k6KdJHuYLqzK+irm8ECbNzk3ftKdu
u861MV5ko/Sqbl3zBZxD6/hjmxXjKnVLSIdndd57sXWG0XNIiIN5rwrSe6QWYbooeZV+i5yUhB4x
eQimD5tgofEQ76d91VsvyFRzHA59QJaNG4x0zgxcXrDINFwx4hsww8hLZEJWlYrGyOujIDoiiWgl
mDwRC88pMk781En1dWnL8ouu3fGksYPrNySzh6Gy3bXM2+ILrWOW+a0Mh8O4S6sPQ5mEaxxh8DgJ
1l5eNUswKKXPG+z6fSy7k5H1+oyRQSuvk31lvCHvxCrr4/REkrz/AFZzXJZDPR+s3heia0KvShu/
LRrjcTqsOhyLM1RZhb2E5Ne9zZBH+lyecYbK/aBO6gsydEAmrLUL2g1kLxhLlAErAWfI6lDMk2Fs
DmXfxcH+aFF10I5ZlHpuyFToxawSR9LNceEbZ8iuSF42Fw1NDfha1I1ek7bocyzS4HPtlP1+2bFq
URTKOepGnHh1EXNPjwP1uz4Yj8YQNZ+ydCgrn6ncHHWBqQ4jKdvvyqgx8cKhdtK5zWh02tIiW5SV
KpJ50amq8CDoaY8zpzfIU7xJ19WQZIvQ9hVbhXGucw8nnf2aJFmW+V1QVaWXViQ8K6Qq0B6EFvF5
VKbkEw5zIPcjg7cRV5gLVOJk2VQRPUQ4aV0vanS055A6tN6gyzmu22qvG1B7HkZ55vM86b84Bbgt
4ubqtjOdMEvu5iEFOtTJeNFVlTpXCR8739ahdj4nIeFnEY2L1Gtl4BSesmN6TYGsK6+JcLoAj5bP
FauRX+WouAQc048dstGZ6BN7bNEQHQiDW7VAuquOoqCgc4cPYT6H7aovJanc09DUEBQ4FTxHOqTH
VUsbvYDaXnmSFAJOzntdDlr+uS9QQhMvC+F8NSxPDxenlAeqjV34RxcorGuvV+2Q8HOrVe9mR4Xr
9kXtYevUwOq7pvOCdnSD86FryXAQsSjZqzp+hmSSzksqRp+QOPQGatRFn4H2LGzfZF+CQA0eyoI2
m4uGKuunJdZ+kVt20TSsKb0hRrVf06HyoyJ2T2iZ90c149GKVgnzrLaZn6ZDuFBBmy4k8AzfgL6c
BxaIjRe3bfaxDzqSH/GmdpMzEdsxU3Najo17QUfb5SbzBC/YCUaVs9c15opmUffBSSXQpd6Qbp+Y
9qANC36sy9Ks8jrF86zPxlXZ5MOHSku83yRZ5WnJwn052OxDZ4g5z7qk92maxMuAqGwhSgASijle
HtjYQ0Ch8gT0I6+BnNTxUZsclF0Mn0ScatWIoFqoGH/hQcQ8ljgHSYK9pgLGgCSy8DFO5/eVpVcR
JXQ/sEb7CJZlKZS0p7FLv6imDOfdSNRCd61znIwo2IPAtfeHBigxqksvCAMAebgxtj2sR1jDoHYP
kxjXg49U6i5dG33sSVR4WaKvpBjEfi7LawaILXoIQ93BqHlQZ1chMae8S5Kzuio+04D1Hh4ORTy4
y9zVF21Mci/vRe137pB7bpe2ECUCi/GavpR7IkKpP/Ai85rWVsIbI35cxcgeGGIP6yQIl4OS7QpD
nDBHdkgrj2LhzoVKowMTChrD9CAMiXprj1Xf0SUHdolhGx1yQPvIDQ32XKcpzt2+0iuHFc6KDkD8
60GPJ4MJkgD2D2o9GbPyQzUM6pyMJoWwJa6zD6nTd6dcmRuhI/cgjUN0OOaqWji2k7lfsh5tzGzl
5J6E7XcpXBPO4SoxPa96hhdjbPN5yMPhJOvHwBtaZD6Oadj4DqP2BKv4AzNOBSqRRr5pW3uSmzT3
TZ7lF20WBB8YDqhHN2kHpt1hTgAmFbjdPMUkWmd9sI6sW33ApejOcK/6w9hYcs5jVVw0nc79mvAD
K/LC7xvYOonjfmI2qjzmwH+ipA98uJxWz3Eqrru+tecQQwh/bPphSYZRLZtOZN+5DYqTsQNKOTZH
XU1J5pnG0hOwMc5RUscCe1WUV+csi7J5JYr0kAhNfBbgcqV6G13TLAPdUkCEfZE257AJsxOl3ews
YQHzeMHFIuYj5CuQeyaopfMaJ2Y/Hwk5y6AncO40Q3kK8cJX1hq+qJCTXuQqxR6rBf4EQV61tB1O
EeyMCKIu4AXcR1QUyyHGxvEgO7pCpYkPnZarA2a7Ya+Qcb/Pa3CRfTryfSeDA4pwHur/8+Qfl+9f
P76p/iEzepcf3GTzfs+SJzerP0pHbsZtmTLnMyUIgePUcLUKnEhwoTh6n1WEKtymIATVOrinAO4i
l0BSt1lFOIJF4AZLuMByewvfNqWIIKVIMIMyK4IObQXXk/83NJlARvxRRnHzRqhqKI4IFhyym1OW
nKHEFKhL2a1EQd2oBS5p6WS+W7bxeMXATaVr6hhml0UFXHmzlXsW9b6jA/dbWBhaOL7GfSoOVMSG
Zp4qpwDmoPLMHmcsL53B02nPym8srZNegw/nGYR7oYDs5q3oISw9z6JeZGspWRlck5xU/CTkMaQJ
vBwB7c18WjKTn0bIrbtiHmbMpKWnO5bnR0gMFYgc5jkaDnFOiuS7Y1sNYx5B+kze9WkkQTm0WmOq
4PqozXksWC5A9nHWVaA8biIeydug00VS7dU5zeheRltrxN5owzru/DEu4Qb7zA1iHCz//HoEcdkT
jKABBTq2oGcVjAMcuVeb54+yvmNCpOUuj28SlJI09mtNGIk8pbBTJUvTd8CE5iaqQxp5DnXGsjjr
KBksBrMx8o4c1BwyFamndUUMOoGgroJnfxYStvBjGSElTgjcDQSVTWic3WzLpzL2UezgyBDnhjum
dfE8HEUoqmUmaU1cyL/WnH9NmRvUUE35oW4vY7N5L1WQxYKD8RhO80zfWzaDFtoh8iYcYM9xr3XL
zH6OaICL0OuSuIlPiwD+TEjtRZGG4/Pen18PBafJtAW0D8GNb4oyiDHFZlkeQROyNnbcPiI3jshE
BU6iczlbgyI59b4eY5GdxA7S6Jik1dBcpNZ1IcyCwDSDRflvJYEDNRyazODav02nxqQ0EIkoyJLB
NTeUd6ByywHxEaVLZjrwbYtYBpR/NQ0sQeVZDuc+voL3bY1atLF2y+4FVCDAf7osDENsD306m3M8
cDXOZDfUPIZAOS2C60CNBTMrXZV5MCycILdqWA3S9LBF/jx/NLFkYlM1h86GjaLCrWJw3nsCBURS
TJW18w0umhG5s9fX0UYhoHIQwR8iabqEjtSPcztA8N8rTGAhWOxGzUVe8mTwCweZ4kLlUW6KecW0
wec5lE/stz+Luck6/KzgUAH1ZRcu1aBQ+AAbDjdtPZWy6QJp3Grsv/UGkuau5zapC/i4fUeY4wEt
b52LEkMMB0pTd3rzT1yGzQv4/LJYcN8d3O9BXOg2ACYNpu2pGLLCth6gDvOtyJgDNjwB6zVCGWVw
a8iZk4CB3bdhA9fG5wmwy8w3ZW4Q25NO4gDJBX5E7iz/EMGoIh6z9nBTdwGC9uflQlMFg34iaJaA
GhoUvKArn0+yOD3pilIVI/lmA8ydfJHUtsyas2qs4xIyndVQgXCOyFt4pocqh3yhTMfBuejKMti3
ymRJ6Ofj6A6HeVQVdeAVkLEKar9hrpOdQ00nHHMfEyB22MdOMqDiwB1VBp+axgHEtS+oKYIegScb
AFpv4Fyv4i40GsDldmxiMWBnFlVbtOVXwTRLmF+6cJKn8oKgUcr4aBQOmPZguLeeWUPhWXNnTkoU
SHjUd0CBK2Cy5GUdolMrjoFtQI1RIYShCe+XbZH2qc2DSJdfSwNaVC2ITSU9xlD/Gw6JbQZYDohG
s/EK6k7DICCUN10V+WDwO34eVmPg7JmcJiNUaxrLT2TMNwShp22eqVXasA082hIFW2hoBWvPS5Ok
49WY8bSD1EuWbZxWDKsPAOlCRfBDAjnd8UrmfQ/YEZYM8I8d3bCW85JZYpdcNBvs0j6MgWBUd69X
MnSGzpO6T+AjNJAHkDx2ig03qEuWp+ve8qIql6o1qL2gBFLMR8akgfEgRW5w7jthkPd7IQXn+qWQ
RUCvWrdFsMmEDIFntFWhgaL8ebNPrSasvoDEKFzARwWHw12TrUGCoQiRKrOvI8qtATIPpegSshg6
0dk+aaoODMWf3zi1RlBEhuwtAr8NyVj1yxutgWi4y0n3hYzNZjN2Dd2YP2xFCs6btxXjX4OEjLAJ
O9zUNjwWYFhgn/5ZjE1C+IlSEPhLL1iAr4BDa5gCS35qjkbSNpWjeH6V0yKvoTisG+bc6iqqwBpF
qS3QwgSQ0jlrrQzB4pQR0+EilDVutQd39HdZ69U4rA6zQPKLnphMDp7tEG/Pa+m4sV+xsdeHsIlc
qJa5NIhLjwYcUrwHbuTCPoRyBbCL/SBJ643mt3D9yynctiPKwSOpIX27+vOMp3ZNwtUK7ua2Hnx3
Rz3EBE9nnEIGpOgqKz62TeECiWXGQH4BQ40L9i0FkkX3ItT1sG37VBH4J6zvmK3Dy82WJk3S4eAi
6PlmS+MqHnOzF5eYbExkNVoXLausLW28GtmwKaIEXb7h1GiQOWinQBWo0Z+nhCeWTQIDkuA2waoB
ghDbTkx1RaCerJMCf5R1REC36jLcCFA7pNmo7p0eQ1PiALIFkJcHFQdbuTEppqzA0TgRlHwOEZTi
4Ee6SuHAa6YSQffiLtusQzV0mp8EVQ+/FUdkM0XIB3K7TB0B5edSmpZYfwB/AdN9YWqTCACmpuBP
dmC4hgya8yjwvado1X2KRNbo4SMJ242lqk0FW2vMxlhf165MceENta7GK4GLjX/MHY0AkJ7nWTgs
xpyjOlwq4jTdR2CpBpajEwmB3UfaEaxJETsKthjtsnJj3Rowm3sxLqH1wK+BkcAL4zpw4TuIsRAs
BSReYSnqWkRO7bOsSUAlIoUT+O5+fTamcHNe+E9Me6KjEugCsCuBmYSw0/2F6kLWm/KBV85lmwsN
1uGe3uJI9i1UtSWOoPL45zfiiTvavJLC/X3YBbcEfzFgGni5iQbWWvbi0jYIdkg9wCUp8Qp8P6wP
TUqq2SLoHA11Dp6RARY8a4MCKAsYPVilzvRZfSa4lUGyDGoqwRiAQrbnBloywQPkDih+3RfgqLaw
hVVXwFL2mSxAV0CLNnCEab8Bwkkgf4d9NSSqPXd1rkESlqbgm1Jeb+LUP8+dKvLUJsLkN04AjASC
vz/2a0QFdNA6odsPl1E0QC+NVzcpgSaEDmrpJxyP1AyLKjK8lJ7CWCWRZ0wVVwdu1pCeeSWwHefQ
hLlDj4M8gmpP1ek+vHbjzN3rgobyeSoKnd3QJBvNea55Dn8nETJZ3SltEXSyzGVSKFb6FfBH2yy7
jsn2xFRR0GvohHFzdERcg9S8KIxCftLXjQk83csKSgxRAS0fvR/2aQvK0I6mGzKvdxik4ZcKo4Ze
8KweaAg1etR0zapUXYSgbjUEYb1fRwKYmS/GrBtHCGthK5b7fToEjVfZMuHLVomQzFnu9ONlx6FX
5KqhWRjMCXSZIH+A+FQPHg9rq+aQa4aWi5Bl4R5ch1PPIdPcjYeBggz/CnUowsvQsTJyF2Wqc/px
YG2YOh8hl9f3l33dk/rYsXXhnIPHEM0NM5xDslNAzlxD35FGkf2g+jFLV0EM2Y3lqKmEDhGVaoIj
X5jRVvIbyhNZ3ES41G0/h60yVLeqqbvO9dOssyjZq4OiYnIOcQCDAmGQOyk/UUg4abpq+f+w923N
ceJcu7+IXRwkDrdAd/vYduLY4+RGFScZSYiDJBAgfv33kM7sN8lbldnf/a6aimuSdoOEtLTWc1jo
eGzFNwG1CxQi1RoluSX3kNjMWNJbZEct3iVpOKUh2CeidXbtCiYFKAy6Ksg4mplPy3y3UMYl8HoC
MoO+Z32cmOu0IYLnR6yVNFGlBsGBY70dc7kUJQ9IaqZaMLs1/nrhYyDkaZEdTptKFQtBgJ21dPR1
CFxKx2ssjiVgFciIEfiC08i6inLySb6mDy0kc/gxXf4ykLLFv8GiRnC5bRiJeducKeL5pkmt5vFV
tAZBllW+ocplp7Vvoq4tKZn3czGkgcRweEJxqHxemYdOtGqoKCh/8ItedPbYsKBZ2mOmkiDW18rt
OPtD2iRUFqUpih2TyOxEwbdmnLFguyWkHTFTgTcI2feI2kZANJQwm7V3kQRoD1i3WZqcHcB7LCM/
DBLmfFshZO235OeghUIk5MJLU4daNTav+ykEJv8a87jH9bqmLYpnx3NjKovSGzMb507iBKmiVOxf
gvtHylKCRNtzeiJGjL7SIuqhzmnEss9Y0k4KP4ZRTMFT32V7yCfzxPOsKpZpwALYeuQbJ8jLOnxO
X4YqJrph+kyD1xhlOEtGhqu1IkKR2UdyfzyRJiKmf0Xtus9zT4oGWFLgAotHEfQqF+SbMShozNFK
iUyrWvLIZ6aSuaAOTPVAnHEvU9M72WO+ArENJ+E2Eq33eZPttyzxpPX2lGJl4QoJ/sm8sWDdF1hq
g/3JUx/g79qi26dmniN8FEdsbhbcwwyFMcb4YzzWJol5A+Am8Hd01UP6pChhRVKRpQAAVGowL5iL
H6uHbWOBr8yaYB8cm/z3yXBYNbb6keMWdKP7/yUjVfdJKG3w9GOqg8vH/5nky+eAFMTqHqKqDjcQ
9YGY35RMtbQn2ScegzbxhtfTljxOuAyfUIBzENz08qCGbZ6w1FB5O8uv+6jwoAsiJWafPhSdGzBL
c9y1+EisgbHZCjAHm4tShX5PenkHmSH2KNRA5q24zOCgsYMQ1y5jErFEjVbpoQdfdOVdvlfn4eXR
XpZHylSL+UmJxG8caNbug19TL7BOeWT3ywgiQA5VfjBhJp6huSJuusFIk316Lwtpc97hLjHI/Vsi
UDT4PejqQbiX4yT2W79MaLAtG/5naJOBZIcgpL1qrjdoP1Z94iFApPCwSAcq765o+I58jAuer5yz
2LxFKQcFDgUmMlYM3s5Idh9GYNn7F8bgPmxFZp7jR9uH+3boNrrff+9SLpZn1/KWy2PPc3yvMEnE
kys1+iyabpPLWpHNWEzZ6ceUFxBs4HZWmSh8CU6AARdvtFQ45+fIbGn4jMytyedamwAEfxWOnOHi
tBF4b2k9tRrYZgvAAJANHhPEt9nA9+3scL7i75R3aZMfFZLF1d8kxdiuw9VEhrDrqrYgbTeXbOSA
DaMicvi8mMyIH0gaaXuGfgJ/7gqJ9BMNlwhQkQGW355n6LIACiy2wdUjwYf5Je3ZiiqAge/CylgK
hPLmuCYmRoTJrYDA8NB2OGK7wxr0rBivodex2/oxTCEJS4+8HQalrn7Ayc3UCgulgGhR737xILOS
5Eo3AtNxSr7vGfDELSZsZIti20si8mGZnk2yiCW9mi5DXws+YooSvW4KI1IcarlDuoURotxkyT59
0ar3VQO8al/iF/w0H9WCGYhcvI93gmQWPywWOD5vJNDHoJTtBlwZtjUF4SIgC59294mOLD6R+miv
YWfqRqyrC8iyRbS17Oh6Y1l8zZmBDLTcLtAbQ1kO1NBQogBRskih9O061E59NUFcgTq0gyATI53I
IgHCc5VPCJVJyjzOvNEj0jRHVLb75DmZ7FBBDC0nsPim7Tl+Hc0XMcqPC9IzFtwsILetPBdJs4OU
g8Nxdw85SZJO76AI6Dw7rAzSYQHmV9N2rAFdRCkpM4BA6SfCIVA3JQ7DAg9/C8iGUaV9tx8b0CHt
y83GNsLiu8xkMw1AohMZymS+WTbaseyd2twSPFkk00AVNkhO0k+It1hfAZhnzEBDwn0MTPcBgj/K
yx2laiXyVWTWRQd++lNaeGGiN7K2aXtOU6M9O5J4GKfg70VGIGMPONGSFlqGFvh3UOVtlNkXIJKL
mj6E3DScV4z6RKzvlwy5jfkKVcZs4o8jywFNnKxyc1dUQbyN6mUjLiZD6XA6rCj2o2hATgmVWeEi
6EOLriniasZfBtlcZguYqbX+MZLLszS6AUBc4R0gfh/W93DTtvMe/wrP92iC7H/fvOC390/039F7
1sT739EoDPAJz/3+QQYJPj6Byn3nNmTLNLYyR7bIztvkI31osFH3XVl0+7/8WLLIKRGJCnQlxz9d
IPg9nAa8squ3SVZGsQ3zRycyvgzlEvYA7EHqsyK+Xky/73IebDscOIInwg+CtGy6NluI9U1C8A9n
4Jb7nSsJpvHTjwtRW+BIM1gqwdOlYutls2WqbHrtyDt1CVjqAjQaNH3Caghas4OQo00tITW0a2Zg
pTCpC54cBAUY87SAxZtvZMz3NE6QFdfI5na/Lfd9w0H6jXOkZNTtm1zHO80IRdO6r8kMEn4lSyrG
vusOAhITrN7LhAAH3oOegj0Y30vGKGhuRZxA+/4vwNdvBT2wHMQHrGBYNrIUaujfCnoxgUMAXh0/
iQGSbVNmnK/YDcuAMGsCsu8giDn23TVLs9/7v1R3v9Z2++XRQhgNAfY3feH6v8Hv1q1DsIwZoKpL
aGyAAeMuUAdgJ/35Ur8B6NhN8KuEuBYgK/yZ7mX9TwwVtMUmZ0gl/1kjoVqHoTKaEfKAzob76i5S
sT9UJxs84YFYgkf2Izj++V5+hRBoCH8w/ttbhIAOxzqPf70XNicx4NuGPxVg1dJPkkZ7Pj6OECMe
tgGp87/N839fEFZYAAcpBKUAF4vfcEUlbBi1HaRbZu1xUECJX0zXmVcIcz929p8HGO2w3X/onX2E
e2cNiob1eYzm6L8DmZB/Ed5Pbfr+R8RYxLaD9j5NPKXHlYz5fGw02+w7tyS+qTvX7/EcSqzgKRg3
gvPoX+7o15WOO0Iptb8PLIFYF61zfqfFfBEGS+YT8769bKoFeR32+OoUQ1yX+SzxCARxHjuzSHA4
ILUIxH4jjU6M26rZoLI/0i4ZaFiuCC2+Qqg3+Dj2B4vO0ieoJ6vlwmfpS5j98yB+f4x4cHjhd0jB
mMBgnv/OsuLcNVO8BvNZjGqPTNv3REiPtHfvfJA7grfI/L9DXRQECPp74z29302EezubX9dptiIb
gUrQnX8ceysXpilDiHPpUNoRTUb/d9cD5B/Br42NAd8i+a9wkCxwNfSzbM6XYwlJ8v40Mnh+kkMP
/RiG/OcL7vHlp2WKBQH6aX+zAvQoBIjmb+Fv8dsq7UbVVdYHVtEq67os+ZRCIvavW/C/L4VHB9dc
CnsJiszfQ13H4s476MWuLqnITIGOYB3FpsOPP4/qhxTjp4EBK8Slvr8FB7r0HH0kfn1yYQheJpNi
PNktDsV4iOm6qxEcek264e9x68GhV8PIga3uisUN1WIJ+8kUdbc4rSHB4dWgNJCfu5gAewgfO0Y5
H648cgM6nBnkydHqKxaDcvo4GriO+ME2MenNoWvdFk8V7A8pFHK5pYDa7pI1GqCELS58nkpRjCQP
rO8is94rLuYCkhk3pzICJtJAqnGFQiOTXd0Gjcaj+JGgZAF+TZTqklYgQ89xWKTfw9il1FBLiNC9
iC5G6EZpuKcByxwHSGiHOEed0McOH0CKlbrsnIztnswFl9xGgxzFbg91Hm3wlY1TF21lDzdfL2u4
8NrGlf9AHgbHJmSdl0TmewYFZm3B/MJZtx/imZmBLKG2UGl80PmAS3YKVcV8E4KtkLxq1w7dOaHy
Nm3TPidIe4vknPoJwtzrJg2DHQwYZwuc1V/qsGLxY2JqoVwH2BUITAaWoWzElA+sCtzAl7ArDfok
0/ixMAVUgwdusLnNB+qLeRs+gG/YGS3kgPB9nodpBInwQWqgzbyGCAlygqOwJoqaqouQdP7tUXqO
+Q1N1yX+FNHVT/kZsBnT7/qiaFR8aPoxCFEJ4+0Y61TBIAou/dAPHs8WNqV4g8UuDIBMzBVSs4jm
lSeeLXeqGKdxK0FHLxLVdJFb8KJShOOJhO20vEFNrbyoGUHC3Zdd1nf2tQfyErgyv1BuP2KRAR/O
07u8Q9xujr1o09ghi/6eZwH43vNE30/7oXNZGu33bLDPWoWSzRZQxMC9ZMO0ixDJ+JDhNmIF8eGi
grn4gCA+5E8aSvb22EnKaSk4X56ol7SpvVzYSZI5uZJhsl13dp2vgGQM7zObxtVaUHHOIDANgRnP
9gPDor4inA5jid0n3hqr21ceygEOhoihFm2T6YRiF5ASXKW3uQ4/DQrbsV90epcuUtcZEQJPNwzs
sclWcmgG6R62pp3CA7Ly6ZD7ENpNNabdFwF5fhwRfWtJwG+7eZwOdAQEDe0Lv5oHV9SiWPJ3mRYG
vL6WX+VoWN0Kveu2+76mrDA3+RZ3R896sMC9prCtqdz3FYGY/LjgK69z1GNvdh3cKfaCfTWFak9q
jdqt9EVDj6KBMFgTYPPQmodmhF9j4M/LuuWf26CnKOVd92HJY3kI4ym8IWEhZDkEQXJHANMd7TSi
WUiTsXcADyX0SlNSfI1A9aCeiXT0fo4bIeGI6INDNHbT+3EmABwQCurRr+4mGa1X8OQtecWygon8
Vc5x4a+hQHBfxpg00WFwekKZIzvhyxlvefuWTzTr6oAF9qYrIEeoSTQ179Y5UaiTuuGWjlNkKpaL
4XPYjPpuhRfodkyjfYUyunOofF5uVqSz92Gm5mug38GNVImI6xzR72u0LElfblseCZTNOvi4aLN8
M0GwVrGMts/j2AwxFAUa8sFtG7FyRavbEoop62oNt+R6kzpueBlGWp59lCEQo6Sq5iVpkxv0aWj1
jV2NPcbaxbe0hVMGSO8LXfyX0DF2JhG2zzy6qQa0GMqSr92c1dQPCYylU3/WgtiPXq/IyULQ2zA/
OAUNhKoyyakuA5eQz2CmhzKJ2/40ACgo47Cb3q2wBr0bhZ9UpaaJPxvhzatddQfl8OrWikVWNzDW
hC0Y1xyYGzbeKraKrPnyWMCY1Fbw1Tafm07D1cPD7gUv+jOl1nP0rgCJcK1jm1fOhuwGFgryeczT
9Q4yYzuDdiAOF2UTrNuQWXvu+F2aB4MsYcUtPtsASU2dIz+DvroZzWO6pOqIQJ+mVSG37GqCQ/IR
Oh1oOxZhn+Oh16fZrdGp0XP62SbseUGd/LyZDpZoowkMw6bj3zwm5CSmzLkD0kD/NNmCstISA8ZW
8akMxTxfp4XSJ4M8NCp5NhbPRT8Vb8mqkw+NZcPbvM3bN4cFXs/ZEN8TCAtOIU4K6MrN9IT8Etrm
pZ/vAjuqT1s49KekjRiUWYCTz8KHBGfZiogUNjIHHkRVepWBmKn02DcnRZ19hrYrwf3P8U0U9smx
SZPxI3A581j0wl5Fvi2eus5ut3xszGHNEHJRBnfy3JNwurGOLI/9yOwHm+fkS6JmBIfY+PlMfIfN
A0zrIUomd7vabLmWy5oMwG3y/sTSjtQoj6GwBOxRXG+BZXeMCftui3PxnAM6+Wi2fPqAA59fYbNl
8IUFEzRMqTy2BaN3YLijpJo62H3zzcN8H0KLdtx4MDwqQPCPfB20qaAMCY92acxHPTnCUVxv250t
iLuFUEkBHeiGDzzZCvj7ebcekkzlVxE4v2rWG3nIZ54AmbfB14DF0KDdeUo2WVS+W5HrwqICSDu/
UzSZs+kQoqVAO8FArdndEmj+CJSlPQfE9y/tZD/jdziAXhm9jB0ymMZlzXktGsgvqY7kTTHo+JML
mFsqOE7Ce0h93LOM59mcRNwmpCpElN0SNtj8WIRdX9x0Itc1eFyywckvljovti4rm20q5rJLINcf
AvD9tz4wGeY6DZfJ3pliBtETwRm1XPfEdA/JSoJ3WV9I2MxWK2AFKrR933A5dwdQvl7cdlINsg5s
D2cv2hlEwSmbx3F77/PeOnHaU4+wLsw6tIPCrA0LVzcKNbltqyhD5lLRzrH5HmhJM1aJi/iHJdsG
X0H7n95BrseieomQIt5OKMSnFypR/VnEEat3Xw+sZT1kRVfzlGY3NF7DvvmwJZ7tNsTVhIW7iRHs
wuucgBE4mdb3thbzSN1TEXDVQIHD28KWNmC8VVVAivVJJlDNlLEg7bvBR8F2glMdrvAwM3F4txTN
2lexBY5/n7UIpzUEcls9ANm6aeIJPRaiTN1MgV/H5qH1QVpsCaa/D9euBk7TqV2lpWPaPUwTaXI4
8dImbWMA7PCWHIYc9GblIh93BxK5VtwpAXYWPmbAvNU2rTCvJZ0H8ZO5Rl31ktDhwEEU3isJmLRu
VrleJRxNLuo0D0UGSKyx0bXiVoOOdDTzZbyA/U6neDoHtFizqmsYGcuMqARQHDC7l0gH9utcIDVJ
rPbxaRhYlBz4LGIXV0jhRDBU4OYhRVvKTKTvfUCGDImZy71sK0TSCR8YwkCiOzSCkMnTg9CtLik3
0VocVJdFmTjoeB0ovY/gt3DPIHM7dtWYnHzm8/xp2wR/5kJ/4oWmsF+apXtaoO04sJzZU4jDI0SQ
SC3or2y7bX3cnm0iYYYUtqi00ZsuM8g0ddl1tHuysFvW1qa+dLkkiK/z1H2ZYOk/ZkMLGo+v7B4M
Yx5W0Toupt5w2JDHYhTJUwYBka0lzHZI/AQWTAk93PI1GrR6p00/5ocxy/jdOPTDkzMw6R3cymd2
DdSYw+fZrcV1NzQGJibTHtXe1KNXYXQoJjHcKkaD+1it5DbWIC0HPoK8LlAW1XHM8FoUl7nTtsbx
bt/HIVyHxWzGg47S4Qz94DJda7swOACXcK2MQocQko4wehdRx+AegCDSXY8pBnfwALmfNmblVwbe
25wa8Gu1xaZcys0re8Ypj8NfpqqtZYP8ArfA3uPUkUeXFWnlei1eGviZPgF5W48Q7RSnISy6Y6az
5jFoQlvNXSpew757bhsowTgKt2MWs+bjsMTTAGvNMHxMQgZ7fpywvbfB2uSVBDh6wzSMq4qHQLjl
OlcodpOHBmXJzbxE8osSSfZJMR69qihZ7mYwtzXVZrhOABm/AHyP1R7TVl0mTWjuU8YS5K0Ijvsi
JF+I2oth33f7qb3G49swo8fHoU0liFCAyUN63dNeDtVo5TqBa9oGgIXZ0kRV0iKOlGkgG3rf6jF+
E0JMqoxb3EPZtJnIK4XvrQB/YU0Ir+l1BxNuVk/oGNNa5FqK33R6mP7SqNoETIpJEn7CwbvYsgjy
Zb4KJpXWk26CK2lo/LzrBo7RNitXSh/Ax0TX5s3NucbxgMrzODgGNdTAaHIH6s7eavRLgMGKI6W5
W0en31Q8rbIaATPOcDG265dp8tgr2JSo05wGivl1Bms1l2Dk5kPfzMkNQGoOyZRcNyTzkI1+w0s/
ZnbsMjHdEo/6rQyQjkx1y0xAD4HpoPkNt5m+TGPbfsz0vFZqTMa6DQMTnt2SRU9g1/ICqiDkcGU6
LaI9LUiqbhD9+uWwGoE2EmYtkHpCxREM50QsUVA5tivxfBdSfbB6hsMAihQsooqITjREzUc+p6BS
OlU1CkmaPexl7Fwxb9DvpaJJz7bXHq0M1EM8RDAno6pgCiGtSIdNVzZyvPWnIIybnjygBQzLSxUZ
mXxuIRsN+moO8rVhRxBmaP9yr8SQDkWFanuFr9VtohtdleHApb6G/5DmcB9CzU183c+ederW5yxO
QtjdUYDpx3YGOpSUK2TehTtap4185VyRAQZLbBXQKHDjJL0tZ3gM0+nIkav11064oPt7NOM604OA
/qnrD9SAa3tiYQzu5aQhlJr62noSwJXaOK3wHEgAuZRroGQGBzBD5o7hf+vgzQsxj2PT+7rQYqWv
FCyTeLqAtYHeCYepLXZoNI7Yqm/Rc2Cn7qEX2HkQ7MMt+8oJC9f0BF31hv1morGQH51eRCDKPgfQ
FaCyZc2S4ohAOJ5enACgkN9NSCjXc9gUIVzajo/OqNMGdgtPC0deMzRvSe76uatpOznf3yYOw9tK
OUBlMVYQvSQde0omqmV6SCFUlclN6JzxA3RIckKOg9qBm6PWOforQaY31AoqpPsYYi6k7rpAxPQF
mghMOTnJKeu810BhZyCpsoKkCp1EyIH3K5Gwgy9Q3BTADvohv9uQ+uUHFrQpAws2s0K7MiKmIIfM
bwk5gffrXnTu2ucA6hqYmAeYz+C3xN45QG3SfQ17dNwBSxMKqw5DOhaini10Kmu5xQbk45Y6/11l
f1NIPj8CLJ2vgAPLuyFkaAUQp+6+idAx5qCTDmKtGR2KEh20Tw18qtk1vLtbVibol0TKFR2d+pOd
QqgY11wvPcw5s/qqYaVWCK2kY2WKc9TVU7L596MMlhUJQtAekIGiQmSNpvRkUzJ1NUNHnLcALRi8
LiO+mOh9rqSi9YJX+XyxeAOTLcdmRmnQb8GMasQ26O+CdMKOV05QNX/lwbojLsio4ejflOBH+LRm
Fhw7F+UQ58Sw3FcsJMNwID4cr6JxyD62c0sieDxZzIcKgKKkqFAzD0trnoaujkPqpldIHyCbgIYV
KrsKmg4zI0GKYuiKAG6dOSrvriQGefj9CsJtLZdEZYdMpe1NwMcBUnZHYa6Atk53kG7E3o113tMC
lFQwiRN8C3gw2cqDMoG27sroFm25HACztw2CBawNVrxz6LmCcW7oPxTp9dHjYdekYHlxaKCt+BZA
vATwsNH8LkAYHj+huFzEu6zp7J51JbG8QgaT3lg0W5JvCJGJPyUzad4PS8LuIZPkX7mNMPP5sq2Q
qzEHZGTb5FpqGS7P+Urd44LmRRgCbGxgh7NuQDTNOpgVFC3eR4APs7pohuU6Amgh6wXamL+WhMBH
SNVIrnrSNJAnWvpkGB+OU9yHr6kd0fEggw5R2HaDQn/cfAnLkT/DUxnLOnbjDFMXeo2NZSHnYr7m
KdzikIpvkINytqy43aLdpRGohivdZz4+giECz4rubnKs+ZzMCL0B/A6ynDS6oZUJHw2Sgt6P94nT
7o7HEdrUhJTr7AghhP6wwPAN1fHUY5RQA2SfiBU5Lzsk4A8m2DPeEd2m+xI5tZdlqlgBOYoyUtQ4
0BsorwCXPMJrHY/llmqdHtQMgV2dhJ08bGbF73AKOR1kI52u0Yno72UU/SGG479aJuo/ZogW8+06
9VbXrZnz9yO1k8PlKDUoCCRQoC4e7pOWxbe5aFUGmRCDPd1GrLgNAhG/+VaqmzXQ4yO0ek0FDVj8
Ga4Y14NnyApfSTo2Fu2biPS1W3wzlq3NJ4ZeSTJvEX9t0t42UezpcUoX+hIwodczkCuFRj9k6HzZ
6i76CLc292UHIcZ5gMIkPGQLRZ+VrYjhajAspN2hixrxQdHVLuglgPN5Rn5ei8SafJ+39GFJFsDQ
STywc952yauByoKXM/oqJGM3vNoJXcbQIBTYIxSVEErxGUu+tR95sIQcudUaoLvSFt1bB3vPCNzl
U89dcG0bbOraSpU9TG4abiZq4PWwmboDLpBdBSzMX4AYo/UJ73n6puMtOawkHN/PFq2UFN5gFlfN
nC97thZ2kM70gHiyccyvRvQUQC+qIkDi1MliPfU0ntv3cMvK2gLcqi2WOqlMQt0B6Ut02/tBQBu4
RK+C+fW1YFNU6tGFsE5Sdejylv0NWXFYE0qm5xzp/ikiLHoboEB/DfErtAxWTBwk/6/w3OT3K0j+
k54n7LrcfYZAeXrULvSszKchjLAPtseCBwoZTUS6E84D26PMGJM6zyBOwW/fLSa26JzWRXW+olAx
aFO4oSdMhF5YeUueGpGQriJA9a+17tEQoITSUiXJF++A/tuD0sCD7BsOKNXNNThwuJheUdGiIcd7
S8aB0IepEQZRfsR7DaFNsgb+Z4gE0MisM+AaQDgOD8RDSrO3d4FXI66TIVwncR06ga4S1xBy++mZ
yXWhX2hPBnXVDHk3kYoRG05Bnc+ULBbBS0HNAk4L+oimiGSKplyTiTakjXnoZWVVasP12vkVKGaZ
xis9EtIv+ae07ycEFaMV+mAgjlER0hp5HnQKNXp1cQ5BC4HGCnJkpPFQVXl4obFpIGMnFFJQoYdv
oQn83uQLsH4GrZ9evBJgLCVXUAtpznYROdagAQ3CG76h18Gc5BNKGJmsqbUvQ76wuUGPC5qj7oNl
SK7NuWmG0Q31uKBxenQIdeJG8+bUNke+xLdo6atlIEjJyk0LRIYrBptkU1RArPeRkJSHRXsSfJ0z
85cL+BbTUrJc4d+ghc/S9TaYRhTMt40fWZtWa1jk2Xz8F3ruV4MIyD8YqAt4ZUFyQqYH4cOv5FyP
ZnmsWXXxBV3LoK66sN5xqijoJ5t0HGrPJZ/7rgo7YuOszGwLI1LZgkcZ0fihX7Pn5jvR9ef7+pVd
xm1l4OlhV0WjKJCH4Ip+vS1JPaxJXGZf1aB3b1N3EX50qkADwVMwgC77F6LyV05+vyJs3JiN3TsM
yndvFfCzJgOgYT6F8Et86y5XnC+qmoT2FtT8mAniIIKbwzWA5UM2ICsvj+L/dz37lyax6OAKfcz/
lQL8V4/Y6jNM+iifJAj8//RyuPzWj2YOUYT3RiZwBIW7s5niHYb/NHMIohiv/UKH1t2q8t1Shw3w
T4/Y+P+EEbjlvXU0fPlg+//TIxYtIBJ8YZaHOVQa0Gr8bxo6/OYv/a5dgE0JcQBvHoVlieyr/Se9
zwRzgDbOred+QZececEJXQ7o6QWqIlvmd2lA/U2zzuhtFoZq+oh2I/OzImgoVY5Fb/76afYeL8T7
zx1r9w68PwsNvisp0LBg32Mhdn66h4Sf7ob0XqtCuPkcmz5CJ9mtZ6XLBgAN6zxBGT0vxH3MZo2O
puhrOpkKYiscURBuZwSnetZ/LaYpfMB3CCTcbRs9Q6CSRyefUvYtgm58/ZcgFf+mV/h+x3DeQDAE
hVyYx79pP4gEZAJh43SGM4LzOoW/43kmOM2OU+YHCov0GjW1zFCbb1mKlM2rMDl1yA8iQFXD9HVv
2hNVMtC0BkQ+oErrRAgOz1IFyfTQiEflgHij8BprkDXFC/rX3MILQtcD+l2k99IKtOv983P478eA
GBdmeBAp1gZsXL8+hswHKKx0O55hgC5eBp5HcUlUjKWhe7c+LitaV2kWta9/vuyvkZWGgEchbcnw
vjWsRfyx39ZPTx8gHCd65P25z7foDKW7O0NYAO8AEy9/vtIeo3/SfXy/UgGj2K4bg1dqf6vez1fS
PZSSBpj/GTQy+Qyrk21PbMp9XCotDqGBCLtKQp+jwW9Cl+7fFs3vsi+MEsZVihYdJEUvld8vD6GN
RDgHk5QZRWGZd/QzusLiHmC/GA8oTIbSh3j0p6U1C0hCNWTfgGzAOVN4cremwCaqZGnAOjRg/p+B
ZsdJLXLvv6F3s67DAHQIesdBm/c/7J3ZctxIlm2/CGVwzP7YAcRIBmdSol5gpCRinh3j198FZnZe
icpOWb7XQ5dZdYkxIBwOP+fsvfYB/M/S/+Z5JH79oRBVsW0gB8Lix5Pp58unO71d2naonUUfFi8J
B/poA5ZIldbGnHEln8Y4yV4R2zMDXhpEyRw2Ep/yyH1T7rJU/hxHLkfDdPieIGX9Nth17BIX+ddO
/Dd7CVq1jz8ybkAW0RoMg4nLdlfH3A/LyWm9REeXbp5TC/2i9AIFtXC/+rTkTg2AUznF6rdDMdtw
luPYpaFW7jujrfe5VeMQz5viroZKM23cfIw+jWlRHeeOA19tN/Uj8zsvCFHa+n2VpgmWS5OSLUy7
8mqstY4Cj1ogioRMN3QiOKUYQ1wcmPPkd0Ya3UTM7aZN3rvNlQqbB2UUmhk4g8GFhMLK3mD1y7LR
Ry+9zGPbew51usqx4wnwgBMI6VGPOV2z5pOj5rUUbePsLYEYbS1Y0ulr3TEj7ZH5UtEWyt2FXdMf
oZwYD00Mv2cfuppI4Ixl4avEmEdrFYLXl75gvl/TFj6iY6+PopH5t2SoHe57s8juExlO7mbgTHtq
w7b3Z64DVYYhr5ljTFAT22YnxCSGbY7kkUHiiInJH4w4hMBttnRr5XUcMsAGdVWpA48aY/QxYzjU
HG7+eSr0+MJoZX1v0ynb9zLVDIS+xfLiOVW77fQpXXZD5kU7jcP+Cy3/8Q1pVm37CKnAAJeRMUS7
SaUVN8c4Qjofem/XVmEc5MosDiX/FPGq1VZcaCb7m7RLU41+zcjZsbKnZWOpPPRNpZUFjSSgg6vM
8XY0hRUkXYuKJ2UlqZ2pRtntJ9OdLh0aG3mIOLNRULiZEjGE+xaHsWEsz92oTWtTQ7Zs5dVXYy5S
Zbb0WPu+1q9UptA60TRrlj2yLhWij0mQSKRGXt3rUB2O6Wyavd/zG4BNY95HYydm5hqUYcjzUOXZ
2GzhIEQ61F8lwuu40R0UD9nsjnEwT7lUl06nTFbUGFaiG/2eZ+HO0eI0vB64dZzIb7yafoQwwTjs
yjxp5YZigFbQdmJq4muhFJI6JURbjgguxHkSS4gkuzF3cwClIaeCnV1GxeJ7i82OWRoZaoMibrUc
GcUcdTd06dBsV1HivWn94CZ6oFeGQhTk9d6VzWQyPJWmq1w79cupa5b50OnsbgzRothFdt8NS7OT
bVcmuzl3ivmgdx1YUNugMeG7kz3n+xbTnQbGzTI+aXWxiIA2dVYE/J+uXTO20VBpqLL8BCZdFjAM
pcq3GYLuu6VXJkN/WnziIh7jzi0Z+hmx2oftUJf3PIzNExWXke36mk+wrVQeLVtPTAuFEsDw8Vx4
6Hq2GrdKi2JM9KcWalceRKEZ9QFwZH7OxIVyvSlhMi3fKX6lw1xHMfPCfhw3R6En1oFSInN8RFWN
Cco8CYOlDzOq9bGtJf7EEbi8iah8oUGSLtqFHubWTtQhygY3lm69FUBVqmOciDHaZtKKwR3w7zZC
0lZh+USIbYGW0oxmjqJ9aekjzDhhuI+MK7HAYkk23mBp5sOcj0Z/5dRyroKSevts9yWPpIiaij+Q
NPfNHWZRUT4zoSnjU4OBbgI9Zy/JBX519WBRpr3YU0ij1hMsXowz6O+2kMMTPjyKM3SKJkZ9n5J1
m2CWfM7HkZNFGqXDPeXk+Fq3scnEZozCrQf9idmxF/I6dl5hly3bQVwxEzOt207Z4kEoJh+b0cGR
6ytMhtMWa1aaHFpGi4z4XXqp14nmyqdSb9bFmaZNt3fzLu5uptlSnq83I79NPJZ8sAotiLjgCSaf
KPpZ3QW7ZBsQrTBVR9XJ0LhJW9Q+d4ZXSus4WenYn9Wk1sNnPE83dqY5ExTGgrcGQL0wtDDA/SNY
cdcvv370kf2Jz0XD68qyS75F3+CsIVyhyhZfZtBI/TqPsuS2xEvKMBfq50vE/8aeaqgyvm6ENdOD
MetY5+fGrd6fCy2mn5nofcP4El2/uQXwjr6P/86wnW/EBsLwZj0nq7J4YpwjTyi4E2+DHTNjXTAV
fxlLZhPMWNL5zlSTDqaXY256UdXoiu89nhb7rtTFVSOj5hk6iAM40YoT41R5kewvwL/QS5tbt2Ho
inB8Xxtc1lVSMH/N8sy+mfqOdnMDPSr7NDpF1B0Y4xZv2M3WPSRp8jigDvDMbYJKrtvVIHY+aXpY
7IqxjmhrW2xzczvGdwlqzAtmZakd2EZr4IPJbYvHUWzIpxbMULTNjZLbZNEAjR6tshLN94INeT55
giW1RYHDGkltBj87RkHDlofM2FyItjccP5S5GnjSmoPO0btJv4BHlw/azDH9tEjVim/I7eYOyByA
XdQ8Bi81FWIVaY2olY81P8voazSSsHUPgzpPs8uQY+iajed2B6ug2XJYxlV8yZy8A5qaZ1V1Lp3J
utQUg4Rt3JTFcBHhS459z+6K+IGTSPdNR1eLAhNc67DJYoIZNnIcvIanwNzc5wgPks+iWkxv2CAS
yubHWqHx4MUQJm1jXOHRSQvr8TWOdG3AC9o52TFB7X07dVq47Ftm+8k2WXoWKczT1LyZsnyxrwqn
XgUE9aA7Z0vEKzCV0023HdE7IBX2SgC2NEAL9o6uy7diMqc2GHKEQvsFSz8f1ZpAJs8hwxE/rBnX
f6KlKx7SuGWt8aSTT6z1orsp4Q6zwRq1xA1XxAgvpv4Zu/PoiU2WDe6jjcJgDEY01xYSsBwoQxOC
aeLhzore1onJr0nhME+XiUmuyKXb1rF5g1omd46wB5iDJdOkRees1eoxKDrGjhtOY70653nI52/x
F+662IN2Ok66fpwbqM1IV5BVg3yJXYKyOZX+t5Pym06KC3L3h/P7r52Uimi7ryr52qsfWyl//Nmf
rRQQl7Q7dOTLBpPmFXP5VyuFIB7XoP7WaYhYgvk3FckPrRSbXgKwOzwtIGf4HAjz35N49P+AjgeB
x2N5teD8u1aK9d6H+6GqtChdKVt1iETQ2nTKy58LDk4lgLyqZDhUgJmIe2AYGy8lcS9KfZ6d7NXT
hxRFJvEEVNESzjtRGNM0Z2xQWe3rynvwBi87aXj3zwCGLwdv1S9pDt2QlngSHS62m3L2n9fBIOPm
ZWeZhR40EfQRdOVyV0uNJBSnlz61/W0dDpy3YGFvUsvLtqJhaBsJ3pMTOJkmouQ99UYP0qz7POTy
obeTinu+MphXp6+OVutBDjAHTQG5L9XgEskwtJ+FF5MBYQ8mejtSUfCGPjFDuQNP8zq0vL1j15/z
irZZpFAL4K7waTLcitjrNkbJ9wHQgmCwbT47IoX60HLsGjW+HplFiMIRVASD5h7b1jvijFIcAbk0
A0fSSBUwVtLszci0aeM4XMrKa7tAb3jRfOASWFn0yFfgMujesQDkHnCSS5ki8xmG2tK2MTKhFSde
HVKrrXcVlu/AaRz+18y6HT1CeNa/TC16NYlEfrAYTgltnUtQIz7fQh9fbqMqv5VzTonT8ZacCO0L
22r4+KNpbPuGD2TWThboS/SIewxNkNt7gazKt7lseAyaLUqzcM6CMZs5mcs8+hrmmuA6yAep62pr
lnntdzoTznWEseOc4uEuHwy/TWX3gEwsQ8nooGLVcnj3i74cRo+rZ7Kxs0u6R09oD++LJGlmL5it
pgtql3XAgey2GEhKYvyNqlwMnDj5D7Qpt0PCh4rSzDqaWit3ImWmXCEJPblSEbTCQyDQFf+WuflV
0okMLEpnbN0hTn0ndChLeBiSZcK5vLDtK9bz2yQZ8Bk4STb5mLziLOK3X/hv6crFBotWBqPymJQP
FX9TcJU6UXsB4JbljBBe+m3Xfn7/vYuI8eiQs6ywkC67KGbJ0HPnp28YvfaOl590Eb1xk7OqHf6t
F7M6PZelUq33QtSo+TGHPrhxPCQagg/CnedthjpLrhANHl3LfYDrr7Zjw30CGSw8QbVezrHL3SHd
7rOLTNF38D1yw7GYPO7G94tR1twUo8Y/rbPiFX+zQfiD25xyA7O6FbJo84xcrbmU4o7Rae3DZ0KT
2ZImZKq6xiFtGFvySvSgaC0uqU6S1RjF3YXXadM+oi93SToTJDK1GNsMATSoKhPlb0oOUw/HHm1Q
wrm+zM6ewY3KTBgd9xBT28xRvtW5T/R8SG6H2L56v73MdFkOOuZ45pM5+JiKLB78NNVGL/i5rVhm
pyjWiV7RzWyLGIzbMKP99f7bagVfXwvLSweoAlsIS6BEtkSVzbV5X+U4hJddVbdy30VWtqUykDu8
P3mAPqP23xfAusK5xW8Ta0GpPbONSSbyW2tZo7DWn1lhceQ+YBlNaL62QyrClzqxtYMd81UXjrpI
u4V2AN/B7oX0ACchP4HI3iJKJ+wS3D26xt1cAL/xjVKEJ52YqkuqzunKnuy9N6avWpTMGw3D92WY
ESuAUzihLta1Q2Rzn1aLLS5nyqqd67DICE8rLzUUQv5Ssn2hgHhB8O1tKJs4VVh7GeeYVbSJFxPj
4Fud6fiu0k00mXa3gZnZHkdwUmsp6AVTUugHvbJN/NIRm2Ik2NxGfjrNzeQ+7I3bmKCT/SLKec8h
DkOUNQy+3fC1gXoksPYEd5FbV4fCYwcrXCbJ73uTISdj+37TUrQPkAi1B147vrFblkRrW7fGnM57
J9S8jU0PnccOkVNzM9X0VtA+ZxVDY3oHJX1Fa7rq3ewNeC2XZuYOeL/WRKZkQQah/wZVt9xZJa0R
a1JkKXg2W6Blc0oHwXhjCND+iJvyvRc2b43L/7vo0y03fb3BRTKdLC1PdqJtv3pYVrYQVHHPNe5T
UXH8zbT4Rhv7K7dSZE6MXnSak4mEEi0nqSNAZISJJxsh/5eT5vQBLDX4wCsFAxSo5WylJzrYDEub
vhppNQWiTqXtI9B6sCPkn5031umZjkR/SiBieRtUm0gEUWBa/XadzW7iKlE3EGAdEl8ckUfurkWz
RmJWhn1omulBbBcrrgVm1kY71WH/gkir+tbJ4auV6BUhVOaUvXmNqS20szQm+D7b/3hAfFHtqFom
WSPFBvlbp4jGi9QatCDiURQw/AnPkhAlbZeb5dhd0Wf33CNVZlccFJR+7fOMqcePewL0LsNYmkRL
tSDb/YYggOTKHhxjhq1ShtpdCUHiFLvOww9Hsb9ppX5opK7nGsvBbMqhd7VGf/Rh5xKkAtiN/kCe
wYxVMn5LMh4uZuk99C3ZfDYAX99KWOn//L7Ozw3cP953jS3EDaq7jIF/Pk/R6zZmqer+IMb3zY57
0Eyyb+WoZZupzt7++d0+NLX/eLfV3W8wc2Ng/eHdlhGMVbKU/SGfWSDrSUBmobaF+KX/8b3+WwT8
pggQ0vBowv/Vxf+lCris+qRLXsqfxql//tWfRQBhURgY8ewivlixp87/LwKk9R9M2B52eoY6f9YH
fxYBpvkfHYs9MgIPhCazOkZLfxYBBi+IyoDDC9g7Coh/VwSY1s9rFr85U1TTErZLYJXLiOfnNZvQ
qugRsJESWYZEMNJgFnd63Cxn+i4cORuMEbheXP2109zwgUdNe5yLMjxpbRKeutYgDC93BepJYtBQ
XnJMG0ASbDwv0x68umAGGNcEHVY6zzhBgsU1VKn+e9pyXpjiKH9C6coxdo3EJIonPFc6sjlC01yE
8Rw+fRHp7bhXqF8PVVM49z2VyG8IEh/uWq6AhWkRmRHdJCq1j8TiFFz3UA01EL5WTDcO1fo+milJ
DKXW78Xn/mGJ/M3u9OG+fX8/Hu5oZtic3F84ooYmmBtmWX18P+dMUf4K1mnw0askv3mnD2PR9Z2A
UDCXF4zxBUXoz7/t0jsC16GTH0lOItQuTecNkZHaHulScj8YubWfaa7f/euvt0o/KHtZTJ6ur1//
hykWTsNuLMouP/ZOjGNTW6NQOiCHdtBPNu7hf/9uEEtx34uVKPlR3BJJD40sBDpa0yOIobItlh06
IzFe91SI//xe4sMYdL2e0uVu5flCauYvmNQpiziaZ3pybOIpN30zDjsSVIByY4dHzRfPpJX2bS8u
xy4bDkvuqpqZN0f9f/4cvy4ginVYdJBPiE5gU/n5Cueic+eiN9Nj02dFHEzAmQIH2t+DdGoOHP/8
Zr+uIVsXAjyLB/7Wsj72CFrGOaZqHcIdxbLcvlewSuMOrsndihkvrsZpTGmZ95v3/bsvycMNg7Tj
wLD5yEbFRjMmEZq5IxhhzDRrvT+a/Zo4uwrt//k7fnivFamvWwxdUSOwC/6iV7KQZgsAyckxEU0U
IFRFlVXr7bx2N83Hf36vD/vt+3vZ9G4snt86mPwPP15aKBIkQDYfl3kZRVCFbnHK4Vb9GWhD0iIJ
0n+zy6wj7R97O+t3YlZOJckmw3I1fl4kvQPNzamm5IgcFb3dNCKR2WBwpJuIN/o+TpKCXDB0pkxV
cfOGW+LO4j+ah//nZ/iwdtbvSpQzG93aAnN+6S8N2Cbw1Cg+w9BFQS3o9W+iheZmyDjphEwDCQmG
vt/s5++X8MNXN9iCnPUIyDPU+/BIGyJnqJbQTY4x05hPbeoUJxSM81WdlvG+NeuyQ1JcTfRxZpq+
IGfJBabwKadvwgHW9LUeZHHK8MkfaEIXpzAJ+Y8l1W7/eSX83ee0+WGkdDkdSN35cIDDixqO8PC1
A11C53WmS4aBq8klP1GOr/lQAslwSXuFF8rQbszOtFWAglFJh8c+q6wLqWR4JG3QvJKa07k7Z4ir
NKiYsv2O5/3rqvWgnJgr3YgTyS/EGJr6iry2MTkWGEqQWkXQpfyyA0Pwz9fk1zsRBRk/mevCn+EG
WU/2Pzw8CFnhomhdcnxPacXRjXCqzCr7Iu8s+/6f3+vjds7y5JRO8AJPR5u+6scD9Ox1dmdNKds5
duAg8sIhwHHf+zm3yo40rMivp3G+EP3kPmtFGe3xSar97z6Evd6JPy9XD8+ZCyuLQwEf58N3ztsa
LkhjhAe3p91yXM103kbJyayPUV8vt2QY66/vPYUk6QkAn+sY/xfWuRYtOf2wiw6j40n2/XyDXcXo
N12TEq3bYOxBw5LR8cljOjtx0hggvc3wbaBX++TN+XJe8nYCz9q0zr3bTNnJKDz7YsBIVG+6YjTu
7D5z7qFn6fjqUXLEyJD6QK8T7YGWxHI7MzkmpLuMh+sCgfJLzvjkdcFycO40fHEbOZXhG3Hedn3C
o1eAXRnqkEQhYXUQL2KCt013pTpAU7MolBvDeollKL6WfWE+jqZZQ4cPh0JD4B5ab/mgLCYiyGFi
FNZpfI5M7mzLZmuBHJC89jGbN+wb+y2qNM/wIe3zpyWS94hwchn1Oz12rP1o0bILMAR13zyX9hKJ
R+4zMNbWu6tEynrj7o+yXVZJ3p7gQO3WMxgpb/Sud58XkvICiPXR2V3/trMrPsaMp2/bJGOHCzfJ
tQdZmfOZ50z+1AB1v36/vKEzkjVdxvot1Kk4O1WLm8fHUESOeYK5EEPLAZG6bZY4rbeUt+xWeI8v
WrWwQzHD176UgHvoP4CU1n2EgqSKJzXXbra9hHBkXY8f0CxZn6Aq5JpvRHp5Y2aGWwapxeugb4rP
DsT6ANxS8kpPFbtS2LZztJcMNlGSAKe6J9XSfPSAWxsbzeDaFnhnXhl7GTRBKusltQkjAVja4asM
k2K5tVGMEMqXtdONPjTTdTJbQwzWRCRfcgeFyHtssoBskG/NdR3i9AxPHmj/CEGVp8gJnwQHGFFU
y64Er9fTgCFyPgKnTa+D0mveKBQVt4Wt6bq/FJxzsLfVs09LQjLbTEciwDsW2Jach/olRltyANHN
6rWZ5920YPhX4xAVA6F52oMTZ1wwPbLmc6Tl6Snz8q1ciCadWmu6Jmig2anUFYdoXKotA0nbJxe7
vY1UnBx13JsXYzSuETs54CCj08/CLJcTDmjnYLp2+BApd4vdlQxThy7nzLv5YWi718Xi7uGogxqH
XLrXk9R89ohl3dTYFPQKu5yW9SYaOGzlBjUf0OSy3THGx4uAYTrzuarGEx6g6wTrzikVEH3ixtyN
fVydJDfJJtZ6IiFXLHJT8LXyzINZSBh2MA+4Z4wOp7WyrecW9uCZnNTrdlJ0lAdzCobZs6CzGkgW
muSR5nixnbvauMgJuyW5B7KhKsd9Jgu8wQuQk3jRHayMGOwSGd9BCHmVtfFS91q3TbXCZAxplXTO
B+Oo6d5nkBH0qPH55P48eTzVergJhWmdGP+KzWAkV7GTkIxoOQ/DEF4g1I8+Kywp29iap1OcF2zA
1npGKoz5yklM86zw5N+KJO9OGqCtYFmcSyCosweppUhdMlbXTSTqvjd6Vh9mUcF2KrHB4WmNzPQk
6NuJDXou9xLcLB+oylGVong1lkd7sczdNOZhv1WDIS8AcDaojmyLMavDfpG5ev6ICT/CS6eP9yhl
OT9U3SpHgi0+nzMX9VxYOO7OypT3LS2S9gg3dDrG2GV5U07R5zbS7zx7HO9cIum35gJsZH3+2Eyd
6iH2k7opbjr0hr7LnZYfLQzHxsbIIEG1M2eRjA54mZUO9kwmRGxFJdhgK+SJ4EbShVpL6dOz/oKC
Y95OLrq178fBwndbGwVkYfXk5kuD5C4B+QGwI/VX0lYaKCeDW2+nRnGBcYpc+xQVhE7ozBo9E31S
aTRiD50CBYbjhIxEx3WJ9+yLmU5duLEJOF/HVa1GC7CNT2bDuX1jjF53WIaChZlydqBEyLXbHNXF
tpgBPxG5ugM0Mzz3Vum9KaKVINqXwngwCtv9NI302Pe6jUxq7jG6hVXPeaycmgMsL3k1aY1zi3Vi
9rGz176mGvdABS0PckJ4sqlF336vmeVgHkznU4OeEqiGfpZhO5K2J8UlaRglR5jS3fduLm9xVeMf
DM3QpPhPY4s2RSsetESj+4CI9cSPSvCt3S8BD2GoISRgWF8nuKS3+DjpGkAfCLyqgQnksAQcwKNI
0MDJjC6QKcdTA/qDxHrMCHq+gdpP8F8oUqJYGuPMFUwCswDZMIRiP2COOxEOfybKRvdDfHQ3UZPb
BxtC3iU8gm4DaNy+D+1GBIU3VvtcxxOZL5330iu+EhsN6sVuTEwfT1QL7Cy0vX08lJALypFufNSF
Eeqiybzqda+61peQY780K2dTd1pabudMqywSrYd8n2el+wyChiZO1UQXhBt4VRCGVn6cNTl/V5Tj
l8oc+1tlYT1F5COHDjlJyTPdkmPrl9VgX1Gx13soEy4FgKhOuZgVd5eqz0hT85vasdW1101gMpou
luQieYcC29YRuYbG1C30LqoGIkQKQ3IPial4zcrGxVRYy+YT4C0CfBzGRtIuEsaLDBqOJMbSS0rz
9snt6i8FL71tm8rKfSjoRu534TK86DVSKDaBTjtGpOtlPFx15TdxCR0qJTAbIg/s6yrd8osnIDKM
r6Mm6yDpa1y9+Cu7bRlF89mVffXqQjU8LVOKM0vyDGxic9nP9hwGjK/VjdCHDipYxp7d5Dw12ATQ
/it/sFYV9SMK0NLtvqID9CwIYuUUv8VQ+n2VAE7gxlYlZRKo4YZww/Nk18ZVMtr9I4SV4dVqE+85
6iXyqjWVOw8mffGYWtgMstzCpyNSHjTHmk+GkcpoWzjDp1mJ5ErPMKJp3kCWeNowSyPLHMQCIqer
2ZhhJuT0+4Hchke7yicwPZaaDhaYwLM1JnmAgpNnBunrM0jvvge5xOYU489Om+kgwlGdBNMw/M5A
ktnO5iW698zUmP3JNnq8hOhlfUF3iHVJ8o0fdYv2kORS38ms4nfjobAHFaJO9ZL0X2tqIyoMRnIl
mL+3BnH0F8gLLGU6SjrzzhoMg2u008HRzfBptg3zhUgE7c1w+vEy9Ej2tZEx+qLiZSdrko+iTIaN
0dvtl7C2yLIcCFdATfTIwTjcqtCBSZ41d475FEXMy+aF7TXMQxZV8QTYnSg7T7tzhwlihVsuCMa8
nbVoDrZ1opetDE7fxOEkcF3scKLECOpRY2/QzVW+nJLXLDfikiQ3Ihr7GLs8drsDzE9j1zvjd1wt
ck8tj3+yNeQuw3TgZ4VzMrrCxsQ6iE1h9zv0a5FPTKMGYpjlrKcTyCC72PeLeFlqXjiG17Q35oaA
ngKlqaWS6b5xyOowei86p+XwhkbC3DRLAVJjACOV0NjddnSzTkk75wep0x4wpoFQqLoltiRW+mum
YDdS4/PU4SB0IoIcBxcqYORuqrvU1ZRegozcZ0DpNyYHLp+iGp7GOF2PDrZMpFjOwSZ0AtPb4FGa
4OyF288DogpvJtHBWs7Teuep7rtqtWpba9WyFw7CjqKRX1pAj7t2rp0LVdM7WCL9iKrrlrDtl8Sx
diilZ84p8orU8VOhNc9jsVwDfj0RGPFYt+GZLZeGUZ6oC6dd3tImesK9dEcazr7mNI3EMn+RejLu
l4wmpQvNS9jov5YWOazUhP1YoTEGFmW8IkrkYKVFbPKxccwdvI4Ia3ZpX19MsTtuIIB+LQZGZkZB
V3tja1QE0dj3nxZz+Yo4mTiS3tg1bk6U6izn6JOObwRXfetlJ6QdEJLmGfhCYu7Fsh2a5DPWV7z9
Kr60m0fdG/oHCJTI5Lrk3jWj+OCOMvPbZug/a0brbadxUIeBGuayh4CFohTSjQY+8GSbifvZ6axy
nxQNBMcOHeaRaA7aoyOGeb9yZTztK+AfW7IhMgtRnrNcqsGGSRgX051tOPIbMu1ZO+GvoaGzyWTn
6XtjMEbzQnkFiLtNEw/TTW4Qb0JwQZOlLzNNZ6JDGIirY1QoVrQ74p7d0NW0UvAFaS52ooviapNx
Hjq4Zu9qV/iV3SQARpKuuBOapk43UnJmjJJRPIbPXpThGEa/wepGw1ds7NCjEAGYuioyvYqyKGLZ
90HF9kKfaZ1pzNBankkm0SBKNNQYlWGTlb5MVw3PuCevCeezZtlUyYmrbTFaO/pVCpxw2Co5U3b0
oMIwJxLoW4q1OhEgOb6nizFep84sLnWBiEBELSPMbAyfySKiyR1ZrrgTna22jo0um37XoL9W1ejY
ZxUPa8krFUit2K67T005cHTINciVtTDbI2d7XlpzSqQ/FQV6YBOMscOFRH01OuqLkxdGkLQc/zaM
dhmYLz6amBKNLtChhUf+0UDd4CedGZ7M2KYp0FHkez0G6PdJzfv7vSuL5sppj6FjMrPJ8mGP76j4
/P5PpFcYd7pD2V+5qdy7tr0cDDOrX7pCUYNBNqFL4IGKGxeOPRrFJrOepXTumT3Oq7cLSAXRDrv3
RnGdoxozpmpN/0FolBeASTdJEsu9BloZKtqYnZxFlXunsLtPDLT5AknKK7KPLLcdjZcbO8nF56LX
+dUBNvGZ8XIdW7ucbrKJ8y4qC/2wZP0CfWKeFcZevhfkjfChtin7mtWyDE8lbYhpW014fZ+7CD+z
FSiXLHRFaF6yGQC02IR6KwPcgnZzzEJSK1j/+qJdyiqqX2j+JUijUzqK3nKBQaIzNkgLYIzx7MCR
XkYLXIdsHK3LvFH6lY2v5aJKFyZki03zKlyy0/u607Cc74YUbZe5qPyJnPXlNlZkNUKh0dbPF9fh
m1bSXdtolFm3eb9ek7xnykbW8S2/1XQF4ovLRpPStwQCJIQjsBvXVhzgneXsQmO9JlsKcUiVLDvH
YgUoCwbYRg7rC+apcx8ZUtvKGJFHnSPNUS5ipql09c+Fzp9kpdUe3yUgYJO4WsIhx9oXpjufB15o
Oy/AEYNm1PTPsbCtNMgUgpCkY93HGsdr4dJnJaKegl9oRvi2CIumUspqMhfeMp206oVWIggpHufD
I+RrcSmZmJ+GOKxewlgH8RHG3Dok5vFjmj2zSeBFIKpE9ZK5nTrKZtLMzdwNuT6AnA3FHcUB37A0
0CsjkogyTsDhWO7RIhuX1C3tJyXXy1voeXbqIcSdh64y7shpSDlp8cGNLou/FUtRvzQeBiIe5d1w
IsMrPCpargUgAa17WebIj3Q6cqrh7ySUhQs239fe7lA7CJCmtaq/lmShg6IMvT20PRQ9il9HqZCb
fWJWGhLYRMeilHsF/Ay7pDOfTVrg57oYwucWzTHmIGcRFzlwjmvykcKTnZt8ckXlYwcl2+FeN22a
H4xFvcBeV8EI2fjSrm1aCraF8ILgDmrCUfasEnchxlxP6xdGkbDgmMVyT1etHUIjzJ1dD0b0WVpc
KTTh2sNCQfDmhkimN1Kta7BFBe+7dh2ekshYbRLmvBy0VSHoohJPfM+Jh++eQ53sU2BMn7sqmb5M
g8cUquNATnQND5ktMi0yiY06bS4BpJRX8aj6B9Aq3rd6sMK3pJrkabDjHK//yJPJSsZmN9vujNyw
ZAUMsgmfU8e2wY+0ZhsGbkWDO8jrpJr/aD//V+jwO6EDOoIf+ta/6Bz+J395fSl+Vjm8/8n/ihws
NAmMYC0GdqgdGGz/pXRG/8ANhK0RCynAxXdn+P+KHOz/6DrzVDrvq6+UYeZfIgdT/49hgAlhguQA
s/uXIodfpxcOJ1Q+hW4QtPgLASEVtYHWzdIObAJWSoHLKu7RKz38cE3+ZuT26/CCURuEHUQbTEqY
mP48vFhEh1pyGbQDQQfigcQ90DcU2tfFSHrzb0aW65jw56GBQ4qxuWo3mI7Snf35vfgtUqRcZrh2
ueQ1T73hDJECaPDC9oknJfkdUt/8aKJlXILT2eEEzOCb3V7/4EGeso7Gg9uGBzQjiM7CplKXiKwi
MLGgWW3s7KN8AhxgGjv9/7F3JstxI+mWfpVrvUcaBsdk1t1mHfPEIIMzuYFRlITRAThm4On7AyVV
SapblTf3uVFVZopTMOD+D+d8B+0XhEAuG4R8SE3zrbLDdml3naBWHnJALklc7fxi4GhDq6Z/ygH2
IxRGewEjyd/2UxVvpTMyxQ+G/AAcR16ylJDlTKuaB6Nx8oPfIYkmcT0+B2MTn0VIkPfKClnxYT6U
+zisCZBsankxyQ/6Ahh8eoxSwWigDK/0dozXvZvhNwM6u5uocK7YfTveMkqs9mLWrfxK5V5cT7iW
H0xmtoscHxtTUno4I2ZgwyXSo44MSGSelLn1Op3kBKb9ayOCgoh9sz66RlOcq9IjUgkn3ZuehdqO
vR5Yy0rrd2qEn7KgLw2cpaeZxXvtSXlyJjmASJ7oqnF7MVysPLHR8fi+xKnm94yqI8a4CBVHZtH1
i2+b9lizlymTjZu7zID6gPf5Uo8IvV/olsw/tZVbviTUwE+Jn5q3fgiWGzNu7X9OPOImsd3NinYm
rAUlRxIPm6rzIAwRBBJ9SqPMQ5SYi+waca6Hrhg6zIk1VXscId2xQ5oIEw7iClDmDKxOJmZUAlTj
NQFRt9EQM8UasGkxA3XWtaFXL0Srdpti0JuN14FqYPLpyM+VlNE2yqP3sUrKVUi0zRFdB6NDY7Ij
PFe8OFEeZFcqk9OTsEztYmEDPDG+QmBXD0YK5bPTtVUaJ4HOMkm7E05s7wOhC4greb22xjg96UnY
fg5rp/mUGmOSradwcvK11sT+gZegJg3SeVdNhkC3r875XFkMbvZZt7hWGZAeA60ZcPiED35NLai4
JLdaSSPLumtgP9Xn9D5CXxJP6SzcsjkmWiXwEzQhcSK6l7yxiwz4y+6rFTDtj7j4ITQ76jboM/Pk
4PHj/u4NdFOu4K3N08PQpLuyUgGS3+i+DNLVNnalNVeE8U6fmrkk4zdrfyrheV/jnCSuZGqaW9bt
7Lwa75Zoqnjd2tMz4xLrbE6RuTbHqT5r+NnXve/0d0yO2iV+724zSnHJe/nkWkFh7mKYpp1YNHBm
x/fciYHnB7jPMSG3hB1kC8btJl6DOulWaShTe03RxRxtzBSto9dn47BnqBMyJIrA/erM2gDyPKZ1
T5wdLsO27kNeiEKtWLvXyb0gdC5sMqZIbG76e3dsorWPxCWk+4Hhh6uXWJKFzZplLkryfNt3k+M+
D5og3pOsGxPip9ejeWT1NnqbOsGjJwgTbMh6S/spvO1Sew4CLeMuPDuqogUrZJX3NyHEUM9alIz3
o6MfaB1SCGLe7BezhCNNHgoK1WjdV4NvPiZtr9kbRQaA+9kdgGUuoiZqtEM6lmFb3aUSixYAK79O
X9h2pnd+J+Ntpeccw4V07V2nU+27wchMObDMYFz0LYs/e+iolPqp61tGBrRFNg7fA1ESFErDYO/w
2NPqMRyHViYn37g3MS+iplLzv3YDJ7hDNNC/O2hpvQVtQMnywbL2zO74uozWR8I3MrEvaz0/AJXy
141sJ+bEKmCWqTFBPiohMF66nUtD7tTFKqtieJel3zB609k3kAgAPywI/FeI0xJxv5bfTTURvcz9
2Tqtuq6Xl8ES5RcBgejENxKHm5Qgs2M5+nJakVWYReuKaOu9p2f+dWbHzlsmQcaR+NkRlF278qL1
6YxvwcbAgIywyYgXo5FfMedlj4jkmS3gPJpAh8viLpQR9sIaraTB4ZGirGYmv/q4x/+uAv+sCkQn
/1PF869VYBVPxe9a1/lDvleBhu4jaEV1hEoOxsBHUdJ/qZv/8780lHPIYIXzLToKrQsiiB9VoEsV
yEd9gwPxX/iE36WulvEHsthZ6srsFwWj91fIQahjf62ZkEhTwSBIQhPE9wMw4NeaSSpAdkPq9OS4
MplQyN77RmZ4cGyn0PEPd54pl6gBmqndpgSVSv2JoBGAZCkm6JrdlGimajETr8x1ViUV+yUenVyV
3l3sAGp0mmWb5LGBL7ofIC8LqwejwTE77hKt7zX4mejsZLcHfyrrDkgiYEK2IXk2JjmPUsx15ntl
frLBiB0oqjrGnTEd4igYaCSWQkahOc9aXXTbHn/bnC9NBrSdlKdEwluTycBTYdupec9ilYcpjji2
cMLPtnFErv66h+/b85BPFG0O28nbCXotKxGT8yBn1X4VY7+r1mbUcCJV3eyy9a1Qz7b5wE5o6Cqc
OGBaGGfKULln329wHNSjzoWoaUBgnHJs6GzTrsUHQch1JEW6K1m8bZKpcie8gTmfGB5mMIAhC7pr
0w7yl6YfjdueNUe3xUxBLnNdc1OEEM+5WUN0JHUqqxU70e65qcT4GEyF6yyrUJXDnuESfWpQIUXA
/qq35nOQ0Wf2tpFta9OpYLen3doJS2Vg2qpOfVEYc/IKQTqAGwAExWlv7xH9uo9+ginX/GBlxB/c
jKhmvMX+GpyGZs1kDYWRxPygbVgzeMP5YHB0SeMSqohwmvp2pnRg7ITYAf6ElHK4HTvSBRFpfrA9
zBnz0c/AD2hwsD9Gc+aAAI+GCWLMeBA3iPU3TD0cojZP42YurtbgLMY3OXO3QEtIQCPFUN6xYoiO
KXSW52IGkgR6Z/SY7MKGkHjM0yuzQnnAsnXVzjgT0EHsBmHnYWHRjZl4EobIHcYuHHBdV/71YING
UUE1e/HBpSDDgZxSzBAVJ7PmzVLUUgwBn9gTcGfumxm84thu8MrTAI2FGGv/UyA7GC0QZ7p0GzbK
vA+yuN33lXQ38Lohu/h5UN+B+HxHq6vN4oNpFXywYHgCkHy5QFuW4wctJpzBMdLJxCGdYTJzU7Ht
mCqzb64nw1jZM3im/mDQ1NBoCLOpzsrTp09ZI4MVEInxEXmM3AUfJBtN06HalDPgpitB3YyI/87K
Jvd60XywcMyOFaI9A3IMZlAPDjY8TJ4+k1UgwU8NhSf+1SbIbtMZtFNP5ICArt82BWlblRsIrm82
QBc7UkBmECj5myIXZs/JEhjBsZwhya3dlNeYyX1cTHr2BRf5uKffKZbDnL3W4dhBqtC8JxA2gG30
PYseWBtztPayEOYbQrQnwl2ZsyAUGlZ+Z7po1qBt8ntESoLrqnVuejzyMBsWZLu2Y/Wt4/z7VvyT
W5F8Ai6Kf+8BgVlUVG+fi19s4B8f849rETge7g+GGVwWXGg0zj+uxfnGtB1Bay4gsiEt/8e1KAyI
ergR6LihQf16LTp/IFY2fRh4xLniIPD/yr0oflO1I7OkqYA5hfQQPQvWkl+vRcRnpU5SvHbkHa4S
/LS+743tM/eFyKtDokuX7J6UazVKtkxfaa1OFiwMksgkBYWLPaQYRRkeZiRzal3lGrQ0Ih7AO8+T
R3KwqrjetmnSDME29WI7jk922Hf4YSf+bdDuyCnmaz2gU+7VxMHfynaITkYngeqSOeO5Gm5xDVpF
h2NWHiyXmfAytfoMaySlbKe/mHkVNEso7ih07hLFCWGtPRH27sWL2Mr613GMWxWqNLlcuBE1uYQV
Q3RT1laTNtJN02QsifKCL/T3U/MNHPknT81MWmOc9+8fm6exkHEe/vzUfP+Yfzw22KNsC6Qfb34K
NpeS8cdjY/BwzHND8AUelAQqxh/wBEaKZLdY3LEu1aZv8Wb+XkwK4Am8yRH5cyXpeGLMv/TU/FZL
4tpiDmaR9WQKIXyLb+FnoXLQEothB6o/t5KhQraKsk8/vRr/zTCRF+vnAZ/++xf4rVitBguD+sAX
8LjdI48VhP+GcItEIyD3//lL/a5ARtVNgCCR2owTfRvy529C9NGoDRR/wrhK7Gycn1n5/Rn2PTNV
9mudDKH3HhWB1+hbqsVamzgVCc3LD7qlq1B+LlThueF12IqIah4iVahvSR1qv8TIvGN5agEka+Ko
O+W0z2o/IYXKS/Tx6JCcENyPQMoS8POHukmMm0QV4OnGBFZdgy2ai96zKhvRGROjvl70HRtUZosS
Ge2d8s2wq5hL5WRu4fOHlrygYjZrTOfmoSJW7QGyWMsGTrXucupgRm1kF2eWPLoNzhV7cKYzNAu7
f9WwsC1SDYEkV71JVrtrC+taaJj8jwkkPvIn2aKJfG11YeBrJbrXjyPN/TjfPn4jf9+1f3JqGA6Q
xp/evP/Sgh4xrL/VPx8a3z/k+6GBpdIGmwrNxGPXBYiWHvDHoaFzDWPyY9PF/Ppbd/rj1OAN/6Pl
nO/W+YHgEKHGdMRfo9WK3+b0nEBo9VzPwg2HF+VfjBNsh70sCQfnKE3WdEsCwI1+5Rj92BMuhUq+
YZZrThwnCHgtYPBFPhoEJtg6ZIvVRNCGcZeRaIwNpa4dqxrW2oRaOdh5QYujurU6jPsuuLDyTCA5
64kN6C4p+nOjp3E0LEbTRbLMs+c04Ya0GOmcOqHq9zTsUe5BeUWQpUG2jBCuZlikxk2NiB4N7nin
edMEvBHxM8plH8CCWpi+mUxb06hq/ZQTDGkvk1qvNABUdVzvMuW16ibhKr2rVOC/oD2wItAYqjWW
FWCT8oiwmV6kGP1nPA2i4EuMzrQe/MxkIeC6BP1YI5Akq4i961Tlzoty3X6l+UX/GhPYcDPZkCGL
lh0pQoOqWZCENzR0KRGogKbQ0BpOMtsnhHW9Oiwrns0awP6CfAb/vfC992wYzx7ZGUj8Uznu+SO4
6pjDXVOT6Lv57lhDlPKXA3AK/o7lqwv9PJgsfRx1JE1hB2KpdAmgK9qiAiQQUOb0BgEiOQBTYANt
/ThgYt2bDLy2E3Sxi1+bI5LORGHbiJF7LYJAi3dRlsSfeT/YlyRl1LvuClO7jiQyx8F2ql1dDFgI
gya/jyY3BlDVYgibhLvsCGouloLj6UrQAT1pBbaYhaPIairErFlinb9EbunuO+Inj1ljjx3KRZAB
hpm3a9Km4M9pwbCxemvaZSIZIJtSfb1qxE5uPAaoWwXfcS8ic3rXpenuI0And4R0BGfSGItToVGc
bZG9jddDOzmdYUAmEw2M88WP/22Y/nXRlWabJVaa+Fv1qL7Xkoie+vwgg7rPipX7rdw0K+3W04w5
c4DAu7qf1swgDP397xM1b+Jm/LMTlQrlPx2o/69K//VI/fiY7yeq5//BepEaDI+aA3Lqp9Uuh61j
QIjCPE0jgsWYveuPoZ7zBwBxSkB8bbjLP0q0Hycs1na2xLPj6gff6v/+718shfVv//wzgRt546+F
kmHw2agyAGIZNsXL7wHcvGFNmvJW7JH0EypqE6OOJLPbToiIDgDnwNihKSPEsO/Hz6T1uifMIQRf
eYbR3xZFqy/autTeQIQSOUV/dIbhbd07IHIBa5ROvgpr4Z6jrKtvx6SL72VtE4vboumToWO8FmXg
rXGMJQeOfzRkBBew1Uh2A5RbILsJeqVFjY3rXS9TDZN3SJRwADDmjjMzPZCvkR8D18q2rQUsYkD0
W9gmTCxYbystkdHB6GogjLEEZio1B80M9oWDVOwtUafiWim9DDaf559GbGCIGJ3BvAwamkg3TrGo
jDH5lNaodYuusNTGdJmLGYUZPs+4zTMEvhtjIPIoMI17HvMCsQ9BMbki6owFZGl9BY88E3lHlpQo
zaA6yaq58UdDsK+BlWkJe0CWzpxna2d6+blnwrixKitdqBgWJ+Sf9EGJBAbjwHGzLeWQ7HyQxKte
9ATpuaMBCtNsnwovDkgsibiVUC29+2M/PpMSZV1wPYw7Mh+rs4Pf4GI7vDg6ATkbIvzaoz446pOc
zQmElbmbskPL5hopP0Y4DPC18mzX5R9AatF+RnO2iCsb24BfHs08BC+sDes2zvRFShrrqraDK5mW
Ej6xts9YSazI9mDh2FVqq1SHrYyMH3KYmpj8S9FvaT846mUkb4zJnZjNaQlKQAImZnFX0h5LMSaP
4Rj7L67CWMMkt0TDxOKtpM+99wMRX2Gn0a/YXQ3dgi1d/BQ0oj4lrZ7diUKUW2JPTH/Rq0Lf2UPm
Jos0s6zLNLrxVRiKaTO6LtRD1pDuLdBFgzFcozzQv1Y3B0zrN37FewWuGfitZBLZezsM5TlwnGxH
orJ1xA+WbWXpECjmufGzKiPjnIelfSGcZdoNYELPQBito9nbxa4ijPy6EUV9nyBWXhJ0nu2l1u7L
PJjDD3PbO5uqNF/gRzlXCqgSZuqs3CVJRkCUJAxw04vIvs7K/mhGveDtqKqdBgKpjcLmLWo9fSQm
NDXWZhm4b8rqv9hqkPtwRBwrR2nvCxWIjQsAeDW6ufloifQddzaaUy0U5ovr5fdFZ02PNf4wYqVy
/VJEDrq6AYDzwYaJwvgRUuo56gzbAITlqDeQk8mNC4yJBBE6zXdEW9E272aG2hRnD9C45bIDMbbW
KRWOScgvEVMiw++WGEtPZBItbt18YvLTVYsmNe6bIt8zf3MOBWk2ec5wkE0lWus4S9KLZRjZrR1k
O2dEKe8EU74nSIbQk7JN0Zf5FlkFWNBdGKsbYvXUilkL3pd8SG5Z4IkvEzF1SytNouU0cxWS0k6f
XVxjD5C/tAsWn2LJL9TVF1WUkjlMVNaNVg2wjx11VCz1k6Xvb+wmkVuuX/2KiJpsq7JLxwDlWQt6
Atwcy7gkemjtcsrjepn1enfO9a56t5qR70Toq14f3C3JfqBrM6NFpcri5rlxRwVwW5+ymEyZsVjn
COWup7pIt9gDwfWOiLmWVTc4c2BLX5BeNa6RKtYsQIp2ps353UM4jShzshSrRcZkn2OujrOFX1b6
kdl9eTXi41wbhvacmLPvFYk+ANbMZzvqKLbuVe4soa49sbrW95lOJBNTcQrWJC0+ZU40HQNc0Reb
YLN9XduDREquNZe4wfznuvnSZnvz5iTusE1YVN3otSObZUlo5XnWsqEllFOG0jhz1hTp/qPPrXGG
rhQ9Ic+IT3LqXv2pcXbciNOSUKnuDFUs5q3UJ6c6cfJlg2nmJFtR3TS0tVeJ3qtHLYgz8kNluQZ2
HTJ1I5hwIrJgbdfKekoh8+4cfAHrKvCKTTQk5pfJDdur3vbLN2Gp+XIhOPo5wo6IhtLosgWren9j
YfjAERARfjeGzMyMILoxDHaqZE6S7hCq4U5veenzyJ5WSGbLdT2Y3tFjMgAlICuia8tNet5orBN8
xNF4YPUWW0totds8Hpp96k/lQ9YG2xhmFfS2YLpJO+TuZdehORkbHdNFq0HWt8Nh46iiOxtdaB58
I0xfe0VQaI/OBnsP123MI36scVrv0I0NqMFV5b+kjhOvZN7rz1mA2IiTCZ9sY65G07FvpjbR3kvh
6oey8Ui3I4f72ojzbG8LLUDsGta4zHrvIey9YGMAi7yLupiAwM4linUkA3hjse44V6P6lJO49q5P
Lcd/i80WJuMgsHhbGA7xJ4IDrLUjtg+TvL28iskPIWvOlnCq85aodZnG+mXefXD3J0l439oUIouk
JdZ4mTOguCisW7si4pEG/eSmKYKJCs8tuRrqq08G8L7LIkIqhl47xUQMMyyRNx2A8l1jty92ZaMN
KnBmQPHrW0wYzgtpy2960H7FxPfiFcNtbpD8pU09NgZLyX1FAty6UvG9CV7zQDyBew800HyEnpa/
o+sanqqAD+xy+NNvTjyypTuU0Jv19lCqWnXNln0gkd1XlFpEgwFJTHUbxnHRCAIg4+g0ML4mM21o
vRvVqNF5rp3gawvTzmPj1POLQytgoshCAbcMCn3bjlQ9W4bLxVVcKq14KTlAqb38bmUMQbpRgP/k
wdOg19Z9YhLJbKVHg5iBQ1vF7gtKWPWqu0GY3ARDlB3dyDaqe1IAo2CbTUB/8yUZwVOBq41Bzmfm
vLX2YKtgsJFgdfhOC4007D1uZwsHkQ4GDKjlpnPqJ6Ql/aKCu7PS2VyicxFP+HD6HXA5dznKpj3z
N4eND2tvSSuJNUacWkhRiKI0AlLSkFuGJFBtRy3ykE8gDCMYTgduEO0u0uLwhG7IWIa5MZ7ZxKlz
xW/zMDXsmqK4fxOpPx4q39EWtdDarZEPI7OqudyyJsTL7BCqYxwjQd+krjOuuiJodt4cKp6iTN7W
iCVp2cRFTniNEqWF+0mEzb4NguBQSTM+NHp4ggeHPcg1yhOiJnKtQ1e9tpaTLckyHLex6mLy/mp/
DVeV1WCcFes+ECV8xSjlIgN/vLT5Ne9aRn1o10y5tfVA/yragDK6TEvipNlTW8ZnxvGO91R/M7K1
32xtgRJUHOjiPyxvfzdx/5MmDmnEf2ziVl+yt/6t+vLzXOzbx3xv4lzG4mx2UKWigkVoO+OGv4/F
+E9otWEKoyf9vmb60cP5f6Bu4Kn2qeJhsc/44h89HKJeQb+lI87F7YGm9q/M0g1/Vqv+omZlCUZP
KHTCSOcW87cBdJrAZjUmX+1GZ4ye0QDkJXl52EsXA6Kf5eBWstmUarzJCnPql2RxQgJ2/RnuUG5o
ynL0aNZkPAcAMnBj5OQTAA3vvwzAdmbKaMIVTk+Shc1N7mmksbXZq9AqkIBsiTd5SDzGaOnhGq0X
Ix1exHgXwIa9SxrAmwNFzDlLbJ5gr4Vf64IGIJKPeNGDY+gpaFIgoxouJB5wopo5a6vjoBCQOdKi
Oh/sZMu4BYeJVTnl3p3iYF+gYr3N/VAc6AJfE1dpz3Em4WAy9FoI8oG3HDghoRIl+jRkmtfTAKxQ
DvWl88LPtpbyQ5LHujAi8wJzMN34PjxwOBQa4QR5s9XD9GtJQ9EvdNxGq1wH4UyUL3l7qik3auKr
Mwu6ONaAH8dtrppCWYvWBHZqePeI/a4I1MwX0ZDfsZED1AaMktosxz6JNJA/5KkY5Ul45XOAvWs5
Gc2AFC58BfS7n6/8xdynAFt4VbCHyCop7oZEm17SDExraUXRKvXKFvcB7oI4pvxy/fvBCtaBy66D
dMz5W1ALx+ZTY/Wwtu7k6tdWqmkbpAVowGo/eyzGVjwaAw6mDwIxAdoW8bCzRb5hphrphDhP5Q1R
ZhNhgdqhEaN6KwRXCOK2jmhNsgWWkAnwZptkRff2LvAmYgbsRl0TdFg9i9S7d+q42BYDUmSDdJCT
ExBtO7m+sfPx0q0RwzwweNUU3UP/gBOfFahkvgAqdVYd+0H7rumqypeu0q1Lg0L2LGPSbCiAIizT
BZC9dRbldxYpX2urYja6Mgvrts4aNAJegJjZigD98+QskriLWTFBxO/koPwtaDwqiLA0DHxuI0GV
hs0EFEltcTaNoT2GVLftpq80+8HFunsU0tFfBT/4qkYrvZQx2xY0FBD9N4ZHNA6Th1E/9iPq0X1B
CYyIKGlGjEj2BC2OeKfg6+i7/RUmPwItwxxkbsbFihgqg9EgE+Pu74P+f3LQs2/wOPv+/db0yPK1
fU/Hn0/67x/0Y15n/AFPyjBtbAFMQ9hLfj/oGeQxI5uXIhgtPBuQ0z+ndf4fc+oRq1EdZqo5Cwr+
cdI7fxD+xhYDhYKBYZeP+m0695+mdQYTwV8O+ll6xxQRn/xsJTB/p8lhdYoqb+JJwd7fREsLwvWl
NzA5IpUjZke5OIH0T6jlhn2phOgXBKD6t+AZm13lym5rKUNt9SbGivjTy/jfrFvt39WBjFL44dgb
6ZjEBDvk32QQQ03FmZo0iG5nl8U1J6p+7U2YyResNOx0YbTFXWwA5VjHFUCV0PKZvAA9kIPfBp8R
JhuXmsdQEVo9utJ94mTAVh+pvmG9UhsvMiLEh3ahK7Etssr0VhnMDf2aeSII7ZVwGs3bkeU+rYSe
5g1YHDLSU/z2wk2rhwipFmwbDeYNNINM3XqwB8eVgOkiAcjk5KQAHlxjzodcALmaXUxUtWu/96wb
PL3tg18wMewrBYGYfUsWLjAAMzsbpX4rAqtAgoQPOUEyWDCIIcxmMDZdYEbZobGKLN3ErE7Jk2ot
lOIzDgX7AQE3weMQhBqRRlN1UGFibFvGmO+ICKtrX9rDyklqSvriUBLEfu/SPt6QTzOiImmbY4DH
j6hmsMKxS7bdAiSAc1bCGk95GG20OEkh27RGcQsG5UW3EoDpcV0UK2r/6NkMgpKk69burzRoTxeU
JP6AvW0k8iPuhlPoTrS5YXZdkRZOEeHnRIH3Dro6uKTiU1VLDHxlRJwBM+WJPZoeO7e6l5a3FBPW
UgaevLG7yaXQsCojveKOqa2HJKxIHza0+HqaFEHqAZZuP+vvR13n3omsfD84pb3NMplvSrcBAGRU
Trus0cOspxyyEJccdCdClBfWpKv1oAOtELQGS7iDzoVXXR09J62AY2X6ITRIv2Ga5h0iWFLhKsj1
7LlsjPq+cIvkq+oJdVimrVbeqTqezlZuDier093PIVnTGxE0as2cmMQQWthlNnboOomkQSoYdWIz
qZ6WlmI+ekt52y8ssxqWDe80+tSwv9Xdrj+Tpdcd7b5u15mI/a1QtDqNBhvBBDHCD9RYtxFWQ+7x
Cb91FUe8pRH7kbdF8vi4nJRwnm0+yVIbMjZfnt+ubb833syQIZZMSP+jVw2ulIwEicxDtRMgxPtl
kyTOC3uzCa28Gxl79v5JtSKsfWT01bjgxtmX4UBw7br2FqaSLhEFvspAw1v+uCIkAWc96CHtntk0
Qnko3lhGgbse/dIu7PXA67jv3Kma03Gy6BSmTo6Lv+fVo8UhIKeDAV530SYbTRvjjxeId8m82mGO
11f3dNz5yUeXx8s3qfSKqzLYMBUKliZKB54uki3wH7Ad7LYd4slsZTZ+f3FzPba3blo4+7SpHvyo
nz653TTAVK/F3ndmGoeDZh5MolacOQn7F/wXXkX954z6QsKkMHC4VKm/ZIfWj8CHKvcVZq/frmyF
439RUGF3Z0uWxD0ZE3M2ScgxBh8is+VpLNzGhP7adfsiRLjKtJu4wGWCh/7aLnCDLzosntd1JvqL
U3XAYiawbiyQIblegzMpSaxGALZAd1xooMaNsluV1eScHY6Do4x8hn9tkJHZ1OTqNm6tplgPmWld
oZFRJ02BD1y5ltKvYy8p7okHAFpitGgddWalJ4f3qL+uSAY7dJNdXVEhRTex2acPpE/l91RlNNRj
K1ey7FMq2YLDF7lm+p6EyHEXsYhzDA3U1zd1PGbac2kBBFoOeGBuTQv6ztrVZcgvpaycaiN06X+p
JksdiALvX0KS5JeQDbpbo+nUDhbTCqyHVqFDK6KdbiYkLDUqEsfI73BZ9V1F3F8xJYvAcKLLTE59
KnB73LrjII1dXdXhDYqhEmTp2KQZSK+ofi1GPZcLgUPD3laz+SjAS/OGLQpVsm0M3VXjyY7BqNHb
0YKJSpotUnww18xPmVDaXc2Xo3npvnK++7e+FvUbSDj1q6P5fInQ16eT4GzeJKQe7avUHNaqt9Wa
s2HYAzMMnru0M/iDNx3nPA85NhHQcWw9sgWzQuLo2PbmhBQo92SEth8iiTOjmXlnqANUeFqWrlEt
wAfH+fi17TQvOkp2//hMLH7IznDXyHPfE0sn/MgDOpVSuD/GRlPugVi6N74VwY6w5LupaqhWEPqt
60FDuB5w9E92dgpHL3gf6mLvu62k9tcGvEmS7k3Py3UJtOc82oW7Faz5+YBpMK9zHnSx6GOvP9ut
qS9NszVXMhpN5nn8gfJIe036VF0q0xqOTDIBAdVllL8IGwh+Z2X1MbWYaVWyGLZzXfIp08g95F1q
W0vBkoWjI3E7b01oXnRCdN8xREWKdLQ84soWNpNEC9X25Ip1O2qjWPWy8q3NSKhMsRqmVn90kqbJ
18pR6SfRsGhYj/4cohmK0AxWSa0hbW8QLKMthiHCmpa1y5agj05bth1mubiO0keadX5d0RvG1e5a
00V6O+rOXToE9jZJZIhaQqCsn0k51lUdQ4lYzIqZ6wAXP2PTqHgdmSBtmlYjM67R+X0FekLHoFlJ
/mrZSvI54+6zacyByU5AcJZL5NWVp2rjVHOc8RTV47QMYbqR9Es+AeZGdKK8QVwzfSOq9qXWDAer
FpjxZZ/45SHxAs2dExG0OVx1CCKGaHjxIZgST9pHenNGcj1esBLHdwMQHlJEa8PC6ZiZ2obJ9G3o
91zW7JuvIvCKK6CbpsmMFGfqyh/qul72Ika7aUsRrn1GASvGUu57nwzqk+cr1kVoOv2DK+p+LjCJ
XlvLpPDXozE1YlH11bRHUucWC6b4zqkB8iAWZZy15mLQJhc5TpJ0J4X1sFz0nCPJssrR70LJS6on
M0EqemHaLWGrcemTUFNMNNm8B4K1X2TOoUsqbgJBV6t2KRurAfJuEAVcrYL6q8gs724YMBQUyiXo
USSjc/TwSwyLyLfKrVc4WXJVsd8ZmG248pyAgnisTF/dGlbvvqrAS7aFE6J9STGEvguD5ZaHtB+D
bV0NzINDqZOtZExcGQrCJtiX0rgxY9jqB6+MfRR6bvnVz3URLzM91PdI0zN9pnUxj7RaR18NLRgr
eDlkCxfOtyL7b1nbn4gwfMP6j10dK9mmit+b/yq+/hfCyVZ++jWg/dvH/5jloVAjFwDh6+x68Oj0
/tHiue4f6GTRv+lkhn6M8/7Z4nno2hBw0coh9hSuQ/f3z2EeFisLDrGHY8NEpPaXWrzf9BgIPpDG
CuzjJgYwx5p/8p+VsSMnicHqWN+lqItk+BXb8/UASCOZo2D7fCdj/YCDcM185NlIGVhZ9Tf/3i8a
kZ81IXNS2y9d5vwt0Mhij+dnpq/9rZUrgAqUnjfDQKtRPwfieSTYue7SdS7xhHKE6VxmqKXCfCGy
4KoEn7N1TaSdvfkiiK6aIvKCwFTDfwHK5G0awJKlS6TkbEBBebVg87UiwDFa6OW7YJsYF9yDeUQj
9poQNTX/31EIrNDjQz0VPIT4lAGn2P5OFNQSC0rOk9K7fFxMekMWi1bVFgjQFPeIlT+OHuQN3hO7
gUWZ5Gj8/+ydyXbcRhZt/+XN4YUm0A3eJJF9sqdIkZxgUaKIHggg0H/925DtKpFSic81rkF52WUr
0QUCEfeesw8QgFPUMSsm6XwtWrWI6on88rRl8Ql8D7f5RmVn9BOuKSh1rHAhMGo0oRz/0bC0jYrc
Z9qthJ+lBoHCfN0cFxeoD6on3nRVvu6ZOkgLvRk1fGZgpDYE7G76Vj5RhtR3TI5XkXJPJLB9mbHx
t2kWgJDKd87MaQwt5l2rLL8Wo9B3WerRx9eHr6WI1pHTqbOSxFWy4GQgHcXB5m3Cpz8qQBj/r2b0
/1MzYqB7lFn+c83oc6K+VqVKyh+LRn/9qb+LRs4f3mIx4aW1sYO8EXmZf3joYH8IMPnXnCJwblL8
R01LtInpQiX+15wiTMpGMCLgd6C4Xdgg/2ROeSuixRmDrdq2yClEFWoa3701P04pFKzirLNj5+RH
VbNvCmI6bPxv+3maiKJtG2U//3CDflEN+tUBXRMBj6DHQTjLUsb6AUOecdXSlIV9YvmAJ6wfUGH6
0Kic3Kv30aSMD5D1i1vg3/2PPy8QvwL3y0eEQpHs7fGofMysil1xchGtPKc+B7DS1Pik7D7Z/f7S
3s6N3w/Fo+ZZ24j6SCB4d2kNydFRlxniBDDYfk7ctNnbiDTkyjEj42LBDN27WWpcNKE93vz+0L+4
SkYS+mwsvawMjeWu/3BXhzrrJ3TN4qTMVBxKT9IT0eySxkYfYZT9/cEMOmTv7ykjkDAeCuSewzfv
7dFGtLGFOybiNFQsiGEygDVfDalOEHffuikh11Yq42Mx0loJpibu1YMwKlhyYw54VjdL/+z3Z/Tz
5Ts6gwnag+E6LljPtyeUYi3s8igUJ28QXK6PC36naxl/+e+OxVIAUwdDmIHzbkBF7MPyeJrEyVKD
cdEJTb24bDRuutSUj7+/rOU+vh27lIWFJ2zbRRujfzeX/PBUkxb0r1N14tSH8asyaSt3+DI/eJq/
undMQljPONiytHh778ghFdQvcnGaM1WdUlp6fAMdqQXGnIGQ+f0VGcvdeX9JGI8M06HzuayX3h6N
XqHRz5phnWiTEM1uAQuDC6spZ5U3SgKLz+xnAQHwwkr88WaKW+sAgt86fHAaP49gYkmY9vTlVRXm
+wGDJpMy58IeGVF8H62sNDT8br53hoeVEQpYuthkmdk4wEq7yVh/f3nhCiY7ZpBm//uz+dUTwDPP
GnJ50iTXvr0nsHecEXUkLy+Zijd0EobVgLzzJGTjb/75oZbwDpu1LH7J9yNqlHScGre2TgnM2Bvf
j3hltXxkqvdgVJx+f7C3Uz3TtxC6T68YvA+H+2n4wjit8rqW2pHsAsK4Na2Rj6WVy8d58MYrlmjM
Dr8/4vfl57+H13JIDCGs0Qm2WR7w0oj5cR6U2QxqiFDgox7SWhTQjqHqk95348DTv0lUyHO17Hm8
ir3U/ATIyN8UY1udcM8TCe0lTr2faz5/32eQVmRSMQBMvPphrM3GOjGqj24Sq+c3r4TNhmEhWzEQ
/WVvwafx7TmzDU1Z6MJuV7lebPU5Jj4zcbRtZKisI/C1IEqFWIK0gVZepXJyNqi1wXQ3GvnbVLw4
x7DAD04/M2pfZqtoX0aUfDBd4pn3yiRZIF7jzUDECjwRXoER+eK5jr3xBgFjs4fe0740WPYPVKYW
yVBqWofBTOvHFufXyYuEdSTpBQrAlKXTVYSXodmwf/LvW+pbhNP6YW3s4XLy04oSB0ESfuxkAeat
kFzKLrGcXV7WHMPjTjug7a/q2oNeI3phsrhHXnuhSFeZwfYb8nEpp847Esl950iVoDqpNoJRMDVG
GR9pULQvWZrXj66EfHcsjGS6gZs2XmnQAwg+l1mUPBkT8SYrd7YcxGGDN4T3lLAZe23mPGeJyWgX
qWk/T0BlXii3Ll/oHlhDAfHmq5xDE96rW980Dj50e8Dc7yaRoDcPFcxG62fzhTEmA465VfOSjp53
RsirFlij4I4SaXNPqkCyCy1LvTSq9dZahQSc7Fbujz+E7o2CT3tvYi96kb7gORUOdC9jbNRLBrvA
XDlW628gaBqgFqfGv+/kxH+lhZN18ENM6qQzkJ8+t9w30elAZr5/5dDEelupKIuvpiJu0n1EMCdI
IddlZONCEtOqKKfZJRSShYmGIhMEeuEDbzLHm6yanHGT65pGwanM2Y+hMkJLgGLt2XWIWMA0mEoA
27BTy6DXQ9ch+JL5UuvRbOyUIFxnZ44mJ0PdLys2Tct30ali3r8KYBGg7NkzLmKtyHmUdtF6CNk8
gBnuBG4VhW+IfdgoLcZyn2r+PbtYftZrkbDCowS7Znh8i1q6KON2wk6JeArgBwmaVKPPZ3R70cIO
s5+RPtvPTszeaqXKxl8wr0Zzi6zM3M+kOrprM3LEU4ka8JM3J9N5XvfEjKmR8IJUyw1vayR6c0S2
1R+ifOIwKh/hLpeoadc6hNxPeT4v0g/kWRldknRxPXn6qRBxhbUzgyiQ2MqCyq2JYEKs+ynzkfpR
7ZbymOnTAq12UJhAuC+vW6mIusWlXXyr7KZ99cRcHWzTRSTn4KEm2GFheXQQUoZgzpm4Bl0iTW21
ST44OdTXLX1VB1y+a6xVW5ZnFY6xaAukD2qy38lkbaRVSUenqy78dGFYIAyOnyILOJhbtQh/ndjZ
1eUUnqDHu/XOU4PzKAmv2pL3Oj850VABcS2iaTUOYn4q85oGgW3OgUIS26y90IaImQ3lUypTt12X
Pbo5QLJEcrAYxTs31spcN02hbWrWgKuexcsWi3i7TEzhqqz08KbLgMWXWU0pu4nVdrK76VsYVcMG
tZ92PflV8ZBkPUEaUwkDtEwQZ9ORW9FMe3ZbwfuRzNo6xClAWbcxtgVNv7TxtAsxxjrTP9AtpK8I
K4iNJSS3aqmdQ8SxVw15dxGuVjXK4YyVrgeJ15iggCb9AOwk5EAi96HNd1F88Cpke3mr4vVcTdoG
OXh3JzOnJoy8VNvOztClxvrX3FXVA80a6uO+MW4BRlhrRI76zg/b4pqvEo57QrrjM0fUcCUinSfq
RmZ6Bim6vNLbDrGMahnU4OXd9nkKW+NCM1NeCUVgyripZGumJ2cMWWBTdm/rgNm2fYlgYRVBtTCs
Jn3RQulEFd03bjdGG49cQH2z2BXJVMbriN7fDXPCUGxEo6Eh4D9Bdw3cKW/2qBb5HnudHSarfMFM
VSTL8mvGKBUhKy1TELMxCzNZMduO7KMAVLOEc/rZQA+7wK662K73YsT8treJsX+U4E45NbdHSopA
KX80CTxgPQc7Z2VYlVnxzhM6UzzZaezJV/wIYqV6zGtIYFrSAFIxfANAVoNmzzT7MxIo/9DEPn5I
BNjotMYoISPJSOMvqm+fke1bG1skURSEWO/UQz5rnXZLPExl7T2SdC96DIqBkyfZJh6Geg8OGqOH
V8q72Y8Kd+Uj6Lnr7aa4AWrzaubzw4ic4TJrzXbPvOrSjPFp/ItOmi8A26OXOUmGW8q+PDne+HRT
9xBEViIiwGnVxwTjrupcuUfHprtOsTqXRaAc5nFay3SC9wRR6SdRV9N5rWj4OvOYoJ8rss6gSRMm
acBix7/Xyn4sNyN5Gedj04jLOZnzy9oQ3U2ReHXQIHH/Knot31RI2r9UvtPjoZG0je3QBJinPCsJ
spju+tDN5NgUNRnKyidrKS08cZyG/ksoteF2aKPs2ug6/bxJIvspG5wsCpo8BoWclrBn6smKLnwx
JefNaFsYLwHdreI+Us9mMshTAeByUyYYh5C6aJTywEM2O4Mpb6uxmO3XI5KVkHZi6I7bOC+xgWVS
YiGy5luwZOGZPnXQf2NYj34fDY9dTh1xoyslkuOYQGwLcAsQCQB72MsunFEfJJnbndqzy9XOUneu
7qCsmz5BGR22EJy3erbvGDwXA1/4V/Lx1HknZb8b+RCeylQV+Vr6pEzS22V7ETO5kbEaGskSd1Fq
QdS7/TUgIXLIy++p1RCRm8dsbK0VOH/7bExMplFLJ5Q4oDFSDmuzaLowyAGhn2PbmG3gm7Xhbbzc
FUyIxvCtMp0uxMoELT2SkTgIUZsbK3fmPfFXyY0qjPquMyZ17+WT2PTjnAVzih4YsTL1TuqJYNnm
1F1bcnCTwAjn+IWgF75D7SL2A7JHjoTgVl31M/uUMp/dJrCrMLk0dXe805uBmmbSUvPEAWNtPXq6
7qqUJew95doDjMUErWbH2H0N83j8LD2r/TrYoftC58tJtrqk5BiQwE2AUVrB+kZ2YFWvczvXybqJ
54lM6Fa+2vEYXam0QMw2U5s/WsMIjL6qynoNtbKeVsJtGpLiy+ZSy4d0Y9Iag/gfsWbHqIK1DMAm
PCO7E613ytAxrjTh9g+xM1Ud8r85vUS5jhUnlGV+Wfr5khqD+/c61iyeWk4BSexpZedjh2G4Jtzs
zx3s/xotHzRaDENfwr7/cy10C6sneaEa+CfE5PDyf//PX3/m70qo/gc/oZPOBkJkAfKwKf9bQOf+
wYbBsRf2DhI5dkP/qoQCqtMpaVHy5AR088dKqAmRwKQbQ83Lcdk4+fY/qYS+rd7hPnVA9GD6h/vD
3wIIersNi4Yl6EVW3Z5mNyp7/FJ8u9ig+Geis6CCu3ZTnkFFTMr1d777D/fq6s8t6o+Nlbc1ANum
Aks8IVtymEFoC98XJOo6mn0kK+1u6Mx+Qwgtu7zEJGfMTYp/VG7461AA+5Bxk5TKUvXthTYWa0Gj
IG4RyW6yy01jWFlkvG0ABdbrf35V3Erfgr3AQ3+PBZyNMZN0azDAjGOCAYiMrKZts6Ad3e6Dkg46
yh8KS39elcU1CRjtwJbeF5bGvu2y3OYGAoj3EYiY15hcndexd9ZRGUITrFBwL3TOQOrkxvz+Ot8W
6v4+OBzsZRQbVObf3tIWJ2RoybbdEfLkLLjVeFMaov5HVc7lKLbJuIQphV2cVfy7o6jIs1Rfhx1+
G+E0jM1SQYgaa7ffpLL4sMz7DpPz/XAU6DCZk6mrO+/L2TABTRbObUdkN9IH/CvfXMt8ZdlcoE0u
TgR6/UV0+o/dxZ9vI3oDSBc2fQ90ou8rIWGMo4pvSrdYBcGxkezGw/KrD2pg7+ot36/LpHeJRIsu
BOGLbx8WQjT6qHXW7SyUlytL086iBVzH+iQY9cL+oOL5q7v449HePTRH6FEd2XkHxxq0bQgIN+oh
6chFg1lBeVw1Wfbl96Nx4bq8exeohLm0nIE1+QzId1PZFGeONwy8dgbb/kv8zvl9RBzBwalmrEdV
hLGiJm9p8kgyFWzTW907snjed1FT7frO7zfdCOuuGVz5dRwt7UD4oL8ykT3ezsSM527Mdjur5w8m
pvcS5uXJWDoOw6WTQY/o/YjzFA7+quU1SoZOsANb6LUr1n79RtNIE0yQTAXSq4a1xd3bmLgKn9CH
jFed4ckLqkZWwMLKvwQj+lcH9D+OTPsXQxOLD2x23nCb/y3//odSfOrnToaWqt2NMJTNMLYJiyGR
qfYcwkHqSN2NiZUGRMlQc6hw0B3HMm3OqDf2hAaO2CJ6ECyZWCJ9JgKvLEOGqE49olnNiDDszmwu
TGfWDnOGXRjLIDZ+wiGgAi/1nyHR7tveCwPfSljxA07aWpa5cFQIKAJZeSQnFHqTltNADm0fIIB9
ikV21w2eusjEREXImrNtgyVnPWjtJSEP875GG0wrnXLRSBbXmR5P+metqftdWlLMCu3pNZusm9Zr
MzZGEeZJJ24v+eVy+/vR+vML4jG1WSZvPd9gtE1v7+xIqixa4+Whq/iC1TvxZp5+IA/oUzcj6e06
Mh7/iyMudVcbtMUy37w9InlyvefPWbtrSHs2lNiA7vzql+KssUrMgL7z8Pvj/fxth47LbANtkCYL
Tdu3x1OR31OH7tpdOuWEdQDqP1DiAKMHzGb9+0P9PEzJkkdljx36ezX53TCNOkxBQ1/xFfR6YnK0
2iDuuXM/uIG/PArII5YpFjKv94+sgGlYtCS87DSn0RvUUL62BwzqXf3+Yoyf5zGuBliIx2oRSN37
bkWWUHN3JLsSdF3Vmo1uuqVTEqFqKyuqNMplScHA18ntOjbe58aMdpXIko+mJYvn80NTgWlpcVUg
goOUDErgfcevJudwTnpX7QSkiM2ALn0bDmm7FUObeIElZnHAa4rIVq++5dXg3pB9M+wiW+/Pi3mG
RU7O6AdPwPzlOaELoONLggf1/rdjKhKapoWxpXZl1JUHvbE3vk5VBeV4fRHCPQhiqhKPOXWTIK9h
ClEOhJaPyHDteyWAoDL/lqOOvSD5dE1l9AnztxnUdBxvpxJhu2wTwjGjeDiWU34BS+KjHvKvL8CH
FmmxpOf9X579DxNqaDR+MQGX34l4uokaV267QUR3MbNYIGs3XYekGkBcclq+WE1xnOL52UvcT6px
/AOJkWEwwl0mAKfyr6vZrT5RPv02wzw+Wl7sbwcZTeshIz/SStt82yRU6z4Ynctr+9Ow+OEK3k0j
Q4uJJKom/I1aGpFi75fH1h5JhdYgWiUNk3yH4zFN9YNVsUFXhBJ/MAqsX44Cn14J0fH02N4DeryJ
uYSaqdqlWtzKVUemxBeWVVcoNCFw+vpLRarVZ9c04q+qCdquj9i6m0tdPyYWK1JbU6cy1VBvROxr
DAXAtE4GMQcEl5VSgEoj49tUGgZTpQuSg/qvnpJWoPmUB+giGL2tn2m2ke/nqnp2e/3WmThQJL6D
un1lf3DPf166eTT6cVqxQqBbvWxIfxw0y6onC+nA7uo0/1yGO7dP87U2AyCpZop/v3/Av5i2HVYk
7DyFyw/r7/ZJKse8sFTXdojZXv3EC/lqY7kUWF4+ONLyS+9GEkeCUuuLRanyfmFPLEsn3dBmJDXR
pwzF7uc0nxee6sRuwp4y7EE6rqZj6BAU/fuL/MXXd2mAO+6SdwPD791FthGMpzDVl8LP9AhR72qk
86UTHUUF9gtbXueDD9T3tedP14pFDHUlG248zm8fod9rakwShizb8PKms1j3TBTKJywRgdXP3/Sw
+FQl+biOJsniRnhoSlTUADSaP7j0Xw4mRFR8WeDaogV4eyZJ15KM1fP+Dl7VrnXp4g9Gjo4XqqLg
HKevv7/Tv/hogvpCVopo0oZw+W7GdvyUSI9u5CFPzbjDYBoGc+fFH+wRf3l/DSoZjCRuL+KRt1eV
KkxhhqBkzx65Cbx+jAE4pX7ghKCXBmXxdvaiWxOHi0E3jPCpwAvZjL12IvL7ozny5005Ci92hWzK
qVVDnH17MsNESkqsMk6mb/VNHLnRVjXz+dQvcW+FoQWSwLZdvPhnKmp9H7xW72OVlg838yJaLFDO
KPnejzViVrAil3qzmwwRf5FuQ8l2aKL2UiWGXawGpyJoF6k6TiZt8mkw9g6h0Gswrdi2yDTAZTZo
03Dex1YUrsy2BbdoR/Rtfz8yfjHReKDeQEjqLuuc9+ItEIvJZJdOvaO3g+VLzP2GbopPcK6dfHBL
fnEon/nTRZZBGY678/aBJKmhZI0AZNfOYfGKI9C9xoxEph1Bmf/FZbEGtSEfLCW1n2Y1SQ+xlZ6o
d1DXmmtcsM62mtzwlDbt8+9v4C8mMY5EWYQloktR692YB/IZpcik6l0CaWCNTUreEqJAKo+u5pU+
FpTPq3j6YPr45a1kf42bAhUjMPG3tzKK9BJ0rV3vJghBAZbMAQ0xIaKNbqoPDgWJhB97N2uy0kDD
uBiMce6+e5G8TFRdNGPQdUSjk84NXajBUCoGktMJyMkDp6HX6rAmz4Pa6gdty86xGzfz6FoF0DGb
lyuhV+4fQjXl9yY4t3jdlJnXrWWeO3SVwzp+hsKjnWeoh9Q2ivMlDofOD302LskKXKdCZo4EYjC2
g6Vb0+l7rg6JZe68qUSDgy3KYuOT05koZXJByNI2NYrR2QCFi80H7IlJ8c1JKZZEK8kOJsYZ2Fjh
mrDHJr5TeWVMh7ykuraLE6MQG02XxrGYx1HbqS7r1YVdlJ13LtpuCq8xtuTlln/WoA4PjcrGVSf8
rFyXtIujc88tF6QObrKUBm2d3/bk3oJxKbVqbzRZGa6mqDEbOtHJfaHQqhFLKar0AL8mkjRBqyrb
Tlmy6BbkVDZnac92kt6hT2dhpxQRweuxtycsxP0U0v/XVKhTdyikuZaFvSyuErSozy4cNBjoYTsG
syeq5lbaiQbmq1UIaZCC9LdlIpp2M2m0pW/0qvAiDE991B1YxI7b2hv9ZCtgBskVGPiZzrsi67Nc
bFCbPFzKf7pmoqCv8fTcpXGdB2NeVFagRNyjaJDS3hded02dd9v1tvwcSjN/yDVPv2lLhwxuYk32
2mKas2r/ssunLY7DLanL5Q3mx1Uv4miTzUTKmSIb1pmfofHv+qPVT0NggvVKMzpTGMSIhUhHa1tY
1ouwtGGzSLs4B5QADjy0jS8SZyf8uVqxYp5XKXSOkwKK88VtUYCIbsIJ6vbPc+2Q5mSN9E4B95BO
e69j7nXAyV3ZftFsDDKfrjKL7HIoUcbJK/L43Bp4HuwWiJdCdzPOlr2zNeOaIFwczjikDqEvsmBM
s45FBfyInK/EWil3yXsdD3UrYFrPk81fssuM6hJCh+aYjaO5nvUMF3Hb4MyOQ3QOiFpOgxWvwUV4
V6EnbgotHjfG4MXbeSYteAILgRJhMnczS9ebMMrlU+ktNN/YhavX1g5J8m3z6mg1UUxtL9ceBWsS
Qyv70OQ+ciXi+A6Ypc2DmlwQGGN/BDixTWxpkFgyPRR6Vz+USbgHnn2bdNODPYbYKnSfQl0XPhRE
bmGszArv0HcuOCatDtezraFA8cjKDa1k7USVt9FTofEc6hmHlD+vcc7Lm6TR+qs6arwb1WG5GCx1
Rj6rC7ZrQcxp5TdVD3JPPzDZJ6oo9mXh9a9CtR3k3WGmwpX1STtPJPfV5WyxNTf1JoJGnPgtWY1e
PK9MBs/nAtjNuHZr9hF8TJkkUpwXCE7m7KIeGGXpBFvKy4wD9vIJU1tbgR2ZvRN/g+OVF2IT/hnK
5/0Z0UeG2RLYN5mhIL5vVmbziLJ0i54NoJRmcs47d4n/G1FeyL1FTHy3LrzGJRK8QrB4htiJsNnM
9ZpohYnbRqhYJQhXwqpO9k3DnUKYVObrGQfpp5iq/pWZoxoMizJLDkMKccAmrf3CwL6LYq+n6Q9H
cDzGidK/OItEakV9dzGl6/lJ8pH92iovcjb5FFVBOtiJdYZA2rkVZCa/+hT3SXEsiZdcSXIX1vPk
jXdx7xWvDdbaEk2XMp5KcD1rtmj2Jal08pFsumGtYjXtWlYsnzw4f489XjMGY45epDXr41yxn05G
HItYANRnqnALyEahMWx7tMurGBTzQxx59ddaimybjVr94NZmsk+JfcgPyEwAFKDm+UyCw8T+ENTr
2gkRcK27WfFy4CzEKY93EkcKVr6UBdehq23Yf5SQwSK3frPN2DcVNGURlOBzjPr7OhyieePZIHFW
fjSESVDpovaDgtYg1MuYkNyBeeQIFTS+JUQDDZnbEPKuuJ3afQmNiVawzPz4FJkzp+pk/T286m44
j8IwwgcNqpOUxvm8ahdxXiz4VULqdgIUwW3fmva8YiVSk/Qcx5fpoOQTpTtzQ+HMvsQAWDubsloS
sLsx2w7VKIqd64Lgz3PZu4G0YW3yEtW8VDxdivD1MSOu49KNY/ml6aPmWswNBoOE+w1qAWTmhLGe
cPtkj0J/OmkMzWtpN/KLvewwg9KZcXxndZrsuLPJHoYiP6vhiTAaUR+lkfpnc6/kl3aSzUMfc19n
162/VuSj16sZGEW+qssiPEZUI3ad36oXf1D2pZhrbQAG6keXIxhuPJcOqUUvc2oJWD7SHCyBu2gw
wunM4LMs14OPc0jDY1/DoYnJzfK6DoEEjFTjk0QdBcy7Cu+kExP2Z3cVAjEnW0OWnWP0FnNorIi3
VC92Z5mbqPXwgDd6uI60rj8t+LQ90WbjnaelzItRmOwtyZ+WuhZddjB/ZoIYbFbgZDzTsbDqHK81
qtYV/v4sXZMkFR7jouU/CHt/YVQOebtOUfZ0K3ALkjJWqT4Dw5xePbdHkB8JOwjDKT8YTbuMcsK/
O3oupn2bFHF/j1WMzIIBBeIxt/Xsxmsb+WylsXOr+TPMUlkO8eXkFCXJViS1POQ1kmEU0t29Tijk
TbI8bhN65JmdGuFNLXoOlGnTFny+bq5YZMSXQnHXvBSxqx5p06s+VwnMTkHSMkX78MYs8GnUelye
OdbAL1ZzdsOSfbzzdToy89ADViKoVcUbDd/1q0sWYknENRFKK+otqlkBGyQY09EqIkZJB8UWkGhO
eCNitlwr2al6OhR978RcOyNp1uAYrCkgMdKYs+JLcv8qIyiMubrCr0wRFwgJz1pXXtwfHKvyysBX
7WsF0gu0pV6kQV0M9Su4Z+NeRChKe3Q135w+7bqAV6++ZraY8dCnksgIsyS0sknt7pvpdShhwh7q
lyYlt8XhS652+pAZzWqJ4f00m7l247c6s5nrEMYpvfq6DTGmd7UpL9p+ko/oIOtro/Wiy9DB2NH6
qEITdE0H5jG/ge/I+10Sz/W5xhusXzeap5jjq2wh204VNw/J+Dl74nAru7BhEoMpSN20tToawpb3
NCuvvQgLGe36PO/3wil4NHw2z6xGoMC23Si5coSSW1kKddfIPsQHHb+2UcX/paSU67CX1he8/fYW
K/IcSAHuGYke+K0e8bPB/VrR0RTEuTe8h61VIFoumvGKRcjwPbPtHmwMKketuiVJ5xykZkIvUk/Y
yzTNeuj89KKm/qN3cF3SQjYcNnMu9aFAUusSh+lYM+11PdHOR0eTl+Vkh7dOaOL4H5MuYtItZtS1
NBtrTFkHVEDHfprydcK7ea5HQwMXxi2PUYxrkqU+S0Cf9h8l1Gef3K1D5paLQri3XnpSw+pEN5jS
PP5iqXpTQsMNxhYnBTL2z6y3dTyKY/XFH5Y+U9VuYyrLhzqsXLplMQvSPq2mz944RDc6AQBbd5R7
B5/A2h8APK6Sutp7w/xM/a94zArwZHxzuEkkDUdM9OxwUCuiGQ7SLFOHTNOtVR9q+mVWCLlVXUfj
y1jCM4n5uoKtoe8we6nbrkY6Zg1+dNMpDoLG0b3qdDhsFKbxVBIz9gyz27l3VJvvk8S9H8lm2lEu
RfKps5RbFQsKrEqG+DzxKNxUhnkIAc99ifVw2Paepu9a0yBHEzrHeuh5GaEhkHOWUSqMJozoLC7E
51TYu9Ieqy2vExNwlbI7jRyYYwvy5LXPOvPziAT+wi/8GdVCIT5J4LTByBp2C8/IPkH3z+8NLCTX
U89TAl4x1luXdeGqaZtoA5hbfptpNZmBjMhtrlOGAQTXKAGVV+KRlxLiuChSFYwybQgfBdw8Q4Lr
XIcFPTHPz+T0ZUcgKPsWdDNJpEIDRwccfNbNz22iFVtexW0Cg3uJdkSTGqJWLoQd3uVZxTJD9KA1
XZ1AOK9NbgiEmNdkb3gnRZ5NEOrxJrbzDFZFY18WAGOqIB58g6ZFPh+mqerPHVSUJWs02Okke5VQ
VMf0Mk8tFGR1Oue8d03JtjQnTVmu6KH152hr04fCFM7ONijAU1pDa1rPkpJGl2jjlR9a9dlEMZtd
ndsj6yV+FjY8CO8bmzjgBhn8PgTi03sqOyf1CrtBuTASBNrUiQbPqhxUS2BWOsG9SffGqPlofK0V
+5znpiq7oAD2iwLQ6YPULWNwuH1rPIyTaA6V6X4xZudb2FT1EyvW/AnbHPpk3MJ3bm5rW6vvok0L
k+N6clix5FgcaHr7LUwI2A6S5dC47wm1TI6aVQ1i3bu6cvduZiDLBZxQXWpDhBugnNzqkvINebem
lxI/2eWo1BmjdvpUFGl5bdYe+uOEOvIqmZhA03hoX3JlEg2u0vilDvVZBiZOs8saFcDRbtLqFguD
Nzw0rHh4bgmbnCJ2cr4ScPIPucS+M/ujfORrSe1sRidM3DEFyQNyQ/MT62N2phnsoWOUjeqlyKr2
RXWKIoKCNPOaiSW8V81t+KSr1CALm/C+VSWm8Uqh2HvChMImXISJ5gfYMdQLub+kvJtz7wMJzOzy
Nq9Rva9UPA7V1gXeUm2FP1DR6MaY4RGbHQscACzVbQwMxmaNWYVPOHT5M74cka67qZ/ZawE3SKLI
Byaz7hVnuUnBcmKlR6UFoARVYQEeUJTqlMx2y75RL3uDhG85kMTL4pVfnjXgygcxUH5cx8KftJ02
LUuAlg5puGIz5Z+lsS7KtdPA0g/ykDjUlTbzqQtQKIZPfdPHeNY7zG6rMLJJ5u3Aiay62sJ0NuAZ
e/rzZto98SAri/ZkEsxKR5nmGjNYZ/YT1Q7CXBRYtaMy6FpLUcAyRHlrox8rd3mSUu5BWYBovsxG
IkNBwvmXZr1QyFp7tk9T01a39oCigkdIv5Wc83pJGnZt6iGN1LP0pFAx9LuCWPX43O9h5fQOtdFV
Z9oyPnc0I/6UTb1JJEFZfiZM073OXL8OA8IZ9U9DLNWE3R6exqXouOi92eucI6tyzjopQx6eM40l
gJKhQlrKM+HdpfYfT2vqMtzFXmv57+fSVC8Ju5dkxckumQy9+pakKs13ftdgFul82Is7snmINs11
3h8cqTZM0ZL633FIlEYWQdWyorNjIdOD7jQUURp6K+Ch6gQDBu8UG24+wny/gqLTl+BWr0NWZc4j
kuu4t/SgXpaQOZD8dpWjDbwzUgJrMRfpR3rSzX4oOuu6iLzxDC1Tcj/P8XA3mKL/sw32Pw3qRxpU
E33fD6XhnzKsdt+qJnoL+DD+/DP/1qAuKFwfkZG5OGuXELu/Naj2H4srnVcbjc+iV+Rf/Y3rpfb7
N9FD/wPBg0BrikQJRcA/SrqDBfK2rsuWB9wIP6ZTQqZ67SxF5h+64L5ZwUCrvHxvedHjkMXjqlXM
QzQJH8gjvm1AYZdL3ccrjAeWNMa2c8mRojTULjUiVvXmwSJC5KCWCtL/Y+/MlhtH0iz9KvMAgzLA
sd8SABeRoiRqC+kGFiv2xbE5gKefD5HZU1lp09Nd931RZmlWIZECCbj7+c/5Tm3Qt+tvqhJsDpp4
N6WJLEj3a4lxQTabDtVsipS2aVOMlPWb9luv2pQrs0RXa70s28daPUdj4t6A/3qPas0gyg7VuVYZ
/Lhp3I6MUka9JuDGb2oZolYgp+ph6QWtvJuiliOtdZvGZpNbCRtXueTl1PiCwZwqyE2VSzd9zkKo
U5tiR8Dv3bGqbEeHL4rYpusNm8KXb1qfvql+htMjtmxKIFv5yEIaHJEIx00rXDbVsEI+bEYD0iLa
d9ht2mK2qYzFpjeam/LYlpItwqZGdpsuqTaFUlmoJCWi5bCpl9amY2abosmm5qtgB7nJdHesFKSW
MoTKfFNC16EGjYQ4qjaVtEIuHZBNUVke4k1HpcppPrYmmtzsNsbN3/TWYVNe8eXsK1h18HyrW4Hr
5ZKVXjfucibaBQe78r4jy6Yi4U08ZWpZfBk5MT4xqLdOZq8N4JZqtsFtAiNNmlr8TDLFPlsFgb6d
VtndkSoSyVOnza5dU6ovsc/jEqOq/0a0tADZ3owINw2qVzr5VdSrgjMOfoEnVymec6XJRqIkk3gc
TK/9cLOcFQpCV/lWF7V9tsmBHHRBLtCqf6/4RolAnpBHuyAWeWGbmQYXzxdEV9IR/aAXbQ2AOabN
fm30+k5qK7tU6dWuBPVXkCU16LC8QmhpzgsDj71Qbv7pCvYXIdzLOmJmFL/lgiWcEFcVzVXWPNM+
Q/zImQldbisA2938s21p/dr5BhFN6CcrEbCc5pkBofFxgfBwHYcCFM1IFjKiSI3PD5LY0RwU03Ub
+2fYSY8srG6Wbwsy17dudM2TZppjHiT9wFXtGv4NtL5HLqAWIEwThYSRQ+KpsTH5DfxKPBML6cA6
WR4F4dg3e4yX4mgT5t7MfslygzjJe6wanVOUQ667h6JTBCZEwoiKIX4hjOdU0nue1dEyVUs4D1X7
kXL/HTJCw5sFkhNvPGekeUl8lW+tUWfXRSIUUCk2HYzRbH/aM+fJeGzah9/vLMed6+2n0eDXl0K4
T8nGomOZs53AjFPv6Y/cqjZUv8pto1bb9fjSE7ii6nVhKpptf/jvgyoz3OHVnSv+Ybn1U9tkQPsQ
m+4S6X6PXVBZ+efvb1puD7zait1t3BkL55VsVj5lsX7zoMjaIEUkORonAssb2zXxruptjjFUlvtE
KYN1agri7wZ7OkKDnEpEMrrWsSVeth9Hq77Tqs0TIWLV7ktFyHlw04wSlcZ5AI2xnGVsiBsENu+m
pFZFKd9I8na+HX/6Ap2MgokUeSme+UWTxyu6S13sy4TyyWbF9biCiXymWcI/NFCio9+fVqUqwLRA
SbygL2IqMw1cmGSwuXsX17IvhuyteOd4GynNSfj1o2Kw7ZYQI8Ho5WCE6NdG8guEbLKgz9drX6fX
SS6Po9a/TJK9+mQ3n3WGolU5S+B792IYOdcnj+mkA1Uf0mOVd79s5Z99WLFkPwGzC/c29yanh/Qw
OOtb0vVkdvXZuzgI/IjHdkSocifapQk8UTe3gXVsJDGIr9rIDOfG7ue1N+CQOBPP8MLwEsKRLbw9
F/djVi3XbPZDNedhH5P/rN340Ri0+cGYRb73moRpjfKc9OA0Rb6jn8eKlrZAVGGufJymkvJOr5Bp
qHXGjzqZg0mKn7KemrOk7fCcryO5PlEZJ2y23ztjONae/cQyWQbFNJrsS5P4Q0vEl17zvi8jVvO1
7qt9ORHzqZYaI3BlLvD9Vo6RohNT0DpO8zyalhWAol9/VJPNdo352+Y72LfD/FznY3vnuwVCAFRk
2175gDOHcj05xrtcLQWZDuMVDigcEx+tY16qk+4J86h4CIe6N7Ywn4oY2jttHslKC0fTfEh9ZGJI
gvWyFLp7R4XqNr0A8WZP8YduVDLQKlpNjOWXubS3NvPcn5lAA7OU1D9dRLvQKIoXeLP5V5pTzIh7
vd9iWV5A4QMDCITuOzqfLbmb1pXngTmVx4RyKDavnm4FK+qSHz/Lqv+RLqQl9dpbrgxTFSEOmhSH
oB4Ewal6Ja0IXZBksOFc6f8rnvha0bnkxMajSStQpMRYQxIbtfxY1EUbWj0Z+t4Q7c/eFkW0VuK0
VE2xM9v260hBQCi93g8hCXzRY7pI9IbV3ucsgRF0/E404wPA3UFfZPyqjBZvvVnAHEDfpGedyXJn
2a8x7ufA4TbkZFUnX7ycdbjuzXDArnBRHgdiNgneD1rxppvLGeu1gJzOHgKEAhNFZ7lTQwz0ahKx
B8Vyyl9zl44nq7eqnz2M+5/oZeWdDyp3Vyd9zHhWQ5JwLLUven42qcxoWQf96sZ580S5HjajVLKz
2jLRqu28azu16rPWl/JTCcO8OtRyBTY7LBLD2RpCXcXAXw0Z6nFa2zKImbf5O2fOk8vEqMS460Vs
QBzswbeCFhz3XiIrnVsieRucWXtwjM4LChPBlA+R+iPafLVoKvLxgtfK4htTw38kw97SX7NCdrRn
wtsN1Js7izl/FEu7iuJexm8+Xs0b+lKWR2sva+K9fq1dh8SzT+wUCpKXjYyyuSSRqOzGitJu/lVX
QjwYVTK8qi5TR4ps5LsDPhZD/0IX3+pztnVVH2pWSxOcu56Kil0YKrJ2pzc8wIAKyWODTy1ouyFn
1rPEzL3IOMaS9CRW8m9uD7Ws72L1UDgaSdK47vbErruDFNi7RhDcAXuG+5mpPAbWQ0Ian5Hs+pF3
HWzYvJ4YYCvZ0XpQGLsspdmssnTax7vCOqzNej9nKW0zjLR2YqSUwC776XEt2OMVRIxZuSbvgfbX
8lnmvWJeWWgf5kAVHxVUP8lMsgFxlmHvt06yB5zZQuqkrLDrsiykrJxbHFP9NsMAim43D7U7MzLw
x2XX68p+M9v5MKs5CXsSq4tjulcioAbNAGAjcUgeaIUjJG50UTM1yU85LwdzYMmbZFNGU5ZDjtPn
+S6bjD4Y8z4+KRlfskRCCLftkOqi/LSsznyOc9yrjDa0lL42ZN2bX/B0Nc7uqDnZlvNJS4My1krl
yZPp5JLGg7FXCSM9ZU3wJTQNtkSSSPAaoAeSBaFAlct8mtn/rhebrUoR5ElV2NHS56RyvRbcsz0W
c04l2DSOTVg5Ge6nnpT28j0tPCYRO4ccvTiyGr5zln7SdH/aV7W/ST6jeo7ddY2MZe2vSW43VIbY
1j3Cwhe5mlm0ts4t8xuNkryBYgymlmFJG9aDdFv7G9iFJchFvX4zemO4V5Wr7TNj+tklC8M4W0z3
3jSZIR0r1h1tTmo7uvePCD3iguAibwlblUjESK6L5n4SdYt3shrzr0SZF6YhnUV2l+6eSiMGneRw
7QvZA6+YsjmI0RdYKinpQ7oGE+X5L75GJxz9lefVZKONLPDDFTRyWLKiINEAZ9JY39NS9GjymX+3
JKtTR7mxbfoTJJRvOmLhD7ew84tSdc8+vreOppMx3M/9Z51QDdRQ9jIas/KhOK1r7MGBXq3lYjF9
fyIov76XnV7e92n1nQMo9NlGUEUJA3DTaOq4CbM6/S6rilVfk9UPF849z6x4GPYj1IJ9Z+jdB9sX
JxJMHm5DTF8ae6CbmeX2g5mvSb8z6Mm40y2f/rtl5U4ba/Xm0IF1po2yvqzl5BE4WYbyoagl/PPV
M9NvGEL0ZBfn2byvjJSlQPc7Jk4cDeHaq9L3fniJzoNjSmzjxqzBex/wcn9AoQFomDKERZ43LY1H
PpCDYNRV/VJv43x7G+zH24i/58EYecZ6yrbxf7sZAeipLK7ZZg4wNpuA89sxYNdpxlApVw0yZ8NX
KGFTQocB7oJ6Mxog2m2mAzAHvz0I7J43S8L8h0HB3MwKqETTr3QzMLiblaHbTA0z7oZiszn0m+EB
Vf1SdECS2wQzhFPp02OyGSRofkPJ3kwT62afsDcjRbdZKvLNXMEbe+XgF4eunzZ7qkW9U/nbjfFb
yvgf1ee/UH1QKzfO03+ePH5uxiH9X+FX5DuMg/+MH//5g39KPz51G+QKiZb5JrM2sHX/V/oxdOsf
Ol5ZgggoQ+SQ8fL9Kf1Y9j+wE2BXNk1Ii7+DyX8qQRYcRs/GOe0QwMCMzg/9G/Ud4je89S8WP0hZ
wNc4OeImhPxpG5vJ8a9SEEiYIY6ldrYsY3qig72KVquzTxWVbJHLRDfU2cvdAAZMwIwtnrnT4p+o
W0/DpGhoSiicCiadAE4kB+9I/Ry0ojjPaxDEBvlXp06jYkhuSWserYJEWmx1ZWBZ9Zsai0dUSiR7
lXgAFIAyYQjgIdmT+vMrQOa9VfAUgPItnmHQ8+RshRusZlJdLTX1L7Xpo+cDZAmXsSt/6BrGII9O
B6oUSMVKDHAjLJdluOWNYx+ksi2m4PlY3YCujnf07MrzQh/EsJtlVRyoGuXGKuv5sijHpQp4puGV
9ePO6mJ/P/SjyfCv2SZkXM5r52hi3ikaI8KJ+RcHkVnCHoAKvxxXvdMjvbWQom1pX/SOPr1S3Frd
gKI9+AadtMaZvWgV5jSN7BJYcFGRbtgOScfhoMPr4AvTRF7NtFomBQ5PJYOE+VXAh1WdoV4Xe9fW
aA2mWAGiUYx0bxFlmUUy18e5BuUb2D0gFkr1nqUNA0Et6Rsdv+JVVbZzmkEbfNRGI9gxSj/Ul62n
vgWxrkfURWadH0iNhorzRG/y+lxT/luMUYZvQfvO6BiizA7ksbbuR2ZTDLzqpkcwY7s3AU0Y5LCj
vm+5SbP2rj4ke41GJgkkvVsmqQ6VAGQnXHs+0KPKBjLDNvwwV/Vw09xBH7B24TwYdt5K5y2dLJl9
gbqjB7kxw0/RilUDPIGUtDWXWMVVo1e11UIN5mOyHhr6C7ruvsnhPeLewQPmufaOX9TTLNbCMyEg
6XKgdrqPRsT2rVuZqZAz7JuMpl+mmU2XKywFRXWoZePhvTHddZrU3o/TrTLTWtmB3vx+EYvzqvSx
15+1aXFwT2p+XlY+2gFWe7GHqujNlJ0WTsMJ+V5l9dJKeBcxgztaMo33xmvnJ+o61grAVS3FXmRA
k4JCS2Zgbza8cQ1uuh9ly6S9pYWdFaFYXY4Dg1PN94UBlXJX+/KHvSZyhTwu4ltdplob8CShuZWh
SvoW23VRXbUcn3CAm1R/WCflTPtSc1UcgARvagSgmtklGMsjUystylYSbQGnoeW5i1M3IaTcze9F
VmL1tKVjftKZwEYqqZIHmS7yAVeEF2EpbAMnNWp14A3oFCD3doQNWuf8SudwBtPpERm1fvNnyc7W
lQb7ZnqUeyA8vtGdRJ4jzHrUjHmti3HI7ge3oAFytkNDYx2GBETTyzCtHPZzm95a6i9SQQCrH27j
5NaP0sNB4UoLRvqEQS2fkpe4bOdzW7Yow/Qprh//syD+d7DE3IgGBvH/fEE8/fiaNn9dCf/8iT9X
QsOAqQHqAtgFDEyH0ds/V0LD/YcweSyRj3e4J/+5DvpgOFijdOEw2P9j9fyPhZBaLB//O84Q2wYn
rP9bjYUQG/91JkImF9AHb4s1l5Wf4uh/XQgLI5aj7cbOlUGddkqoaZZnGlg5E2geLjRuh1lUhYn6
Csu9fAawa/vfwCb8TAmBPVtuYdqB0QAYcgxuGlfLzsRDZgZ2tAzHWLscr8L20PtNqCGC8LgrRUKt
XQIS6lWvZaztalA6ZnUu/Kw/IGnl+dWFA4KGKEtvjyerPlXA+AI3H2VQLUYS1lVpheRY7T3WdSGi
3B+fCtrwul2uq/hSop9c+lEMh8WZ5B0UKfVjNcpPCw7eD8vv9Y9SNe5Bh0T4Cf9JDzjsO7iw+q8m
2Eb+XoahlPKILj2vSzof9bax9nxQ2rWmQAtflzvtU9LrXRx0lBtOHe7I0aimvU3jHdJfpvIHLU3F
+7TMG82kDYlXt0GfpfptIUt7G0ZZh0R03ks7819ne14e5pp2wFb47/PsOdGkL0FsTtWTlWsgvsZO
XLuq6k4j6nyg51l2oa5BnWwnze59rfzqDxLNkQhIZGPzO7Os+4ey0aZvfeHGpyW2zT3M1fInDctd
tOae8XODUMjA67vm6Ivs50ginoqtbP5iG56iNjyDeiZbLwlkVXqfQoxkEd2cziivea+y6p2FMruv
ZctzKlUTUTbNjlBCmohAsBvY7VYW7qoana1EJDR28GUpGV9nEnYYU9rT9o18lVPv7DH4YE9gJFMc
kfZltqPwF4JJM7m03XIgPeiYuhZyE7Mad05hJDerMIrHZenXh5gWjiBdQX+kJj3bu0yfbV7FbJgZ
wYGy8pI8QKWZ2bNy+vJisx5cUtSEe1LqhJvTWD2qTnb7uu/n7wNF6KwNujlAAdTolsD9zy5FWcah
cnN1QbPIjrNd95eBhsVmNzsq+ZHipwvKFqMV7A5g9VQFu2cD+Z0SpMHVr0y+9J3T+bRud7XQ60A6
k8/WB28jTYVEiLEeCCy7heTwpLsZxMR02vOkx+arVRpdSJXwz1NVoW8PrYUrEYmj2/t0PGWSN+VK
p73r16V/TTgoVruJ7eSvhmFW5Hmlf3SZsF06W/vhrDYJ2TTNc8iWCe6sTlP0hKwk0kzMuns31/13
JjTFburccxszBaw8fCgluepvEzW821LtfKcIZL1b52pKA2dKncNWzLhDV1Zf/MYyH7UidokOspsb
qYBPgrpQy7lR7I4Cj8HrHZVgqg2rWEujhdzKI976JlolR1XHIco7zCZ2fPwotxL/3sEr1fiG/bch
YFATKMrBfqIaJ9lZa/GR2bRCVYHn8yc5DXLETpQ+JXauwqXbTUtkrFOO3kBFe6a89XViHd5NShr7
FFJ6mPoLH8lgxfepV3ePjiNDI/a6F8pInJtvjscOVtqD4ggdNLN7Z4/c1oxaxXzK4gq1SznNI/kj
jUyC0dN703rLc9GX7X3VT+JFCJl/4tyToeagZo+qUydvAbx2qnXfpUNUUgiKhmbObB0QYtCUG/WU
WLK7LOAdAx6e+hV/XR0w90qDuqKmbIKTHCam0k+rNH4YynaurSXrE3kocar6kVYvo68CrGeCCqk4
OXSAM8I4a180t12I4AhzeEZ1XH5WOnuXVXOX45KjMNF6zzS4o2w6RJJLQXvaxQFDeRtmMQ9yXazD
OUvH+bUudWsv2zoJHG9y7nVsJEw6eRD5RNfDGA/nh9no6XEhtrNVpZHRtyiMZ4BgOx8sgiumZF/7
aeRSg3GZmgGgk/FXHlMTZtlZc+ulY+DmrHYbPPFrslZJJCmApkx04hA29VoXtASnPsSaDJeuKm+0
6I13qU8vvdl17RlX5/C41shiavbWR92gJqZPu0LuBurQIitxukNlIa0i2XhhX3hTOLqp9TPZRh3K
nb/Dj9wYm0Abd3FB6U6HQ+6SagwGmtZW7y35oMAy2vUG8MVnXtc4H2RKuTdMh64t28OXnBXzfZ2O
Gg+sBFOnnVmfRTnh33NldjXiuj6semN8VbR4MXhcX9HT6FtTizjak8N5CpofrunMmDFrr96p8svb
qhsndg/6zu9Mw4kAm/IB18L2QzebnhQM3ne6eYmWjrRzLBw8H/OyX+qdJhP1picOxVemdO+oB2s9
nqCxf+S5iWdy0C+9q5m3dR0fxyTDrloSncDgXnCKGscXttDVltHYcUtAuPMN3NMrgE7f024F41TE
466htMOMk4DUlHfMZmfcc6wrI1IRVaB78YUteUHPTz+etlkhMxJctqrF8csNle7HCpt2Moz5TqCY
EjqJq0tidzy+Vay+ppneHrRJd84rJ5nvhluW9B222tXuuyfaIu1nUl6v+mJBXQGKjBJouidIuOvB
AxIZSdudXvsqHe8wt37N13w4pTmRWFnQhTuhzB7HtSQ1MmtJf5chbOJ0SKxbn9TN47plKsih2BNE
gSccxeID/7e64G+kO4tZ5/RuZJl2LNfJvlRtlt+JzN43Zr7RgbHHOtbbrClrpxObirLajHduMpUv
vpe0hxGz/gOOTYNCqpb8jIx/ekzNA0aa6YGBDyIkUvyxh2tzSS1LnVtQz18mfwOx9lMTtiv2Xcux
118k7V5STpOBKHL3uYh5C4NRYF4gZLBzcvN+4qkatanxibagMRK3yF+0zaUkZot1mRM/UNJXOLM4
BogpRJbWTQdAO/4+m4v4sxuXGQhH1n0i26Hp+qOP3C6mk6vycV/S2qYMnis0rhn7BO222GTUcqTh
a7QZ4y8whFwvX+98n1BekZTneaAWAmIL+dBqulolwW/gB9hSdbd8BQ9aP7OpKs619FjqbQOFMFOF
lz80zWAcfDdpr9i295Vj0i8165TrmVj96tnWDmluwfJORXJxybtFncjHY4KMyuiK5NAjE575lFol
c0hvhIic5zZ2FPUJqzIHmNrZlAIqY30A9ZgHhd0Zd83a1XvbU/PX0aNZcNdLYhdx0Ts2aNVE1jsH
Q0BoN+v8vS7S9tMBOaGzzf1aJXBseSO/qrGS+xzhvgmWWutOS697dEUW2jFZu8KhS7mgutOwivq+
BSAemIXlkImpZBpgvv6BFV1gmVwVS5qDW872Nz9DkT+w7w2oLyv3Cp/hXo9bVlAVG3cbi5vBH7vN
1PP0Y2xq+i+PlPhuWMppNw7M+RtnSCJiod2OrUcXgVx4sglrmYxcFmYhcb95YQRmPT7qT1AMyVHM
cRy59QgVl7l8gccEKCVD/D6UqmQoK4FDfpGp3vl7Y0RzyFb9yW1ZkHaM5nOyWoPxfW7dktpvinn0
SZTYIQqxj+uV7OmzN8djDplp8tLmezZWE3YgBDC/enHntCisu9j2suI8zJ7fvKhl4qrhbZ01bdn5
NTvlXd4RWYOxWRruFNQ4EEMyYoUbLmlSh9oQ5wPcjWX+2ZI9+qF83iF7BPsLP9N8akSh9ouY2hOT
tZkG6Ak4C4mM7G6cPHkvW/510zvNh8mdZxZLt+cVCezSlxmOzEwOmUt/4y5p5/pHF+vGfZPN3onq
h5U7mMPc1R2dl5WU0k5iA/lhQY6Pd6u7tmegUSpiNN7duoq68tyhgF2r2upJVzSKEwdZmEqmajxa
5UAtEYmzkF2fCBuLLYxQfUUiJyuOTldaEdZmcdbrHnO1DjM4w2IPBDWdQ9tZKnPnaryeXrQNxKzJ
eu9x0c6EN1smtr2hiZ3UyyLQuXI3RRA5yMph+YBC+pDkUL12eunPz7hKknDKk4zut3HV75c2EUE+
9H3YmfCMd73tOSN22tZ78FiFcYUx7Md3Tdhl17d1dTcj170kXjl8ULfncGbqpyu07uS5std+720X
mwr4/EDPE6cvG7z0VYsn1eEpnqfIGVv9hG4in+O40oeQhqr8MOI0ORXIK7ch8clhUqb81qWd8cVA
3fxSN8lbXLn6xRIIXXgadO1oipZMUu0zIhkn/ez6VftMuKuvQwp4a/ceLzOFwKn86q4dbod2nUEe
a6lOVQOhzyzI1oQSZx1L8UNRLuV7ruPr8HIVHzx6u5JgGQ1x4Cg0vDLRUD8mopFBi8kfN2/Shryj
ep+jsgEm7uqV8fZgM+SWxGMG2O8iBHGmvq3s+tjxa3a/65p5eZSuV1DgBeT61iXESXT67vEo5KOI
ek8zIuGSMMdalp3Sdc0v4DWyU2X67hW7OwfY2eHLpGvfSq9ZX1Nq3e2dY4Ay3+GSaCLdLpb3gkeF
4JuvdOC37vqgLQ1jd3g/BCym8kbHoxeaK9+rbkWwNqQOeUcUzKbZ+VJ47zdHcL0GAjEYDM6f20bW
sLuLbbK5Jhy0mb5XDHyLVEBmewL78kszKK96MIq8N8lmOhzGpMEqQHKuTz2Y1g7zX5IQzvpDw7yg
Hg0fu4ST4k3J6klb3od6bueXVWk4oXbawIF3eBz13nRpKxtd4bY73+xmdeaSdB5J0YSus8DsjQbj
wv+urKlPLfw11zWZD9Q7ShDz1fz2F/nn8Y8pwl/pon/vxYBBDxqTXkdmpTrqzjbg+OtwoZWzykvT
UFdQh3ao+ZvET+sktq6TRqo/Tj5FZR6mfOtCsfea1e3t1Ig8lwa3cY36Zoj4Uw/+mpNT/K9qk/4G
UvjjvTmQLWHfgC37O1qvgs1c67FQ17btrm7LXjE+ZtO/VQPF+YkLgMUWCgkDTt39+wWw82Hm0Evz
ciYACfI/Ryv3tdvs/0eS/O9IksIwNgDGfy5J3mff0yz5+i9FaX/+0J+qpMc8zRBYZ6ld9GHzOTAu
/rRm+/o/LOQr37bwEQIpcrBR/8d8zvuHQakaaiWENmgjGzzln7rk5qw2XQ/Ezx9q5r8xoPs9f/vL
fA7UHawyC5AMJ3cLoM3fbiE5ayD3y56BUWvR2MvEu8rmY7fViDGUILjNColZigOGoanX35HrmbxV
2+3YQdOikU21MEKacEwqSW1qyRZCnFZp5YSYqWjZ/VHtIeuefORfrvT/4+7f3tm/vHOLN8xDH4QV
3WQc/f715kfaUWXMQOZsJmzZjBS8+R8RCgJFV3beHC7//y9oYoP/+0visjfwQEKUcvg0/0Zk0dBP
Ww3S6BmZ99IMLjUxJdRh55BbFiOJXSGREY2O1KevqGqm5sKaMHv6zjjFe7hzRnOK3QzX7DqxUSfs
GjP1ETgFHr06c82I5BUdPgjcL/CLqYux4pruqt6IuyjJ6pUaySJmkZCdrNYAExVWz0TVXGvNmShp
WYlbsS2yv4KKIS+Wy61dBBr8lEQd1rAqZMdByEo5GtZPhiZ0G1QMHsd9TLMwvRmEnDrD5EugzNL+
2plEMBdLI4sK8YZ+N69hRSI1Cj5EZb5ii7u9c539fhfKNBEvBkX36y5ze/62vqNpRwNW8Zg4RCAR
tzNvpqRItB9iwuEVOBhB0oc5rXhH/mKbGIWMdH7tpJ3iW5Aa5TIiT43+LBqG21cIovhoHHdx2i/C
pC/z7neLn5v0hMI0Bn7TjaOEeNFMtCMwbkTaPk0xcOWyfub9LENDpKlrPUJGE/mYNYgdjZcmCsb/
244QAyOau8nFzKvUmTTqeZ4+xhibnF3T1VUaWsrk788xjn/NVRK/jQs29Gns+HEgMF0Vysx5IpnF
r9bJKWP5Wyw+Bccahv5LikbbHq2VjFPEdSQ0BSiBy5JpJR782R4k9quVeD6xY1sYZ2xrZXq3bh+J
u10cjHGUUqitOMgHfEhnUzloDKuZHt6j8a9P0E+IWQDWn49mgvMglDIzgLh2QBPYjBu8S9pBlIt3
UJQRfQVJWNqSbIFQ8/LiDGK4apRn0fKZxxYeHpLwX5N8sO+XJXHe6MMxrmpqy0fMj8lXQaHyEb+a
5QWksdyvdVJM762p5/PeWPnKpkqH188mzQvSXHHFqzIuljsxO4QrKeX23wg99MMTFVRbMw85augo
ncvlVRmnsAed8ZxJD0yiwQCqiI0ZG9MVT4wZ5nwjxXdVzXx2zGYt9WvJEYM/+M8q/9XiZSPHjpE9
d0q6o5qEpsde1AT50marEhHbJ18WmtyahxSfbaFW+qYgLbYfXBluLg623JTs5Dm19LrW9l+2mpIb
HbrcCPQ9c4Ez0QrnUJR6c6Y3hoNHPDN0xrZJegBUxPxIhZc8QhBgLmHWI5febUZexZkL6qAM7jY/
wuW/xd18cwvUIcWc65RitpdiXTXtTRvdVV4G0Wnd4zIj0uzLBXLE61qpxX/N6KMvbvEEqXCutA67
5mSap3WCsLVbl4pr2UEj36LWiiDgH21orU5AIC69ct5bPFXSu1bCj4PXwRcZOgYfXKP53McOG2py
fp3Fb5mVyTO0thrxko3bPntzZThf5tIbxUMeMwwJvIT0wncX3MI1dUhpUjNb8ZpakYDgceOkyz87
owM+hBmPOi4z9obiveMJQeBwjle7e2jQVSitnRMt9jlkJZRwicLgNzFNy+96yZQhHMrOuOaAkOd3
b4xl8dMmqiYkY1581RF2JgygFevPKjFQ5olzimvhVcDXGkfXT6lgZ43MsRXVkMXWP7N5ZYSRJd61
NnX/iz1RcNGsxrM7JbMKjK0HZ9kacYqtG4cvBvLx1pdjbs055u8SnWrr0zF+V+sQVLePGhVD6tJY
CK7Ze5JaY09i3nZqDhkowjArKfBpW09/67HABmalf1J/Ap2q3mLDWwdQlqKkHo1CJN9KDL8/5wQp
C3tG/TCUzgVZWy6YLbr5iaxL8mmbUx1VLFIhLa7mzZNx/QkKrtqLWk/iwF0rm7oct3v0E3yRIEU4
/Iq1KO+zNilfRd4TGGW+vV83b6CGvySoO8glU6WIWZRrdbGtaYxG5ZZPPNbbT+Z+6fNklY/K1ef8
gOEMeXrhjAw1kyamrMmeE5pkMH9YfbLvttImnwUsLIFp35WaX+zxKIGhA4fDnMp1eexNZvPCotN+
qRkWpYSQ+nrvZXrznhKG59JWmU9d49YX5aCQX1tnpnMtm6owid3+V9YBjEEXsY5izZM91klxtZPe
tcJUt0n7zwvbgbDHSX+WhJP/D3vn1Vy3sUXpX4RbaKCRHucEhsMgkgqW9IKiEnJqNELj18/XlO+M
SHnE8TxP3Spf26KJ1GH33mt/iwrHYLD3QLN7GQEaOUPVd1+mXX/urvl0UDzjx7JS4AxWbw4vW9J1
89E0NIGDUkrfwvkKz50R1HQAbmvvlM4Wn9H+Ht4CghmuWLDNhdu25nJxRHK56WpBhYobiPbktB/g
QF3k7Ri+m4t5++a6dXmF5/Z2pZ6MvP4cobyoMVufwMjnfzSjYguLg8TzkGjo6ErHOS+lg6dXaN/T
eu8uPpsQGcf4ULr0K0Cff83o0UY9zwOxKApoHPQoueMc+hI8LbFsifIlSE5PdnSFLFgYeu0RY/z5
6V6cqJ6eLkTHRrjsIXu0PZO/nvbmvMOqJcnSk6xshBG5ijWbU+onkFEsGP/+YhG6NV4nxfrkJUFU
MIedjCDwRHWMdGxHw9pIr/jeKcjO/vlSvweydFDSL0Qs7grUCS8C2SFLot5Z3fBE/VXc4ipUnNMa
U+/hd9BVFXXx4V9fD1mfJxgmyANprXj+HgUyU/Q4TUCBMU8//NyCcPpix6DoSjQy0lP/2uu0I+/5
GOHhMI1jU5F8vJfBuqEMAzNJkz0LW6KryLG9Yyyo7MAtugeclUL+K/pLZv7edUq2jz8/9O+DNKYP
lffsRhE4KPfFQ3etHNwV9u1pmgo6mhfHv1zF8prt5T9ehcajBBVG4HEyef5qa877bUpD2wkjLXUB
HoI+utgsr4zNf7oKB0oUKyQWmHgvrhJq3xsCh2dJhjE+hIW18Fr7/4dhggwQ5CGiTPpPXw6TasBu
uC+64ORZ01HKFQwK2kej9fjk4ab7dd5eOdL9vn6xprOG8Vi4qnDZ568PwXdqljqUJ6dLw49iirPT
5s6EInTp4MMV23amcNwYIn8eHL+vLDGUYiDoPG3i/TYjEg9wxtYH3qmamN0pvQ5Xmq6Lw1aG8Ssk
2394RAYH6lpicNtwbY+Yv+hho3pRXKrxTqvKm71pRHe1jRqmuWTAVPYEt9pR8++fD1Is9iP0P4Pu
enHR2aU0RvlWnJ6cUdsGslDtxvk5B51XZ/oT1/X5VIdaiqKArBRUz99nWh6rGAaOC+hpBGoFLDMg
0Ri59QONAuoW9SSNbKkhTKauyamCWGuke3BeU7pnRsnhogse64xGX1z0fKJOQCr5XVyFtDX8+bX8
vvCCnSJhmbAiQWV6maLD120pDHXgE1lCLlRQw/9Urg77Je7RDLX/C1Pkl2YgbGLk6ZhVbM8oweLo
xWKfUaP2Uva4kwODSlGK9Tk/6HXV32Il2DLzPrXjvSwwK50whJ3ngF6BJ9voYfQGsJDZtIFKpTHn
XBsBHeTfvxNWSsYKuGV0cS/WSXcAojfHzPonZ1Mca8rPInN8XHz9tkAq5r6Wxvlt7iE0t7OBVA5D
VL684FCMNug322mW8IpGMIcl3e9QJ9jZXzX/+aeLQUqw8sCEpeblLhBvHt1DQ2JOK23Wd1iCYBQ7
xpxyArfnuPjnV/nbMs2TxeB7hYucg+XsxaxrKkdQinLNCf4dB0sq/4wsJiKnxD9f6KUzDjxolksb
PAQ8HN479k5+WVRqP0cS0EcLEQR+o3cuZ7hpDy9MV+8RfWzjVV/OZEJkJmmUX/Jm5UQS+Yi/a7sN
dsP6gK0jeQJn4bC0p6JEq0uk8FB2QlJZZL0on9NLz/Ecg6HtfPFoCtctHKzX0P+/f59AEN6RME3w
zPktFELIjEq3GceTB4rrsFi78GbJ0S645l9HXWGAAWooI/AnIvpNj6kz19NgxBX1PAg/sYdRLkxA
+NQI72nFb7GPeWWXsbvXLwujZFuLYjok+KsIaBt98ZXarfEFJUp5CodVfg9Dbz4pmSYfnhIiYTSS
1Rm2OnjfAWp9ZaXzXg4RKgQe/I+QKokVtLIHPB8isqa/Sy4IKATSmWaDBo5IDGp7uAE23C9rGn+h
HawCx9SNYkRY3zEDfZUVF56mT2vneWju3akhi7hVNl8zqMgeLCbF32/IWy5Vg1z/fOL330WokVBe
dgt2G4mT0VEtKlrr7wNanD8oO7xqh83gHNyz6E+zMtS9vXBc74JlJTU2phV5v4rEEdaaw4y/cZwt
XnUTuA5G3q6omvuFbANNEto5X8Hw3nVGIEcBGkjT7Kwp/LkAHGhjdkukgGMUTMkul6q/1hUiZFrZ
+205dMZq29utOC1xIfbQDgMwIJPI0cmBKioCTe7bnZfu0YLBOuaMwL9gP/WiFt8WFVckxZ2S+QIy
yiZDDZzoO6So/D2Mkq3Dl4oU5XmiUPdfhHPFqagdNv50G6AxPAWfIFLJvCS1jWsGauefMOwE9ki2
HCoJtT7FwR32V1JdZjFG7/26Nfmd33R1d11lw6xR5+BJefCwWaBDUzR99dDhxSsOatJiOBNuiJYB
nPx1Rj959RD1Yvy2ji5PsfhlsH33w3aSN2oQNhW11HxmaHv8hzx68BjQKo6LqTUxPFZeKa9n3iYA
wh7+NFAKjWd12CNsO5AHIXOFazqJ8LhB9nmcgVs0+wnhp/iyLX57OawlnrUrDghQxaqNXStx4RKh
T67p7XnTLnOgHwRdFVgtM1zyO86rndoLEy393nEKeTnPaoxw+NKzs99Q4IL98FjC6VBgBLUIYLGE
j5YiupZzKpbLfHVQRetVAMv46fgb02u0na9PLtseVDz1JpvcVb0TbaDq87igMxxBWRx6t04Bc+Jn
HEDOntG3ZSGphjzsyJuJMIIRjlXnGqN/NN36IwE6fxdvwDR+puBwReNm/HwV7yRcpccizfP0ONLP
2l/8nFahx9ri2jmzRH4ZP7ZQoeEhBka8E6vIiwuyveTmPS1ZxtHGMYpw5OJkltcB79XDU9Wj02ic
vpgCWtzZWpCH/1maEXA/kCHbQCKTxHZxF8nHRpQ2E6tIz0ML5fizCpcM/NP2F4UTScac3FV0jTx9
ounYLdbyrIMyOF41ScY0bXrHQiWM5MXKdJb+WYkeu7gf24EbES65k7OeHtKHFpb7+nlaI5+G+zoK
KhikXbJON8Fag1Cna0vuJ5UW5jssPIZsGQ+evDeiJwucG2Jjn/m3gMqhHyTI0fbmpCsYK5JqTsUM
1n70F4E5/V47yFZd7+/qYu6pwafp1pCbd+qgPNUKMdrB1CQlz8igbfGnQpaShlkXISXNWMWqYxJk
24Sn1M8d///3Mr7Sy0jwZo+6/+c66SXJ9hYU+fPujaf/6L910ug/8DA8n60RrA11TX7ff+uk4j8B
5xaiZRJjHsV+Gjv+Wyf1+CNgMQRZYWQrmBy3/q6T+uF/rO8abhBJ6FFLpfD6L+qkBFEvdm+cXSKQ
c3SLQGnwOdo830CLkFFUizE/rQNYHrAKXUC9EwgmmXQk8WYVEug7XdGkW2HtWpcLegjmOADGMCK0
vVCiwd4p7urwtG2RxA187rZlpxmW96A+Gnkuysg491VSqr8GSIjBfgaeVO6pZELKn71xRlHYsOzU
KarO3dS4G1SnbgqvkzKMEAEtarvcBO17mDtzXkZ16avjDOE73/tLBy59THtav2Nn+JKUJvr6RHjR
cQJjc3P9dpf32MHvDe2hNEchyPeuE0/nhzFpwptFQuxp5ulhhI19RgIf2RKCN9dHACWKt31Zmnvc
6fUt2dTmweKK2mO0dg5I03jNgl0buBmq2LJ/qIMeuE+2DCjHO3ORLSTZvF4VV8hTzqEPKMDGXdGd
BS1QH2/M4Ttqdn9BlQxKp9SR9xcdY7b6o+q3gprSMcnl52w2/ZugM8mBPmn/bvJKdTl3hoyw8O7y
cBsPUMijIw19KFF7h0JW5NS3frs8BC7av6Cu4U33a5R/hTDbn0uMVfco/asr9kaQsuE6PMyKs+Ru
QhBww2oub5e89bm3aZuu3eU4eF13m/aq+VHOYXI2Y1BIBQsntUxF4wPnz69BSru7SAGthk4+kMjg
L2A2/2J5EztFJ8e+r4MTAQebMQz0t6Uiue+vyXrlE9vfFaMLYLvKvxBz5I9BFy5sTOsVEn5zCOB/
7thWJEW+3rmfu7V5W6uqoTOgHm89v8rJRsNGTZPqXtUltb61mvYk7sf3tImTfRu99dZAwT/0a+Ad
RcCdOkQyB3dOs3dbHEFvrFmsJzaNDkVyW5YAV/peXPn54J6MO32r+Xm2VFnfRzMH9gNAtOQhgvN/
H4MK3G0qLWlTwu3hVjq0fpQ9ypvKXbtz7OzbB9djRLMX6WuvkvLK1N6uV748Q+I43nSrv32iPohv
jKN1fpLUhQ9w3esBUfQsD0NVLecIHLMzZ5iuOJWNJzcPb+aZ8tEOoIEN7ONyH7OnX/htPVdo6SBG
ry7o9ymFQhZu+oODcgbAyQOuNe5ZGl3JGXglDBIwKlNJUR5jbw2m1qjkkNTyAY1WTUaq/zr2Ed28
ZffB+OQ12AU/N5GqzwA2arNvCu8qkKj0YQZd1eabk8Hn6ASmZtvk/iWnBJKQSdKLfpmdmyVOSD5N
fUamXn5iMRzfeH2znjl0D1GzzIJLQ+XlgwSRjfdDNNLgocBuQvcIS4fG05zG6ML7BGZ5OE4RPvU1
QTACwdOmi2vd6Hw30O9ogGy1KVJLklM7aBINRp5lc1yWvjirFvqjJZKxhzj16/s+DrJLvMgwI0C9
eokL5HrfrPV23uoKRxCETedbtYY3Us0gav3lUhmZVgcaNZb7ReoPkIKcC2cwwS3NPXnLBOtGubjA
ixxZJ4dBoB++M+niN9fkfG4bFX/phi44huGWvCtRz51hBsy+HxfpnfHj4g2gjMdW9qjaSU5ixC4e
w57IcZcrV38eFY8MVr8/KIKRq6xukSp7AUPazer93MgaHVxe3xmW3V2+st5h/Q2sN2rN521KqE+l
rM/AQvR1YVbzOTFrkYFIdoe3g4K45IYA5OO2oWSZ00E+J+j37jIUFZd+j3b0HBUiorg6mF0gsCUF
v2oGa160GuvUvk0edBn96Dv6XDIPSOmSxzXi61jAb8GwId71Ydt06V4WtPgiMJ4CmqL6InSoqGNr
EHu6OTP5k/M7wa/1gc9/usKbudWnpnXzib3FGb5WDiRqYqUSb5w1Xzx0lMTSIPk6KozVhFD8epUq
vCfN2L31VcoUqRaGHor+Ofg4ikKd8q0x4456a/BFM/qLvcAGk34VJ40k6pE+eiBxECOmBM5x6jxs
dgeTOmc6KdvsIh30JV3T2Zu8nuq3gPH9aKdm7GHyKmXgJtuSf8I/aTzOnmwuRJHljyRR3GSHhwXe
fJnR8jrzlUCFL3vaBrYFi9+5RxG8+PM876AjAhZhaf/RVhIJI/WG5UbP40il3BvcQwR2Ve026Djg
Y6D2rzus7aa/XIjJj4Nyi0/sybDzlma6gXnTvEnnIPlh64C4htSp/+AAhf3LQSZw27jRJbZWtPM1
fvgtaJOAwmXuDxMF+xk+CgYwl0E3XzasthRrhGeIOpVtw0x5izQ05PGHaTbBNRL++ptTuiVB6OR5
aEL6gj7wQYYf2EeSI+c60D20gjqI5KM+xYVY5NmlKtb1a4X6U7IYUafHB2i+WyPEoUDDcueuKMMR
41W/UZ/wGKlu/brPSNGnWkZ7L2k2oJlD9Y2O+eoB/sjbeqwXD31tm17S2NfA6sqZrH2nhzfb4AO2
HZcxNjsPy5nmaEiU3fR1vnwKFrN8T+N8+Ez2bj5rnRIhsJPReQ/XwDgnJcr5Dlsi1O7+qJyv0jXY
TgO0xliQFNTFFOHvcEHrdf85AR8Q782WTpe90D7syaIckJhHTfnXEBdSclzxwSlIuhRhe/sDoKq+
vmTOgcCdPLc3eyPXgWRCnhz9SLmfECGk8tgWbrUexOwE51Mti4c06d1zGv6ifUtrF7jCWEIz8nMa
YwIx04lXeREUBj2cRK7DQ9hL92BmUBS1x4Cz2YH9CuDuOLiwsPCQ0Ee8jxK5E2N/L6ZRH0Y6hq9r
ZwapEkF7OaxR2V9Sflbtrqlb9alSpaapIptGsccbr/tYGa9vjxqU8sAJbNi+Y/Tk36QuXXqkpr/I
LE/eR3nbPCJY6c78HDLcgSUe8IKZq87Z48zEikgDq3tZRG50k2wy+jxzcAV31QPn87Jgw0zFN/6X
aKGfVqfC/5BAaip2ceOvNBAoWkTbzusuwPjyt9WG4ukCBLl5iKt0mPerl4vHOZmBrLdB/xkVs74P
EvBb+3L13E/TRgB5zNxlYiy547SDeSm+JQP9d8e0CTPnRFUx/Qixpn0Piiwcz/w2X6+mcTLobx0H
4vyT3AyTnMsyq+7cbSo+Dm10m5kZhmszgyq3IAd8klujk3uqhe7tBDDokCUN7ZoBzNE3oLqdXSyy
6HwAQYSmRM3yC6bPHhaHXZ99aKWJaF9sFppwhENaYi/GwoVDn2W3o/a244KnGkSAGi6iDPRh6/36
bHLd6VrQKRlOqvmel96EBdkURt9DTsqQrmAbHqpQq/cZx+MvoezSs7lz8frha26WGSanm9xbSdEQ
ZgG5S0kl7wqVlRLbIll+6+FKtTtEulCAoEawtPjLTUd73V91utbvisDNz90icDgfpNO1ovfNZsvC
+KpSEB8ylxixWbJTvOHGddaqYbqIiwRYCQ7b1ccxjmB40F9Lt1ROxio9wjAJj3SPblc2/XxaqNlf
84T1tSeL4mu6FRrsq9b41gzzWZbY3Eyd+Qev2v7qyV0BkPCEesz8Ibrzh4EmQrdQl09Hv/9/Sn7t
lEzO90+H5P9RP47VM9QPBB/+i79PyCTF/8MJmfNsHPnur6QfESEyRpnqcjqmmIVo+H8dkCPxH5/q
LQdjqD7oiK244O8DcsAfURDnTzErppzly39zQPY5hP+S3ba3w8gIOIcLjuFu/LLCjw2BaZrJld/p
5ehL8Ktb6ruHZfGcQR+0Lj3zocSzQZ+Nxq/ZL0cTBF9JsvfttQBMB6SkdywXvUK1CpCrTVJo5+jJ
oEe/Vy4t2mYPATnc6L1J14wsIFBkLGr2fj0ZNGKw6EgkCrbPiD4Vt0ctl9ONqo51ifIsPkiTFOQb
CbuD+NwfMYgNSAWVQaJACa4OrdTtXI4QAs2Yp0iJf/mQdz+T/M86FZ5nDwilKfh5AttOSE2Al16+
nW4MRafHLfjejwuR467JohzxFzA3v7rBYQXM4X4VRdv8GCC4m3dIXhNuzcsnpE4WgZ2t7/98S0+F
tf9djuCWoEuKIEIAEoSkVp7quL8UjaLSW5tuVNk3kDFBddPTlVmdNjkNwH9zOlEBKLPyYhC2o/Eu
nnZVufZVBPqh76rHbh0NQORoogPmVLvziAsGfpXbdNjgxEJD1eSDtw+5ClPAxeFWDeHttkGWyY+4
DI3BsHOzcQI4/eeHel5yk3SB2DFIZdWluBMyF54nacDTrwWxW/vdRQAevg3awukeEJ92292fL8SM
+nW0cyEc4qVMKCI95aXs9/7l5Zm6GXAzWdNvaOs94R97BK6S1niXGb76USnf0JoWWGJTGNScMHt2
rfmhKoL2NQPe5yUz+8g+0iuKfwEiDXJdL6pK5GGMm6xl+G0eYwVdhJS81jsFjSHyT8jytiB85SW/
vKKAI09lk4ycrZn/5rYaYOnlgXHvH5M89idzkRr6sz6ILdKjhyFvBgXglSu+fNuosLABR7bDNQPP
817oQtQwApLnbT72GEHx2zXQ6O1uYpueHzKPpLo5pEmY8dyT4Z+/E8e56s2qc7yS/vzdXw4wFtgg
EK5dgKNAQG99/t2XVq8zfXr+Z1JdwlwZIizzlVgo4VP/+Uov37JHAZSnpQrK1WDXvBAKVDIY6N0o
xWf4V1F1QyBsv2tRwr+5gFtBb8Ura5RNYP6yHkT0p5AoJZXrk4ENWcSfP5ougW3Ei1Gfid0N8xQT
040pLqYcBj5I1wE0F0FGZvJkDxEyx8zwz08sf3u5IYVya65L2hblyEuZiiEMBgMatYCgXAMtnWEP
JI4cTJ6U51uRq+1upvuQ9Yl6DKdc3ARhgc7nTqA35mATahxYLqlh25fTlAGeQXu8Io3EDhk/9M5n
cYpbqgZjBWzM0r61E0M/o5cb2U+0BDNja4bPTPd3nrpa0oLusd2WB+xsMvNVLDS8kSeomrY8xqtN
8VwW7EIxdcTKmbkM7h1Y4+0d5eGOColmqPlmnPbk/C4afcWvJ2lC9nEfjTS2hbsx4hSBBrjytqE8
K2PtcoRgQdFJv6dho2QNdsds4f3HWal8vDPnFcnOVU4zdHX68+v/bcBRCbeuxhFJdqRQL4f21KZ9
7rib+dTlA2fKi6yHSdwdkg2fEjR51I+5mz9f0s6WZ0MOJUyS8KBENf+gfCyj2mgkbMunJAvRoxwn
6nKUeVERVs6tO7rcwY5M0TTAnhMpYNiDUzf2bv58Gy/HnRv4zDRBVt/O7MDGXL8u5g4Cl6gjWf61
ngYLiB9Mb78KowE52ivXstP210dGGoVBh0hwDkfvSTz3/FoexlVVT7Hx2yqysZDfPWs/k1+mPbTq
UwYjmYWEdk2rQ/u3D8mmSJsZQCvW0N9WbZLlo8KsffwKX8quobz8eH5IPYfTwCvP+MKh3O5JiUCh
i8LGY4tMXspsyq4T1YLH07exlkETXRR0gb2vPU3QtddRRg/zmzXZUre57grVhu4xmPNq+1COUc/s
hJ6Uroy4Mm2SewiEkS/3ObKp+rrChjI2F9MiJQP0z+/ntw9Drs1yMp8EOwKtxPMPI+Bze5x026+c
PzGt2Cl06+WPmRRm8LHrmpDVI4UG9erge6EI42WBFGAGsOKym6JFeXHh1BHu2sMO+sJSJbxtT/d8
Qfd/FPekNfeCfiYoFez7VfRI+jJbu8OglGKBaBzk6u8wwVtYNPJ43fSXrMVWk6N36JmroDESeegr
byl+uUxwg1HwNE2SmO3i5bcNsoUax6S6L6RlPZawMjZ6uxvD1a5ufy/IydiPqOP9tGA2ja2URLdt
aOyukkCvMF8ZgHTrhD8XwSKVFYWwWWBV/eNnRCnTnnCJDrcs/DhmCXZoJHCjipEKMh+ax65VOuRc
AYpy5ovkTWpjTmekZmwOnqFF5R7TEL1+wgWZM9EOY62UdwEMkEPtzt2KkOXWk0PA/B5yeFx3fShL
fLwXrCXEztcp8QXTPwk+tkXL0FRbV3KPoi+TFhuIdhIfq7Hry/Y4hWTEP2yUpud3swI79TCW/Jtl
l7el3U9ydAN8Mw9XLy7dINVigyjpI2SiQ0u2RezO9pplpHfbsIUnuZQeP0lVLeVHCoRBDR4vSJX0
vaY2zu5H60VJTDkqWbIJl+jH53dOsdgYZKPQx9WczPThrZ9UxfCJzFowX6RyHoqbWiKiPSdBv7ZX
OX1k02lap5WxBBLGrnzYQBPVxDRv253n55IPNNRjttHwb+O7TrZ9VZE5enoAGpBzHrWNYNaVB9dN
HV5o4LYMP/igdhGr4QPgWwGcMuT/CghJmG6OfUXz0t+/Y+gHhJB+QcE03zPkumVFPbEFvIPJLwyX
XtmYyhMUUZ4p+/lWJSUf3lyAqoMfWBbNdtjWamJrFTlM0OboQ2Mqf5g+DXktvYkGHo+F3g6XjiwV
DNeKdsvxWKZh2Ty0GhVWdFZaiGC46/ElZE7NbZIwajIPUoGBIQWK4AeSToApZzrTKJpODtgWA756
nXmH3Uqmq94HLIwifRvXiBDLwxZNdBBcpmE7o5/LNgw66cQQq93MTMjxl4coYbevN4OfzrjwdA4I
5hws3swqcFSbP/Mw4ETt+FX+IPmnLPYHYgH4DpLfghmoZCpMpR/zTxiGRuxdyutsDGF4ev4lFSx7
LzKhtzSkoyZiCpp4qBgp/haGBJRU37m9siliexDFqbkqbkcZM/6LSdrWgIR0KrdVysS+42EmBPox
kS/idVIetGOu5kwrL0q90lyIiQ41KZxFCDPnd33c8tdBgKbQ9Ndp1gbOwjZkQ5HGPDfIP+3ikVec
LMvBV3ZK46/CL1WuRMMBtZODMG4AvfCJpCC58xbyLurxYJtXFw3UDR6eNoIYFDlooj4Ol3ZU+0Wh
9AFP5U0EF2tcYydDce1dkgMEnA+IZSK7MuU1JhtnIBzOgirJYAXpymTkhBnbFDKzGc/lu8CY1YZh
Izo7eUwa8PMtgcLShbgGB3NFFs7V9YALRFr6xZsOGU9Ks1M52S+MsN24uAExl2fnkkIuloy7VWFS
gGdlPY7OclWlY8Q9ps7ItxlkjPD+sR2FDWHbtDRZ9zZphlS2t92Ioob2XRc5H85MqmO5OWp0AgaG
bz91SYKGJiTJu0NmjNNKCpI4oC5AmldW4ddtCRziWhZbwzMn5YrZQr5T+Zrn2XXV5ZOIbvWa0Ny9
N0Vpl5RIL4YArDKpHZcu+WzGEJTwgTi0w76APxu8eULKvQU+SyXxOm/pAIRYUGNbEaNOwy0NcqSK
z4DRTnylVqADzo+dIVUb7pPBtavgxMtn5GJemOr5zNX9wk+Skxn4M61Suy5V7tys94ku7VEol1PG
KtVLzGGXKw0dNrydeYvMBeHpkQE1D8o33SVfnxrkVUwjq7yIaxq5CKBXZ+LSUkBWwfwERwH2etNT
9aeqGiAVw+Cntpus1tPAcFxDwGkOm7IyrA8mBlb2hvqxosjEEhVg6DNoanD09qqO6lPj2RDLdZbK
fEWxQXrl78QKq759OUs3+F1yTs9ZjOI0o0nWdy6nEpRGv4shwhzwEm/To3Rpd3ybDisPD4+lZrW3
HRjcMaBEh7dEKTJiYpfwYhg8Mb1JvMG/h3VTLPbPaEJGYrff6HrkzsPOscv96MRsWgJPQN4xlRTQ
nTsi0QxAcuRkBTNXxmkQCaA4IupvvYJl9zAmFdSvXbQJE9LAuNTqrUs5+F3CGQlkpVIQVk5hS0P1
WdjNU/+1b9hjrlTWONKSZyJ/37V9MXwuWHM3rBjbrv6GqGZTD00Hm+dxgR66vNkgbbq7xanpfur9
YOmBugGbCqD4c/Ydp7NlCeL5Vg15ilUkNPtGXPs12+qR7tJZ7Ae+kWKRR6C34ZrZzkriqbJWsw3p
N7WATJERAoMEhYFj9KfEE5N8G0Lkkdm+HCTtsDvaFw3F2z7h+VPGaZrpS52zk3Fy2/CU27CbrjdX
naUehZGrlckBNFNXNwstZf3ZDEQLYQwB2vYuK728Y+MLdXQajZkAuUntib1BCE2hlqwF3jNO50HE
sq1Lap8FdQai09cHLMqXjY691nXPxSJyeE79KtCw6ajein2e+oFz11ddI99P44C/KaxVqm3DMelw
5Xi3wnnUN86oW+dBOhLprW4Z1ZRNwlC932h3bTFJ0WGkLOcryDYaOueoDw8JxpDVeVpoxKkbyMem
2yVVZ5GFkdrGIf4imjJuYXL23bza4ogZvifAkzHNnqK+i6hJjoHGPDhthyA+TJUb1OF52tCydIv4
y6mgoYc9YW3+HSikRZbvkRtOHuqYQOMXcgx97TvZrfJ4mBKPsqfoG/eaNBQPuN10CI+XrrAbat/4
WO6+X0zQ9/LQp4tKkai6bkaMYuYIKgAK/IUJo6idMf4hhJVEUMpfZ7utJCwkTO4htuEjLKCZ6ZDL
0K5wDcIzlpIC6aFIz0pTY3VrH6xf4qttoF1Z73GRntl6ghw3K3LcbZB5aJrBqmrAnFSGWQJwL7Un
h6gUG3dr5NzUyfkEBzL8SLMdOt9zxI8RGNnM0SRP+2kgvXYWjCORfVyRZPPOMVgkCl5cYjdnn5il
Zy0rY5w/lysK6vaI7jdj4CL0asPNv8ALsiYkAoLqs6ZAR7MpBeISPIn2QdAouyA2tccevdCVS2hC
S7nmBUEVsjtnPCwkNvYqyyOuTR961G1vZ5JR/FmXJlCVbNdvylwag86mYkbkaqwoCKtrfsQrRcId
kUsYKSOhfbbxapLSVfzB05MKvyzL0GKN6pVRe5115cy2qPvexlJtH9mQBZ8Y+45014Za/Jic0VT4
dtXCejSyH5II3VEihzu5S1wV8PpZw40NkZ7y1+HY2F3q7x1Mio73WHWuTcGGwFy5e+FjBelgJS3L
pDs3RcOhA9o8L5ZlprR3MI3Y1FQX/30T28AU2k29b7NhmCHzG7sGUDq+54J+BSTjDpIiyFWwVDmz
NGsafKRhnWT6z8/IhinEB45/k35Hq/bKE/tlK/hG0whWQd1aesKS321L6abJpxmL2rK6yLHzaZDb
Eo7O77YIcT9sow1bwPWoFC2i+WWPFwC/y9VlQQi+eMYe5JEJM1gaChBi3ReLqyJ9kJVHlJJ5qU3g
zEDsVXDh9tk4x3ebzr2uuA7RM3M/ZkM1MsIXVi6POtM2Pr+rR/gV1oFmsBn8thz4ASTANlATNUfj
YkAEQs4qncBrnQ9eVBNnZz9313yeMzbNCY0yE8oH0TC/C31l402Nfh/2MhBqImtMBjlqpxtyO4NK
y9if/pnuW+o4YrsUOffl7fM8sqFhFU424yv83t7tz+lRaYx13tWY7fJR1cjC11z7GIxln+d4yZA8
0/9fYf7YINtimBaGmAC3Jlwz+eB16yXtTbOIbNaHrEbKMZ34BY1PULt0hm87OXPDtbAe4xHcnpZE
khXkyctDMuPP9JBFSaEeZzUVfkN2ceo1iws+ov61XITGqDINPMZZ43r2EFj2ASc2F8sBPggCEMJL
Dp58Z22CzVz5i8f5KYwQIM3nq+cP1eOci5WXgiu4jXzGzJ2JNcYuVjwtvnYVgcHfJ2K65RICgzXL
XE5fbTb4/FPGmUUdjeM461fsuYftzoX36e7pPcs5jsy5ykbnIg57f3oXbrWPJ6SzCNKtTp7YQ3cU
xjYKUys+XxtoYGUD+azvGB/pmGZ8NU2NmnAdcN+W4LI4By0xSgK38QNv3a64KMM5Ml4OUY/1uD0/
MJxCjJb5RQrTNX5tz5ocXkADJG9/xKaKoX8hYoFfk6li4qifUw8zLRta1U6TgGE2+FCNw0Ej9bMD
o11s/shJffQnO5/23KV948p1bQdeyGZP3AF+SLzIReD0XF1wWs76mzCssKffDOZTMI/adboP12gb
L+NpFfVFPHqcKdjYHBg/HAL1zNIJ3a3j1yRSK9aqcmhtJApmhFV8v/w8NQKdqZilQ4kAt7Ee7BPp
YTJX0FcQ1dtT4M+DRZ1u9qa7bQXluGeWGQAaOt448co5tlluDkkuox+5acsnLUjIc+sTvqlgQNEt
pVofUdvK6iay+l1+cDOMKFAndsHSfEZEuGs1AncGD0bhhFJn7rfVo9+t9oSO24RdOZJ1tIFuI6rX
87z/kDOKyQkm9D5B4qEL9XluDTPxeEHJv3xZU23PmXPu1DnANgAedbIbJ8XzvpKDfJnTJU0VczyV
Np3nxQROzy9p+raNXR3qL0G42HL0z6FR03TJ1vXnnNjvl8JWmRgX7bonbJv780t5edZvM9mJL8X/
ZO9MuttGsiz8V/r0HnUABMZFbwiSIimJGkzRsjc4SikFIDADgfHX9wfZ1Z2Ss6xT+8qF0z42RRII
xPDevd+1wmV+Ar0qcBCPTNbMXb9/r7dq4F/rxxDJKFMLzOVY/n5ts7e6gYwrS8Ufo8ghy4ARzk1G
ok2zgscwbnKDtXB2SiaNrrDsliJKn9VeFixEBudIFWJp1foceZe558fM/LOZu0BAli2SaxNYcuU6
9cCffv/xf7lUNHgA1vlYIjmOmx97TGMT5ioaXAhVkJf5HCxQy7GQxZUj1O/f6uOYEwINP2+EsZdf
vI++0sKpyXZGvv4tLakWHKCxqvzBTAezuTJb9QmH7+P3wg9gA4rwoBRgs7Y+Wj0dQ4/Ifm7b731d
yflsS3eZKKWslono99/L/NCn46d77kJrw/CwOEv1Dw9TNIx6lhW9+VC0CsB6yGlfRduIqgMbw0QO
XExcAXPO/1zON6x2oy38MyuH3SAzpQrCiYUdwtK/ryB9MW0bM9K+k55ELOiwPKhAxKWMl1PgqC27
Zk85JXNZ7zlLVSXNKSaeFvImX05LbW5dhEWYH4e4bmnCsn6mY71H9ZVM4AhLPbKuf38RPlxvroHP
jkfnobNc8WuDwbYjhSkBVDqGxGUghyWVPfA+AzDn8+/faslO/2vHZrmndCQdBBeORxnsI55jKCtK
EIYVnjwLWCzv1cHCPKZ9vayMHf1b9vc/eu8ZIh2uQjGS7UGa748/NX23bKi1Qefi2pa7HP/ZOlVM
7GbehmzANYIytfkKc0bsUPCtctTsk0A7KDYgXNhNJjOdyn77s05OcXWpuWqZNNl/zJ4+83d9mS83
fLYl76K9NZPcHzv5HkMV5xjNjpc7KQ0e8mHl9nRzy7VqYEaykfhRcabNxtgFUL3sNcOQQwHuQwPk
VPlJE917f/tcF0iMaxJVr0OvEAvD8/2MWfMNek+vwuesF+6jbAp7iSgy7Z2TepVFSSxW28gafUK0
kyxE6h8Wuxx017mPEiyIhdcVF34bCYIhJwIHHTA8DyHbvfY2G1syE2KvN3eJL+9yKtPPfWWhk3Ua
aHQBpU/npsfecBnrSXtNmznGyprHfbrWWim+zrRd+kPYgDgmXN3XrTWH7PSszRqBXypDUB20fnNr
0WpOtxb26Wt3avq1qibsLD6fEKS4dSCOi6KarBSn3xIfqwwUuSg0Gck8hHRFojKMOVz9VeOeTNbG
pyouDdT7jROz44/a9sKURXHCHdidE0GcxMrTNRjcGsfcb2nnt7gtquaLY7UtWoew28mxk1uqalMV
FJRXR5DxfqKtOivvDxlpIWoAErryiKX42nkObiIv7NK1git/miXpmMzWGpJCTbMC3dHvLDXpf5iT
ar9DzbIe4s6GnzYSxJa6bQK+fUouf/+QvZ+sGRB0YZjMbJYHy6T7/2FAlJyW3NqOihfu13jrm2GR
bpysVJhasGc//P7N3j/QP97MRSi39O4RZogPW4NwttBrNH7x4uhujkZo1DGBUo5Y5Xl63VsCDeoY
lfkdFXU3/URk8cvIf/uaaHWocDKJf+wydjYBPanV5C+E27LPQ7KNjRZf+KdIk7ef9P8bhbdvaZlY
1mzfJw/J/7jnAqqTmj2t5RcoNzwzwmS5gGSYG8l6jDP3nrjq8D5pQ62Ctmz7CJH7Ksmgedlk1WcK
2RdiPeemgS97KLTafWC9xTXCMVyd85xtpqmKHPm5Mqw7vZcFIHbhXRVUM+56czK/+pJt3cooDb0i
Wy66EfmSla65ucNhJ6V0bQw+59DGn15kGWEIqrtma0S2/qSPSgSQGsQnAgdjGUXvLsmyDUDbwHUh
E9H8uCUwNLcdLW+aX8h34eLHiYgvBDyS3TiPT4XhZ9+E5o/rDrwBlqFGc3ZWMdnF+vfDz/7lY7iL
WNOifQqAgGX8Q8MXhmdOtS12XyB5QAVHMJ6S92O7PuSlbFbr3sqB5+WKOLNEqzDTUQDbAT33r/vK
6Ul8ciPtZjYiklhn4ids8gO/o+kt7KBJtWsS0RC3i+miELk4UTLIbkqNm7ZyqCNPwaxGqpSybOHE
Vb57jxakJ8fDSl4nBM9H4VYJtiwqBElUVje5rTK1LsPFapzF3YOOS/pOK4CWkA5tDFthqqEj5CaJ
TkPmxzLADcYXwPuMQUZFVMxcWUvqhqyJXwjL9q6IOra+GhSBQuTRCyT99xd3uXbvbjHXFpIIu2MH
iZr7EenSUUHhvrvhS51Y9lGrhTxXiZgmAM+FfjSIYf1Mp2W8F77yoLmLGNP0ad8LJHgfoUWGbmbg
5Sv5J4Ey1oFTJl65sJu0S871ckvdTjHT21HzUgk9OyfRiL8o8fU7rffF9pNv/+vQYqvJ9Gl6Js4U
46MYsCF+scXdUvwZjdTj6EWV4feymUmcqfOJtDrdTDkQ4DPCt2hztF7L2CFSCTnsmmOF70NlJR5x
3ZSO+5goXAhUSqg4FVobX6dO0u5qIcaj0+FOQQ4fWStYnuawAl0Bejuq9Jw4WvhigZfPZD2QFl9t
Zaq0a9hDKNTZ+WtX2B4nrDoDy5m0kwqALat3UEKluMrpirCjFDmRz1mdkd5IqgQtD3oEZ5t8gQ17
kfaLMsdiH+cZ/BJMk8S1kFNuwJPlkHwr/ISsHBcBykgDgDKsAgMaBS2twuuhImlqVSaVg67WM0t8
Wx5miQvdicyvqimTR5KD1auVmGQ2tj0pSJ+MzV/nH0YKkXLs3Q2H+/NxShYmjYN0HNI/PQfRH9RY
X/5BU3SiyM4tQyjlvswtbien0P6YcKfj6HB6smp+P0j+bsB6iwSZpQ+wHYK/97svhAVt3s5u9ifG
jalbv90QMCBxdpVkjtrqc++f6qbothMAh03lh+M3mE7ga7FHGqdPPszfPLBLAC1sOEJn9V8Uu3Pe
DbhVU/ln5OrOF4KJ2nuivrTFxpVcsi52RyhI6lBZRb7PRmFcq8JlIXMzBfLAjT0EydAjrhKtE68o
52t75YHK/fLJp/xly+A6yMNsHnE00xwqP1wyoHRT7tdW9ydFojp6YGdBXDwH72nVtXp/NGESUIJt
Z8dbe41dvsaz7qarGSfxcCHgpJxtTChXujukDyaGEQqKrALbRmIU1edIugF53CSPvn3q//gsTlP1
5//899NLnhTrpOWQ8qz+ChbApLVMfP+aRnAfly9//te+zZ6Kl7954U+/BdYJKhQI9nlSEChCEPg/
IgF/xZOzlBd+Etj/wiPgFTxSDpHMiClNNro/7RYWP85iBAE2AgX/b1kt3s5H/7/KLUUtmsCgy/gM
fC5c5++f4LqJ8Cr5pEKwo6G5M8WoA1LkdShDfEQ2pv045H1/zSEhIce2eiRdTtvrg3s04RCnQY7S
Yl21Vn7no+O4zTr9bIdUMDjxUIwprQHyXbcQfYiCCixS6Gl/ER7vte6xWtzT+Ffhowz0d0R+7QzZ
tdCGi1BVIQdK2w86VqFV1tPp7JvktdO75JhzHYOl9ruk+dY0xqmOjDYrB9y9y9LXb3nuOc01A8YC
5D92SrXaIiSvUclrm8l0nSNz34DCPLpivEA0UtHAKV5xRF4PBirG0Y5XVtLhF06vsYPcWnK61CP+
VSOJQIuTp6lS5PLU87Ot0gPM9ufSdR7rqd2WGZDUJo/FV/yYu6TxnNWgE43LBokEds07YlR8TPvs
yYWrs9Wj4V5v0uvlCqi8w1aSZq+yop/URkpuRTYt3TiKBB3+Dlav/hSJ4d4rRgdlk4OlM/OfBwLc
Lox4KZpMl0vXcz8vqGptoFZHWCkpmckB34dJzXY8ORj0hsp6jEV6iMbsqanlE3mgRzemj7JiR76x
+ELL9q1U0y0HUnc7CbWt/QpbsfXm56C/iRB+8YsB+y65UGZMexwkGTXf5fSfpD5JjNrCPKySaUMN
iGsZ50+4twliwfm9ItNoCpb3wiMybWAb3Q6tfqtMTPfxfGl4hBvSTrhEPYErJ41fBdXujW0k12k6
XprcnB0UGGoPQG1WpTWd55AqKY1nuAq+0NZpyxv1iSfXsW/NxCjKQzkhubNqZED2eMrJNxmnYkCo
Q5uVoLSnAg3+Bs77M4krlz0omkDGTXJMa3Yto/6HV4sbQjaNwAEBM5lqN9tds6tHGmk1G9ukolnb
iF2Uc480ndpoqthWd9186ZQTRclhabQKQxx8l5GArpLINjMXq6rVz0VkPPtiUKt8aSaqKDsY9HLq
pjtZY0aDh66W7mAJ7fLxJEIjXqWJohZkLjwOsA8BeCzEVMt1p117hIP5WNYFGZnsViuqQ1u1vI7v
iUMdL+ognMfEbaYdVpN5pRmQkE0NIHOoocGX7N8aEnzuhMOwy0bQz4Rl2QH93H5Xu1N/wEzf75EP
evux17SbNJ6yTQ198qbQqokcr6w/INFoA1PLxLMy2u9T3zhXhpdWuHehNRG91WD+ocuV1zSxUWk+
hW6JCTOqTDr6kljEMyWqcz5qDs4fq8VFn5uQx+PwaBXpd+Q35PyNGW0Kh6OHSNaVmppNbY0AHFAh
OHKVjA3mxreTvlsfMy2+LUrCKsmyPJcIs2mZ2Pam7+ynsZia5wKSO0+ljDeQLFeeS35sNfsOlsa8
Q/dZhreGggcQFQz/WZrPpVFWQBw4p8Y90qzRpPfqkkzNpwC7PjMMa0zs6xGbyw2Ak452G4NuSt1H
V3OOnVmj3OubV21oLi3nM8H9+63PMovTDVkQdDz6LmKa5e//4iHCvg0vZkjLndWz9gt0RkHojcfE
rq/n0Pis9P6+xPLj3fDrUGSBPGd4zocSi28NHRJct9hRKaVBb6QHE27gyhGf9kPeb5be3mnxJLm8
GRs6IMrvv9fguqOQ5KXtTJU++SGz4TIdS2NAQ9nSc9jzO337lwX89sfa91eD3XuH0M/35NBD/Z1D
Nf9//56RKDAjEYC+m5Qdb+yWHj2F7kDDLDNoNho6vm+WQd1umd1+/9ZC8LPfr8bspHGCIc+hivXL
AZA8uGGWk1fs2rwhoKDMPaAWVHKZLi5lSS8ff9bz0I49fI2+P8ienDHKT/RT6W3GDgfhYr7sooU3
K+Dl+blGxCQYfG+4HJwupKdvLvoKxmoprwun2eboDMY8OusoT9bOaB2RmKLaLFGU2TZBBhE+KgRc
TA+//6Z/M4QoBMLM4GjJdv1j/cTMCBcuTavYxSaA+1K/JYnvNp+b+pMr+gYj/HhFycgmbNPmcPAL
4Jg4DW/kLxmroFb2LZy3yUisjZ4xCReOjxTNwxEVGfld1k+3rtJzQPWsodYcvdaLsGfZqqAsQAtn
jpeEQ5GeOHQn6O1HQfQi5WGC/qokD6IItHs9muNjZJvTRQ4JfoOiN7ns9AacWTqex4Zln1Ba66AS
D0yKgyrNKpJXQiBplaXZ0hX3yotRQ8BAt9uLui2GGRbvSuziibN1XCD7xQy7EoTGk9uNRqabb8mC
hclv8rNJ+fzekBEWuAZ7rN/fsL+ZYfCZEE3BiQV/18eyKljGEsGwKHbzQAom24mRmc3GIU6nROx+
/17ssH95CpBE0Z2i2+pj/Hj/BKLVgkNtTcXOTvt7KoWHvPxswnw7mX4YFxzETMjC/Aov/cN7JDE9
l0zXi13p99W2TUYzgD7/vMz0yUzJC5noITUJ3NHMIw3nmEjF7KCN4ddWyj88Bwu+mfcNpmIpdpyv
WWR9Zick6deGEb3OziA2bkjiXyYcune2GFadPrdXWUJUuFc90AZbFF1etLemZApANeIIMIAZkfVT
bc2GGogAiXDRjdUS55u8kkWQrjiOXvdjekjtCHWLI9mgGiQN2Aa1+iKmGa6r+7Iw440l5k/K6tbf
PLE/Kw7Mw9YvfcnCxAOByrbYGRkHhT4GkpcoAtpMLeU7x1yBhO3WOpu8Y247eM5aiEKzkd8oOkFe
mBYb0kJRXIb0jBQW5nUX64+DrMQazjqowN45hh2ymi60jzFZ32uQFGirSiRgrpzOyF2e55ZkMjf5
Mgp2h4AL0JZp40Ua62eEDmpV4dO4ENlw4VfDfWSTcCgbxqdVMfG1Dk0LX7MkmlxkFqY9n/2q6T/p
Jf7NQ8KasfxnCJ/T24fD1BDVFBOGvtgNXrFmizOu3IGPg/Z2FVbRJ3fE+FB9eVupqEJjC8Y+ihPr
4zOJhnWiCdIVu8Zsi43htOXaC+UhZKXyDe7PXDIkod8iXzaZpvA/PSZRdk2eMFhosOikNdKDTfIe
maczk9aXUQ5Bh0YGvXGl9d4NsZ4tKjp2+2NBa1JU7XMu5/sxmy4J7WYxZphFIn0Kh2WXChJGEjZZ
d5TjxtIM2K5uerygWwB2x7fj5WyN2Ott/qHfpAdHU7wCXtW2Cjtq0SjI9qMHL3M5BIUFTcVBpeWh
6IZTQgLh2kujLphrjnr2PJwasLsk+fgrH+kQTLdbAlMOCMNoHbvdGqcNsi5+Q0hnvQrRiAb44vqt
YTXtZnmM2tE+lu5wQjTLAcJONZ6nilz4mt2SHsrrsU69tVvxr8lLf6wlmuFCkVjs2+NzoxQ+iIUS
mSXX8IlyuK1sxYkqe5Rxfz/Q9gxEae+IgDpovTzMKN5WDQEqK6WyA4fiC3BbBVCXnoHJ0+EM6joz
7O9xOxSH1LCPfUuut9mgheJgNM4w8wfchJf0so+Zsh5NbP2frMfO3zze7HWAzdC6ZUR9LEsRCiRr
E4fdrnWn56JF7Kqz7oE943jHY73sv96O2nhBkFm+acOXZ76gvToNLdYnycvqXKxTDDFYs/y1t0Du
1pmKwI+aXrEB3jntwB5qHNBSmFuRlWzqIoue0YP611XjA3aJWBdx+/tX6LnZ5bviaGrMMVJN516w
3dIbUS1+hY62mkrhyLGzBodmsh7GgpRwGbHNdmV3Uj0zaGOq+8bjSOp32TU0rnvL7pILqInjJmlS
QSDufJnHwwl3ICYDsL8rqH/PpAKg8a3UPYYOuUsTrAAsIhwyu5NwxttlN6/cf66v/6mwfVJhW5pX
yFL+dYVtXw7vQSY/XvCzskbwIeAJCuBL5Zcx/U/Op/MPh67oW20cfQBZif+HMbHEwvlcEhMoWXNg
Wqzj/6yr6f+AR+AzkSL44p7yqn+D80kN7f0+Bk4HJyTh0CFkMVic9+/3MVOuVF+4iXfQsXVdajBB
1kNqpvcjOoCXvOjn/fBG2CIQGFcNwn/AW28ILumgMgjdVruF9QCjCzBTf2thJTynM2TGy3rBecUq
kdGePge8rbDohBZgTQT+ZZB+BQ7IPU+2Gu66puKk1EyQKw5Qq7KXfsGI9XXnneOxlBhM3jhjCkHa
ROYt+DFoWnuqJ8m+X9BkMl4oZc4bsaxY4GVUK7M/C3hmEYego/TH/itmXOseJBvcs66vwle1wNA4
G16nRIvTeSgS+Q2ES/1khVH/dYxqwMOwUV41pmsS76LFn9eMLsbJ3s+pzyC+kHY0Xs9uw/bGb6zp
1c017a4s5EDgC8qgY6+ZNDfeqG4RIlsgqqWwrsxYpngf5EzPEENZ/DRT2ttlTthu7D6MvxmTiMZA
eLl3AckbmhzKn+wLCU/xDboECGwEMu6SIYsuCM3zDuxM+wu9ZP+9nvPc+ZLH0Yz8FJOXu5omSE3w
F9mBr+K0MKI16Wb+y2TgwIV72rh6QE2ku3SIqgnMMK0PXZjKDVJfNn7wPR2WGlQpzcyZeWG/ooX3
K+9oTaWfbMPe7e57N693IBLKXarp7R+xhicl8JM8KzmcONWXOhsUFSMP0ps5cnH8jM6sVhUZ6BpE
2CsvmuVNQj2nwwfi9o/UZvGIdJbywKOW1KuWULmRFGjXPwjdCdEr54PcsLtrbgo8ckEyJiDVhFOR
XT+MIJSRuaiDkhhP0cmM0a2nqlcyHqZup6u5TtYaYPbXIUozayXIwqMka83quWiEo+1CItnPYTfK
fS+KejP7kxT7qnD6J7DgHn18pC+wDe2tr4mGTgy2xK1R+qBhx8TAyaPaSJ5rPQ3H/m7W8LTR9UdJ
oy5co0/uh8mNb3PTJ8XihbtLqGAQ5w22jtVoFWSfX+kzboXkSAs9D49RW/vM9yXAaUv1hGcPzt6j
7/gQebxHiAoYJ9EXqx1Jp8QWjNHcMNjUhYWBv6uEpAaz1Al6SjIHEIPpts3TnMdbNMEEabyKaOC4
JK6tLJ/yE+iBPKjVYvxAVolqQZkbGvB0NyORk2tmXJosqdelbrjUyax70nl32aDbVzNapWDSG9iL
yPMp29Vc924c6eL11hSuC69hBFpFrRO3WE7Oum07EYBh9LeJnBVJJA0FfOC8e8Cvw1Un5mQ91Hl6
Udsd2y0CIutLp627gym7/H4yCostSenYF44s1L3mt3dzzIOZIjZHNPZgaEwDmZcSLlJaa+lQlSgT
2Z60zsyOcI/cAIY3mjNOI18aK2XW8siFX/mI0lc4OMeAEHmETEPkBb1p4b7u0lthFWffajLMrDzY
WinwfEb3jlOA9ikNGYRIWwKJTgvAUpt5u2Z2CNVMUQ9BphxOSBrjtQ71dO+W1ryhjtgT7S3Ne6da
CHwZxI/Jauw9CTMkJtps3dh0tCDE/VTfYHwer/DbzV8F8rpHsvcoGqeARbEIxwe3U+4JrVF3WQ1O
NjJJtcwp6PNgMiZ2qD3r80g9kCCj+UZPeXqTIpK3c8/cmEaVtyuRQe6wgsirwUAIsonaaFwcXl2A
ty8PBgIpAwLh62O+ZHS5Tb5A2swnJKj0AUmn245hznbEr9Umb7HQ8hgW8d2QxVjTZsCzgRNlXG0T
R2YTeJrvPyeEqXLNRQ8FNMGvhadLK64SOKc3Ei7GS6/b2qbHgH6RK1Pf6F7FNt1yu23TevkjVFvv
NlYRXMSI2/8oPXtr2p12tNOxuDH6LgFIGeknjtLZaztZ6puLauSLW4/FXU1i62Yyan2bVRDs+ll5
e6lbLfuzVEs3IIcyJt046b4kligPXtyKJ9EypIWohyvKpMW1R7zJbtRs46Zt7TQYVd3xVA3TFwoz
RDrmmpEcVe+rKx0D0FVrE4Ctx7YM8HSma2xlTJlZdGP4rdwloZbcamnnepwpPRcKKB5IIZVprkJc
uAc9q+JtnsqcoOssfIgLKKIrjF9UrN/a9bPWJ1cm2uZda4Y18aXG+EfOQZeaczWfRC/AGoYSkhad
FuDxbt0+1ERKXM2g865w8C2CA0eXjLc6vucQanwxo96kLy+r9TTUkHydScVfq7pCYwD36TZuyzBa
MTHVO1b08SlO64y6veW2qw7rDT0EkQa6aUHZZ1QeaLbcqW5q5U3UCEOpR7126NjR3x+MVH+cNGi1
u3J0m+Qrh/iwUIEqnY6VKNU9eTOXcW+SHNPlG8S+9XoS/ZhvKn2cXzzVOxuyVYugaUhFXGHwNnqs
mANVxXjqLgY9Pw3jWF8kKckTDNJwz63M1l1RZHeimhRYbPfQRVq1rgGP/VC7/Wd//Mn+GHHFcu7/
1/tjMidU/F/BU1PCxX+3U/750n/2oO1/cL8XtD1cHvPHlvjnbtmz/gEIiCYzUrJlR7zoln9S8UHf
U4UzCG7DdWHyMjbSP3fLQvyDf0q2uLmw7Jdm9L+zW4ZV8n63jJKfOD8wNvaCjqIT/WG37KLzziHL
yN2oPIKskMDG5GW0nOjWZt8wh6q+0kvkq25MLKuJrX5fmIWPfx2lSxGYA4vMVsxjnm6AAEb1TstK
Y2hWFcdwfaXHokUFYHtXU0gAI6xa41jalISV1Rk8Paasv2UV8T1gK5A0DRJv1yrNOOflbAWviL4u
vxWtV32r9BkDFBMPsr+hMLwrzLTWU9H0xjGn3l5gTCYihfqK6VUXJkSeZtOm2vKStySTVCbTrVkr
/9wJqjrA/5f4QtV643002v45x81w38Bl34fpElpDqdclXwR4dXko7ab0DtD42pcWYdAJLDW5HG9x
5UaxFK0ri5DsCW1LFyDt5WtUrK6kmZgRAUyGME60cwhaX9JOSpR8O9HH4mEeqLkUomx2rdCxwzp5
a2Dx41S+qgDsnH/EH5MBXbX4tSSK4gpa6Yts6H6ufkT6tln1TYS13q9G0fDPrJEsury07acp4nWs
aHwA2xj4tNjwxltdRCan7hg8fSccZNOOP/KtrSU4yksFmT5S57v7mU0OcTfo4ugAsybX2I2PItXk
lUcyy6oBtnItw6TfY4BP98Se85ofcZD0OInxzMk0dtaMa67wjxua4eZt1kxd/tnsljsMogtgC5XZ
9pGdMiHLQxUSnjSSUpOv9TZLkzuNNiSk9UkukSfYjeDgtuwt4Px3XPKBCNeeDuuSETMQKG0Hrkaw
+UWtaK3sqjSP9a8NLmCxBWOplTTy59cYxTSpxDBBzlM23Ku5tbdTETtWkIVJeJ7NVt65PbvHFUgB
aqBGbp4KiwGIZnwZtTkDPR2tLtxObDajRRzEry4LfsInYRApXbCuOEtYuqt6RoPZtNxZXyhXbN4S
0rE6ddY1AbpLwGrUMvg0E0BFSNmkomhZqReE90zzsBPIY8ZpOKxdf+QGlxWSwRVBDwTTpFTqpkMh
YcMEKcePfNMzRB06JQWZ9hWn750rQ7HXZE+20URQ0LhNoPXOq5x9/L3QI6SbxZAzYkJgyC/jaPGW
BX412NPLOJnIQ/rWLbcI14LY53ZXffOMlh+mah0zMMrsjUsL5WLqe9jXllF9ayoZnt+GcKIRDj6B
1rksl4ddLoM0dAi3H0THJXlLHnvLbstnk0ZMTIYNWA3LPwOW48IpQBKCGAWPAdO55HNnBZa3H48E
JA7AcQnEsWCKKSnVOhNHAn/9G0dW5AE2uIK1w+p9smAdn+F19xo9PMkZCs1XHmSNy8OJQoBOvukl
FzjY2P8SWM7XAcYB1gPLHxJL4jqY73QGGJ0XhCGYe6NN2FjGqUeiczGhIzFXFiVisohLH/J95l/N
tbPEAL4Fr5aVQUo4gPXGw3XYxuJWvmVgaU07MZ9yyF2zHXJ3jt3oxLJJ/8quR20thlhrOIykfF9B
U33Yzu3UYfXioSC+q8n5QLNgxsrNcojvp3asriO5GAqnOrkQnCrvgZ9Y0LZT4slzzL1LREBu7VN2
ZGupSvME38c4KegYXMHcGu8rBnqCnCStv6V6WFO/bnFQYik+uYIx76QZyeWYDpr5S0vgm7UbO6ZI
MfOFxzRlRGm+yY0iUMQ4hfo8VwDQsH9uRJFn8QGmU3IhYTVddMh65qAfuEugwQgJTIgk3RhkSAo6
5hYDnBgzbmvTZvaTTnQuCoTCME5kLxMET5cG+W+TIy3N9ZLxYrQKfc8SHIwrgicid2rjmCzx8Dnu
RwAxOfKHTe8vI8c18DMTONHw480obF+itCQMFVnKLXRMg+IiY69JbENe0rLA0m24ek2DljEPbY8X
6YrvHJj1Mv7plBjHLun9s20b5Kji7eIt+sGo1V0PJGTcclhnfmta3KFZLJbx6E9kOVW15581CjSY
C9+mNCoSCcEG7sBQskOv6fbSa2ttVffW0GwqQzOwqPB0ZRlpMgiyuLwYvbZvT1zee9Z5AVnSEqzt
Jt6+zawkHBPfRSpBfTYSURTnAXlS+tVmH5sEmbXMUkZP5qQVK/vJRyu8kWAM7owYoRKK4xdo30QI
VLANVx7eFhbnMGIG9rOZiM/ZZiLL2D8sGQVeZSDJigsjvsEHBMCntJFMwWbq2EKsorIoEe6Us3+Z
41jgtOSC++WSJH52N8vsT6knmesFmdIAfucppAMF6exgFVSQVimW3SOxc3mzjpliSvqcJicOUTfO
S1nk5zIymgOC1k4fgLgMC0dHNCfUH/sSCv3ScSpAck9Rdcka490a2FFCnt1ebJtaJKvaMNTR1gWx
zB2yYoIE4ocE40pGuSz8XlMk0MyyvmrxPQWNcgPdlTwDCK6NXBt2Sk17OEbVpSv9Jg9v9dgqA99X
X4HibCtcZluNQuctLvmVzF3QfMgJv05OVmmsEzAwwr1hlDmzquQJtxwHuYDekcNBrWJtOuZcQJVU
NqeS2pL04EzSFQxyGyjoVF6AGExs08LsORAn8xaMz3CwKW6kgeYOU495uYonFL/gCHfwsxI4JEhv
Ri5/7F8qYc033rgQTCSuKjcZ610yarTvMM0/cOIorzXdKW6SOfUOrhkyeg1r8WV5JZJEWdEDqEby
VFO3u2zGXr92RaSD4dTs8SmD+vYwufkDCWR1dpURcXJXpzGdR9UOHlWzxt96veg5wDY+0DkFBmLw
zRXEG3NT27DhF97LdiKXYKf3dU/wjMo3uVeRegQlFCkeGXnXXhPL6Zrr5bxI5RXbuRtC1vFE30TJ
8OD7EsARQqsLNxy+9+EY2Il0/4gwTNzHNqAnI4NPLVIXBR0uyrtW57I6fuFs7DEfn2VnnjRo/Stj
aNtrL4nnuxzwXFC6Xb4tJ826CP3evap8NAxR3Z5qGFpyhdnLxXuX1+U1CXJMUcQyBvYQV5uIfcMB
rplxMKFZ7Wy/bPep31lXpZj1gItWbIAz2F9GpyxXY117G81HpieZsTDc5OmtVcs1YsmDBnH5hkVg
YsvXF1tCBJ19hijrLiLdSBQIA0zCZS68ZYUgboVInMjvaOBzw1qE/9/acKSsRpfnepb2XZfkJpST
Qr9PG+ldlVOmHkAmahRkEI6uNM/ldQN71z9UjxlkHaJvOCjM9xeS6NNHyfad7V2X94hScfOdzCb0
du4gQH06gLNYed116lnbzrWnrSzTfD8guXmiVf04ajUxUMhR86BvmnarITUoV5M70E2cVXehhyQc
2V5aB0z+0XoGoXMRRrHa94X9UhGFtzGVMQRGpUM4AZK4n6CpPhGfQ5k0LNvx0SpNQt61hp1gohfr
KdXTjSKg47TAl47M/EtZDpPCSktMd6e3o7jICWBZt+YEVgU8yXAVdxrAJBAKkjph63gN107Z+n0/
pJmxgerTEKri1vMo75PQwNwDF8DKdpAG+uiFyT/aEj5QY+g0qnWo9QW2qTicm1UZifBCObHGxNQk
zg5SznDW0tb0WPZgfK0SMivXS++rkXG9cZ2mvE5anotEqOFcOV62n50ppiQ/pdt5VvOGJj5/lG6y
dcxMf4DcQOfbIFfS0g6JvWz8mEjzxH/G0R9dUfk/xr1qvwKD6C4J6aEXXbQBi1f4hTgT/dEfWqdB
Pgml8UD22ZR8banl6fs8df6XvfPajhvJ1vSrzAugF0zAzWVaZNImraQbLFKi4H3APv35oOruIZM5
zFV1fS6qurpbxSACgYgd//6NK/dKpU1667FruRvDheXWr2NNoXIKuLj5N750e6rZruAagsWW892v
UjZ1P477EuAVppjrL0xMDIytHcdQX5d6KhR1ETSK2gPHmWprfHfCjFNXb4Hkl06Ef9bG7n0zu6gA
YqsN/i9EYqpmRghiV+tuvTZbatCwBgikkm0oRKxZ9reMqjId96o2DXej3msP1KL4CFc9ZbmrUJ+9
u/GfoKwd0+S4Optc7HUu0LMY5NjUug39FAJEFHs+XYB6hcrLGJ4nMbXNNzFOZDyLDMMtEkpNYusX
SObOpYL/YTa8p9PwGzio4fgPexaE6Ed0mj6E0THpMvDMwXWChZ/POqDW1Xz9WkPxE1Bs+uU2MqIw
gBvsT/m6tBqQ+FxqD9jZaNfYwFBV/u1pwUkBrQVlu0UW/BEdA5TLL8JYBF6uUPoReASgP+C95lKR
QdWW4H0ZvAWSUFdKF5Tfvx79yF8B73jmA6PE+S9K8E8anXy0k5YmH3MyEkTvxRpmwJw4lZNhF5PB
6FKoonFOekhsX9lpc/mdwyGILzpRlfqNsMYuwfmNiMrQQwCHb2aFd9rvxje5wyDJO+ddfOIlzq1U
0ya4XlVt7Xi+Ohe7NgM7Ny/3OzJ4MI3BPDa0oPAuIOObhM6WWb62cPd4yUQy3tHVGO4Af/WHqBjq
uyyv/gL9fg7/N3grTqxrbcZ8Pi4ruJDQEaAk2IbGMfyxg6rgFTW11A0e5HvKRkshhVYCST01QDzN
wiEQGEhBJ+BdaCThlh33i7wnpXWr1RzJy6Yp5zsYM/v1u/1E1HQJX4Cg5lqWo1kkBMxMoHeEWxsj
RzLCqtDDW4kKNYCmRAaX2/e1DeknAt6+L8PUEbsRGwHwBKNokn0n9O6uFZ3bwCHu3SdVHbktiz91
sYbh+FbBdW8dCJRdmyiAL07awFzDz1hP7qp82Urmg5Ykdj20V/Sa5K+/LqVR1g937TSjAPlYEsHt
R3B2uniCrkAd9wIbhrU1QXWk2WiX3IC+no4jI4l5qWNqgFAS2wogRGRpH6cj1JQqwiNN2RqhyR6o
FzRJ9047X3XQRGsPbPzu5ag7nXKf6xPgyZCF/Fpj1E73g2sxW4GhcTsxJ0iNcSr4RyaLvw92Ogbr
P/CQoUOPXfQ1ApLLtgd/9oo5mG2JgqMjdhKHRm8aM0ZHWAp4YyVjxwrhQvDrz8P+LxJ9BommDTvL
DP//SPQV6+jtvQjq3//GvwFoixRVoutR0+pzAivixf/SNRBBodoDUYLIhgHOTOT4TyorWa7wv7Hd
gULByaKyQ/yHrWH8S2W/gisN+KwK6OF/B38+Rp9npqmh8nNcrNQhjhwdYCMu6wZR45NHNhWwjDle
0S15NxsndrPPQ7BXmOj1XRiU0LuPhvB7EEciJSav8w1Ss5yFguTasZjS/875Pxhl/i3e7Uy0fwck
TIxC+EGj/CiGN2me+dzPPcjx5hcVIi86hming60exoiw+devn4IL+/xT3u/9tB3YTji1EVkLoPCj
6WqQnMV/vmpTyeufiKxIRo3UXiddgaFNP0lBEDOfhl7r741GbTdDYxAQEw/aFruzfhuVdf2kh5Oh
EVXXxCuu0QfdzDpzFXZDf+nWVrQpKNxXhoRQr5HZeB8RHopNbdbGDziFsZPHdnwBd9QGbCh/cBNc
xY7TrGksdF5LCCoN2pDcTLbHVaLY4VVaUmkmVYuZaARhz6rbeBeqqX2hOpP1XcmgBaBDGsMrtVKs
izSYSW6q0qxDxewuZEBe4yIZSHkkUq29bAnee8RPK13hrQZT0q5+Wnpm7/0oM9Yk73arxp4yTB2b
S3z55COyFnHoMfHZKq2drgujjncio3ectprYNAlxv/ZQaleOmmRrvFmGBWz17s6wJT8kceSljfZg
XUyOPoKLN9oVLr18D7FLbVy04cGPu/4nlorjoZvwlEESTtPf7mLGi6a3Prf8byHAFRRboJpHq7dM
Y4UP61tdg44vzUbI38qs1yFxFOMHV4+ccDNYUhy6TuUHzRNsCpgQo6mDBsgMpt+Ig0SGiS+5h74B
w1jgU+bTZoRi02jJ0jVBRto0Vq7jQLzJRiFTcpTtLw6+RzHpby60pe8DppdL0SrRN3Lm4506wiJB
L1Fp27wXb5MsancBwj15caUOizgteQmmP8mnFqOUuYdQLuPBTvaZazZPeHjaS1B5+yIjYO6qzHp/
bZi1tm2bfu7P6/EuyI1u5dZlvel1R90WXF05dS0rWLr+6BP2MarxkvSQYG+OQvcmDW5qrE+IGqtY
bkllxhLdjLv7pJjae2pl/nDtNiwMzNcP+PbCwyEhaO9gH7UQStFSzLrixnGZzkVlaP4qq0t9pbN3
Xktk4fEOc5+MUHUsdbnh091akpuu3dE+CA4jJjj3cd4mA/5NkXmjp1q8DTH820KU9V99SFIwqXTF
v9Z7l0hRWnJ2uxCY1i9i3xc3Y1jrqzHgrgT1TOyJZ6wuK+6udxoY8c5yS+vWp6TcNiXYs61lwWUv
zCc/q6aDtKG74ifVqV4bVpa+q2rwmLYdIAvgdue/YloBfaTsC0n6Y6ts0dM5v0FhnN9E32JZrzT9
RW1rADn4KayDthLawiX+c43HpouNkzvPhw85A0+q4RdgEDPZdCjIMFlTPa3RRi+juXlJpJ94UDGv
XpM+RMfbgIawRTFSb81e9N8c3e9+5L4ZHlQcH70O1oBFOvcA/d2OOiImUEj91BKYURWAxHVrDP1L
bRj5Vd4G7s2gTcZD6kq4v01DLOFQaebFn9YDYqlpE5S1c0s4YE4eg9kfapzBb4c4lNfU2KjnBnu8
gqtkXiSlkW+1yuyW9Nmt+3I0nJWcxsmresXpltyAZnUAZDQSP3TiFmtE4zm4lp/YqFwsc8VNtth0
fq9iSmDJbBGmRXhf1V38y5ysxiPwslknStZsWRpIJC3X3JRj2eCdijXgijCzZsWpItatKqqLtLdm
O+SiCh8mrF+CRUCUQsZHE1qr2LX9pW7n057fNnjQuRbux2SsLvDBn3UOflQtYwuEdUEby905VAyb
AjrVioBGdzd72mC0MBRQEgJly7U6gm1lATgvufVPG6oEuaZqrndKjYRnEVbOuPFpfCG2mBPadDV1
l8SWMg8DNohAkXNvM62rV5gXkm2sSw4pfJFtGKuwq9kFfmCgMa2LzrY9Yq27N1vNp40eOOaFnmv5
Fm/g1OGeEZcE7hXaq7TzZlykbuT/bmAVP9H76G9Q+SOBm/+4nlsmNEFR7zBnykAWTbu/QdI13DRk
W6D8SIpxzRqemF2AeQyauGf9GTKaykSgCCGGrh11bghGKtXXJAEssQfZrDoEWjDKakNZR5D6rsik
jZd6E+h3Ih/877EIi6cuyrKtdHG0Ms3JX0eTpmLXO9ONKtVdqkML575oXxzXkDsHI85kEbSxiWYg
UT3UgwmbZ91du1Jl+vIQulCtuREQzdBdaYokpXXUisHj/jzSASw1VN04vtDIdLpsTxthSMCWLdmu
BO7jnuSyWC/UwZo8N0qse21o1G+y6aZDJBpeXZk50dLEz39r93N7ZCpbhoVb4u+HCScuDWtaYM9K
eSC6uMekbODVO8akXRa2Ue9aFIe/XI0/naSxdZ/VlnnhQxjcBlbTrPQqwCSk8hVnSzVa74xSSZ7w
sXK3eV5Z925lKWsTw9alI2W+DRIXKcl82DX0nRbgr8Ntb9nKmkgQd1m46MlDH6aOQSj1i5ZVpHWX
LHALF/z9xIpeIpiBpyXU/C3mDN/pjdo84NY8PbGQglvwtgAVTOuSVk06KepndxvVZb51asP6JilI
UQzTh7pMe+Kylk2WI1DBnfdWymSC7Kh2b13uK48ZZsWY7shYW4G+/vs9JXLwf48qv+wgjH6jCvq1
ZpQqDwFUnlsiAcd9nOrtGqg3+k5IhXNwcdreKGprPhstBjpdrYhn5A3jNSeVtQmrUFmNUaSsFBLS
PJug+aspUOo7klXzNVEW2ZrY0eH6z6zTLglXReM4N3pCAzHPyXiqm/gCnoKGxDAsSM2d+mXBQtwM
ZqFe2BVofI5V9i4bJVF3VUbnqFbJt/fxqN23GMff+I4W7DTwkWT5Zy2DYk4HpDtQ9LmhXExONFzj
VeCvM9yLljODs1qYZp7cqFWc7Yhstr65vt9hGa4KLDwiDkN1Erz+qZquaAdPV1rVEIdKyEm2VMck
ZAvUtDsa+691Mg7XbArjTi/9/AaL8mlFekIbLMamRIM0QGlYQBiL1xMMrI2tca1OYbIuWvD8GyMJ
lU1r6MletBnG2j3Xb83uFbo+5XBT2Q1HN8m8UFarQjEWw5TZyUrXah9GAUkja86mbuf+MdXzRYPL
jExzbZnjbf/QFkO+adlwqIEwLbkAA5Q3VTB1yxqzX9DddLoae0JaK9+arZSw419USa48NKoKJdXJ
OipmARE87dg2yEvk06T7Gi+mJoL36HRICCuIMlup5emT2rKcsnKirHYj7RXPxfFKZFUDDbhXX0dE
sy2s3AJ7XNHAKm/4MCPN1Pf4zk6HOrHtvdWLce0gjYZXq3eYk40dMpzMpf2+kB22ZYucxOyDag18
84pBY3Tp818ehFIFeAn4YXfZSgUCKH/0NjY0ottJh/C9RovFNlKNiSalT4+RdvP8RDd2iH5vcs3w
WpsivVnSX7jXB6wfCvz+1xOhL1tSWSS50uao/xjRONF+yat76Hz4cyWRchH43W1LtguuAlU4szre
nEra6IXyb0abasRvjP4lj5GsUhWH+YUZNPXGcep+XaSBvvWhoSwIqpYXwjfrFnK3aq+pEMN9OZlw
6jEq0suoWCaNlWE/rPwkwPNm0Btjow99Ntdt1c4JbZ1IhOihL8JpWQNueexWWyaiW2oqJkeBn9Ub
N3G+KTlcYxkb9GwwQvBX+FKjHzCwNFAdqexysxTr1C553hwnAKoqAFJ27PwKI9mrMg+DJfFXIHlR
WkQLrJfb7TTF4Y+g7Uwvwal4WsC56NY4oxf3paAfuID7CRcy08OLMLbK2zxPym+AbziG6GP2vcEm
8mfZ2da9rRGRsEqdMtm13Tjt9chNtgK/Lw8jdHNYwcsSt8LBDzoOrPq+hAO77jKCvZfDUAPaTJa1
hvCEoqEOw23qYnuFOyZXcnJO9kGsjfQ6ZPXq1lN2oUEV96YEx7maFAzcMcoNPstJctHkr5T32vfB
yp0rzW2luqx1s6AxHmM4gHFJf+tPWFFK8ge3sRI2G+ngYahnGXnLCfg8eGfNW1zhv/4qQlH12AxP
443QZHzITVlsWvon362a+moxwP+6HlEZfU/S0N4nIsqf/ZFm76JClPGkziekpWEboIZO6A0YL1+E
kSOuwqyhXSuRacN27fdIQLqLXhmTn1LAjFqEGi+3IBPnlhyF7FfWICjoLA3GQhMXOp9Iae+1RBeX
sANNgFEu2AR854K7biNaDLqleDRyO1snvqkli6jrwutCGd+Szna+6YWdr1FcO6iW04mMgDRexl1G
kIwZkgZRh1lIMr0y9CtrrNnJ4jT24rKDEIbbFK+X03Y/cqsgbtuYFkisV0FTTqsmyh6UNPo25Dhc
BuzyC4AbAFl35FKslc+1EaMPs1KCD1VhV+3KpDLe4ueRPdCiKy7llOq7uvYppdZBRtffWIqkdFrF
M5peyTyuS5byNsq0hXoHr1trLedJKhWRZWXrbLnFED2iRP5jaijykkMxvaVUjF8GzSge4yqpvpUt
dLptqZijRvYvOsAtlAHfJDWRkkYoMj/AeOxzXL6i4UdSWzr0Mww8953evgW9Q/8deOeSFkeOoVQx
/cxL1SIZyW5WlpJcT0WXFovGUNKtTOxq2fOqCJorIRij6pXXNG6C65hiiOyjNCYXxjGrqzqw/GUD
4++O7//XnPyyQKNBb70luhAzfDntadq2twlOYCsRpOHTUDcGB5et4fuR+YemNIpXAysPETf9DzEO
90DmjdjYFl5tZKtomIpP7OykbJF81qb3iLx7iQN+Vd+ZatpkS5+MdSts1c3Ude3CZMV7ilOILXlj
9qWeWCObS93au5AukhfHevBqjiYZ8OyEC5N0jY0TDPYDVx3OEzLWf/hYqa3KwH0WELou1FLTt/wU
fVUNlbwXkfhFXmB902Ez8xpMPo6zSe9EzNsYX7nu1G+72mbGYKRvqyAeavAVJsXw7We7C8VD1BX1
Jm4jPlg0g3AwqanG0HI3pmJupRHqt9xBntiQk5uhnKw9PugNvjPSIlk391+gCk4QsHrHmy39rmEK
EndvKtxi9JrqdmjocwRdn9+Bl+OyoyuHLMuIbHHG7OBHinVrV2qwsmKLzlbYGb81PPKWBS3GNZb9
wd5HOnOTm0N4iajUvBdzyluwHCfUUd9jDOXIFW62GdvtuiuNcoWHonrw/dZC81G2ywLBK2Q2I72X
7LioPfJy7bqduq3T9gGPR6xU8DbbG0GBQr2vf4RubntxEHJiUQju2UgVLzPc7pJSzsbLB6UUBNqE
+rfIf7cy7iIEmeWrUcXl98aRbcUVoAqT1zk2Tr3QUEpfYK8er0BLehZboz+0uoLVI+wq072O0jog
ti2vKmLV6qI0N1WO3+XSCWv3Gk+V9CHHSn+RmaO7DaMmWJVAWA+W3rwNg2zJyqNUqSuj3qtT/5NA
lWxvpnq2pKjiklR1I1z7JN7RLdZmnZSn6Hq85/s3EWdYTxkkIiT6CLSoCtMVcMfPRo/aVQFLDskX
5+vY9147WC82V5Ahni4htR2ooSyQM2AipXW0nwK60YWAJbS2KgMgJUHrFPia17mK/zu0DPPWVBX9
0Azu72oQylPAp/eIRWQdrnAyr6KFWw/+CsGZvVByk5AcRK1rParylSWDbuHkIABfA6GfUVDsIOFE
01NxsYY/diMhEVDPOwh8Xi/A7zoFMC4qC9ZkteU+nm2/Hu0TsuvMo6FeV2GJY312hLnaA4kJpNfV
3lgE5oK8WHMRZdDL0qBMV39/KGwuca0xyUH+1LNWaewDP2o8WOgEDwMGQIuAgIMrVZ51kflocz7r
5HXsasg5EuR5M+IRXq0lpjqmBkPlWBFeJqlMPIs20tJn8S6qYMi2qDbGvwuSM6iuYe0EDmeSsH40
qAkxQ1cKfC7HhFnUBX+zaiA77qTiTJ/7SGf65/n4oGlh2EKl1X3UfUvY/CfocrWXjaGBmt1Ht6wQ
RLRLdBDNFPjjthw1EMR0Cq/aFNHf169yXhUfkXoe1cCv1EU3S4/maNXAxC9DNQkazyGmak3RBZBR
9Y9fD3LMcZhfIswC1cHjm17RcXMaRrkcpavXcN+Abu2eqM1FYBv+daqrE50/tHBdi0oAX+J68/XQ
p9aPgWJCV12aN58a+dBNBy3QDWImCWFbEzAA+SiegWDI5rCVjIAKbAylv/562FOfviFm8gJvFjEz
ra/3nRyjca2CVnLt2VWMN1jWPULhnLzAYtW6eGL8gwVL2K6DuYcjHO3Yyzqo4VoqzshwtIwfKr2C
weYP6wot6ZldRvvoLfvXB4lohIxomnt0+I9snVyoQ3+9S7xC+5/Nn7VJ7NkvZGvDQmlS7QpIWd1a
zqS+QFwCTMLE6x8sWnx9LQIQoKs4nz4a25BTH6i1Z2A+ezDbAjQ/YIv9+h2e2lB5hXP7Cg44ipyP
71AMvsA5na3nzy6AEyytCHgVCE/j8sz7O/UVCtUBA8H8nBbj/Ku8a/wlA2STMe3ZUPsqXel98cNy
ih9fP865MY4eJzKlbnFQ156my6vJqrckuh2+HuLk4mD94aDCUjTtT4vDjZ2+1iV0F2rXq6BV9b1e
5DTK4Ax/C8kdwjWiU2f1W7cqIX/uHPz6z7y2z58enDOTFgrfnwt0cbSjCYjphlK46K81FKGykHPO
T1Jdpkpc7ZLSPWfk/XleGQ93JZc6Soepon98dxXXKmcsjcrLyOK5gPlzsElLPFNKfF6LBj10E4IP
5uUGgv6Pg7iBJqc6SeHbSoxUmhK/jKLsLu2YXsbX7/DESDwEPuMwQkyoO0fLxCUgaBpHp/DY2vAK
UpoLIl8fyjp++nqcE68JkzRiYHhX7Fxi3rjfLXmLfAvDre3Cm2Df1ukL3KVlnOSw7/wzhu/65zPW
+DDU0RkLRmXhccxQbecC3OcC/mlvY+c4uF27rrp8ehyRGW9N+h/1qhKg+2pd+d8trqxYmuhyDRGb
BkEDjIa3GwB4Bs9nb0Jp3ktjUHaYV09XpJgB6FcYurUwbNfcqyTmlDKWe7tLh+u+aEGwiX/CZ3Rm
EPdWNJ15UIG48Ogw5wSnr4c/qEk40LGzNMomxSCYmjltQvnsZrPXeefcjZYVvWRTi8ITJcCiTv3v
NSKVjZ2MYCaDtbMsaK2Qi5ZaVSYYkz1mPhcjyKbLvMjuiDrEiRBgCSuvCkFcD94YYcDg17EBfQrZ
7KLu0NMrsYK3iygEPjRTv5LS0ZeME6+A8OzLRMBliBPXXw7s1ys36PGICYaV4AldZksneQJtmvoK
9zo/c2idWGtExGgwODizKPmP1hqB7RXVx8i8xPgJdGQr7XjrgxfEpGUuBt/ova8X9+eChzwJG6ct
AR0PXeTR51oVouv6Mis815FiB95K9HVQy0vLKOXWdwJ5GQK9PojIPecsdeLzpZpTLUuHi/P5zoFT
UaeErZV7wFzjtw5h8Y+Kfs8DNLj47W8/JAQPdiOwDv46Lh3pi3LfHLGwwkyNrkg3h8vRCWpWSpzX
OyIvI2fZ0GAfYfkB2n89+InnpK7CoEU1uRnAM/m4fdj4SQE75bgt4gS7rfr8IRgCqB7xWJ85Tz6P
REwD35MNwwiDmdmO5v1GBQbUBBgapJ7uOM8jBrQr3YG2XaeG8beXKeUGhCmIUdw+SFj5OFLZFAX+
j20Kr6DtV5MF8GrEN31vWhuAp19/dwKFavBguiY0usjHx1YQpSWM1YrHMjPDwwiWFNh+pKfTpEbS
nJnDzx8gg1HaUBqYNLSPj68KbkhotRlPpoiH0FCeq8n5FQ/GQ9BbZ2qQ+Vv+eKFhKK6lFo/G8XKc
wYXBCdEXCkQMo0zXBlipi1QYo/iOZPG82wNTnqtGT4/oUoq6MwHOOT5eRGk7xTxipXX7xC1fCvRm
Rj1HLIRWukAadYbBempFUngbf6oORjxakWbDvUP6duIpbbsf084TIsEtRj0zzOfCRqgweGezJZvq
4xhQIJoJZzR+tIdhjwILPkd6Tcj2+ut1+HmrZBRNpdjADw9r/qNFPyjkOMSxlng1CZcLkJ4laem/
7dw6xJWkoe5MS9K7z/jv6Z9PSkZl48A1Dds06/hTw6BDulz7Es81R1BwdCqcdZBrrwasqNcT0eWL
ZiT+GWMTgabEnlz00tiqbeVQBbuUPvIG35oH5D3VndsmySpAubX6UxZUhW5eQIuzHl107R7BzuaZ
3/7ki5kNsGgGzgb08///rnSCkkBun+DTBZ3O1/HoxrhbgnN+/WJOrjJ4lUBKrm5/KjkzUXGMBAWM
cmmni6LoPDWB8G/Lc1XLiQ8WMja1LfsQLOSjBWDaqYFPc85GNJREnSk+ToKWOmy+fppTO5BFCeCQ
6YEY85gjOsWqPgStkkAeaqBX2xxTg9nKddOkr10s/n4VzZ0RmihHBjkfeJJ9fEWOjMiCCPlEx8T/
Nc8dkp1DVvvPXz/VqY8HzbY15ztxMThexkODe9VU8PGkuCPcJqNGi803f9FsKTZ1YDo/+7SMd6CF
zZmj6tSeByMWZj6H7+dLD9AppgyiS3Cv129krrxMcbApSdmJp3u26zOjnVrwXHtIX8CojSS+o9lM
eUbbKpvEK4My2WaYZBx6PVZWX0/mJ9EHxnEqk2jrHEe4Dh9f+N1WH1oTyN1z8C14ikK12GCLBR8t
NuYInMbuH+M51qYtZHdTjXlybaa2sQ0dOJ3TWFo0ljGK0Sq/Xae9Ax+jbeNzt1vt5MwT/Tl/maQQ
Hhc+td+oZk9EGUb2gjaBrF406RZLWGXNLrKd53YAnUCCRxMjN6KnpO+ane8WP0IYHViPkaHSo+YG
RXIX1qggzQ15jq8n8sS3Rk+bEtSe5SjUhx8Xf2rzO0QD5XafT7/KSSNMpoRM6afwV8aXr8c6MR1E
HfFhmzNQS9X9cSxdG1VVOJLS3td+qQAOq4zssGbESMd2cbMEKpdnKowTH52m0bGjouHE+gTrd3U6
IqwveLzY/BaSlrnUYe3Qx6inhaGP1WNV92j+tLzz/v6z4iSLoJzKBl+Xo51SYElFMkVTeNzVrisL
fxSrTg+g8bgMJsHT6KD6/XrEU2+SqQUG0DVuv8faEL6VXjaiImFExQp01HBNznNDHvrKzbzM4iL9
9XgnzhwekBpq9qahWJx/n3cnG9aqIowKpnboAjoXou5XalVUKwNG7D8ZysXn0cE8B5z/6BAtbRHJ
LOeKprlFfmum1bSobWldIKPUzmxfp9aowQc16xBmpP9ojXZQ4vIJZMBrsvahDYs306xIVOf9RUF1
IMVS/u3LERsYogvd1HTaJ8cfoDbQa9ObCcNvfYLjZ/d3dVuvSnCAMwOd2JiB1FUCG0GekXHM7/Pd
+yqnHgaYzxWQaJnnYBi2zlQ9nFkSBj/jqKD/MMbRmnAVfCHF7JQMoV8j3iUq943ZmHd6i2c+wakN
s6jiK9zX5aqx4uCxQMgFWYhebevUCeBfCxsyj+j0CvyyFKx71r0zpl5kyHo/CREedBdryXzs/O9+
qeZbYrFoSycOkt4u8Heh6dCkUIfhFgEqXF1s+bS7yc0gW+Vak2yKDPE0mnPf5QI1BDdxqlIdFlG0
yJOoviHBI9xquHbsUhOKZmeE2VWn1B0KXhfxXdIsmeFkk4EV1YsQoqAHOTFbFP1Urv2WfGw5Jf1l
IQwMa6K43Xw9vafWJqe4rbFOsKs63j+tirjv0WJtQhN+qQb5gn/TjTCUDTrgtU+S7j/47Ki5KfaA
72kIHX0LZjjmFSE+uScrMmfYx3o92fUyP1O8fob8cEOiawjwB0ZguUfDiCEJjXpwMX5Uk0NZzj4G
vfOzSh5pQl9BSFm2pv4jqPMzV6Zj21jaefO4oLTMKJfr44LMLbMqK3sTTITsmm8h7o8LpxbKAaGL
mq7hzHDHqczMX8ukq1Zk22k0t3M28krvdiYsfzPulZ2htspGkyJf+hBDWXDlln4nHWw3fjWxWVj0
A1TAxJ6ClSvx64g6e1oFmn+vJ6JZOpOJ9aOMBZ7VmKiuY36flUzLNzQfJDY56bQth77aoOjifyei
bxk2Ml7jfaQ/VYZ57lWc2tPRgJKRRRuOFzK/qnd7RKQ2ZpYneHCq8mWkU7gYe3WbaPKcYvjUXvRu
nOPCqCs77FXdPvccM1UJCbLaZRaG668/l1MHomVg0GLinKZZx9EDaqWXZCnUxBu0hbMkFXTBZfy5
SEI49c14RnR2cjDwSu4spP59Knutms0oT/lWlNDKuIlO206UhE/BPjJkdObDPLURWMD+nBZI9j4V
v+k4GlYMiwq5bn3QG9z8cdZ5LtL6TUZwFkLrzExqp9bF3PPmAguF4FNG59SUKfNLnRYT9IzKS9f2
zlT3Ox0sflUYSuiJkiycoXSNu0j1Qw8/lmYbFBGWk4GTbFwypB5tJEHIM3yEt2fm4+Svx4YIjAR+
S/v647LtB79RkpAyp6/KN8MNnkK9u08NeCRfr6iT49gON0Wuv5+F7k2njGEJH8/jJlqC5siXfFT6
VdHWZw7SU2Ur4BSkDVJAMO4++g4NDJFMH+6lJ9GMhA0U1z4/1IW5jx3tJi2qhyx1zwAVpxbwuyGP
C9Z4EikcPTXzlH7YBm3x5ooUcru1r4vuzJ3DOLV+uZHOWQo2HeHjz5+QAVFOg52xzejjDxmWv/uI
tLku1Zwl8G2wVEolWmbsyOuomrUGijYzM2tIf9g/PQtAFbLfnMZrdRQLqNrQGYWyvsdoi2iGPMUC
wm+czWD3zpNjsmtirE2YRqY0w2pKZmiz0H+rvY6cpXBWQ6n+iIv2GipOuZaUfJHTYUc4GtG6zUb9
voR0zWGvm2dW06lZcGelLhAH6/a4AZumZYMHdEnlV047TD60hVTFs1maF2CmmH0TVfL18j31imdl
FkQZG7D1eNrLWAvGimLIiyoXj9qyrcsN9tHOygh8bPWamZP+9YifjAU4Y2HM6DwgnwvXzKNrUKBg
ToSdSeZZ2Dsuw7617kWodcvcGM2LsEjTp1InFCAWMCf/yAWcUKZPWTvJtYTSt1V67MXPTMOJeafY
mCXQ5NFwnTi68rrW6GDNa6TebJ6Gp8hoXeUhZeNIxPJzXGuTBy/y9cxEnAAxYSWA+sy7Nh71+sct
Cs/JqfQ7vuhm8qGyGoHYQEg1No1fN1uXkKwFKwXmpJmu3aAOlyM9GZQXQlt9/YsYJ/awWRcOHQMr
ERptR7+ICjXCymSUoVuODVojs64hMtLpALc6Ny+YGXsnY9jISKyaRZACImtKRh81qsPutjd6dTOO
vvotFBTeupzUb5TF+TbsWVIopnDpHlxzCyX/DY+hBVt2txbWnP5mKETTKbn0QquyiZdr7ZUTXOhF
YtwnRj7c8NkiQsMbaHoOndbdp6r9XW3H5MzF/NTz0wFDgz5bcNCV+vgigNti4lcMnj9NhvsQWpo3
WEP0HGlKuPl6rk8NBfEargFqdI6NuQp6V03RdKqqbD6W3AID7bJyZjXfUCZ7N0yD56/H+vPejq5e
XAtmfhggJh3Uo1WdK1ZKimfE5aDDXm4haRgj9pqEtiXXrVvldqpdaIXq38pB7691XQkOuiSTUBhp
uS1ztf6rqv9f+4Yz9g3Q8hx2nP9aCaxe5Mv/ectlJMfrl4wQ3KsXLFGOY2z/+pf+n4UwvPy5Maxy
nQQcYI3+20LYdv9F9QHviNbcjPOz5P7jIOz+iw4vK9sVc+n+3sHBsP9FLcH1CrBVEFONucPfyNuY
P5D3C82dIfKZGwggwzXheFXnKoL8LEwwPgg0cyLzR+SX9HPHx0wbkEgF5jkbhOPLAgPahj2nTfOb
f0aUJQ0fqeCH5Q0D5a6qdGj7rLPWSse3UEaBkD9zVzGcAYo5OqkknToMHcOBOELUTr0+VIekqNkb
bVGuVaXHy6wB4sKnTblrent4fLcGbv+av/dpiKb7P+ydyXLcSJZFvwhlGBzTNhBzcBBJkSK5gVFK
ETPgmBxwfH0fMLuslVJZyrLWvamyqpQyIgC44/l795778xtiLSpZuEihApt7/PMxeBx1kCntD0eC
cwA/zuhU9mCNsUIjlADfnnZnUPq8LfBBVFDLYicmcERmVEo9U9aHBklSsmniAC/zlAJyTCwsScEy
FXttF/xZ3F9VFTnlCtKdJeZgnMQ9zDsk9/qdzkJx7+RBsV2wIx1TgQc69r32TAe/fcZNrA/AivCP
ysTSdDxa9rYNDdflaLaz9RlNnrzpJoZOoA5wVIKEOk+kq7wFVZWZ+DyUfk/JsNirulRP5VjrQ5/P
9VVsgSzAmRdY0dTY9VUam7S/My1frMTkL05zFl71xP3tqMjje5h81bBVPYDqE5cKKk1Cjp61IkWF
cwAAz880/R52Bfa0z4CGyZaam/TWxZlBWyZEZIaLbAUuZ91dUypiL9Rq0sgHMPY9hOTrxZkzGhHQ
LZ04684FgaJ3fTXEZyQ588FrrfLUIjPakSGnnqAnq6c2X7wH7o69QxFj72qb7MqRFIlvuplYDz7V
TjbV+hHhavNCOB13pmW/PXorXoM0e9x/AxxfzzKyI4h//T7hj3s0O/4KqRT9Fw+DxhVILXHCs2d9
HsuFKmWY6qs1PfKqqihmtmEOQHIjKtw7RI8sJhLkUu56CX1rqhWcvJY4HOmluF2sBKG+3XTfRMz/
TAoEgkQR0Hs8GjOT1FqM7be5ZzkHxqCB747lqQm4udqX03Yec+jFvYPAe2d6fXmSmFLpXLgFvnIy
4gwrLu4TJHx7L0jbG/JZ3agME/W9MLW5qTHa0jszTTYNq3kFSameGHcs12Gr+Fc5qT7IineXNfOL
w8mQN3GxLnajdW+NxFRIOvktnsjDzRCmcAWxExHSkdbqu1Vk+kCwgLhNBHciRjxGZIfU24o8UeI/
5Mh1JTHizS8Bfc54L/LtMBuklTdpHN97sHC/MXxerusp1Y82L9JDjf1wi6a72BtFPfxh5mCGM4Ff
g9zKZW8ZXNs+4T7mUIp3H49oWc/qu+749Qs+J8DCC3dCgB8+CIvnv0Oe8lImfnwu++JlMvrxnGYd
CT7BuzmGIHEzoyLto48r+5T27iuwgfbZxrTylNg8m1iuiuxg44rcClG+ithX3wfhyxuZuzyUs60I
8eVGYage9nEr5K2sHHEbDpN7O2owwHXWQ3l2veYV0xpPK+HA+86Om1cHJ8klh8fwMAc6kBizAxzb
8L3ekgAHMOWhNnBkhMX248cFKYsAzrVxP2tZD9uZGJRrurT9F8kx/F5DgSZHnCNFZBHHcp7LvIq8
ycyOQwNVLwIPlx1wSXffaCqY3KaqGH2cRUH7bGUYfSEGQM8m7am9GTyM3fYXmq9W4b2opp6Gb1k3
ipcMR1aRHJWz1CSAD4tRr2TeCVhXC0XwPCXOKO7xZOPOFbN+tIACRKQzEJJkuTOywXbx9jyHrrkZ
aMrXm2Ye2JrG+mZs4JTiDAzPwig+DWZP4I9Z3hvueCMqWYFG9t27paOX5Pqzc9O5yUPsxjcVHqct
8YrJMbGX9AQq87FncLkbS+aLo9BfCSIdd0KNfxSpXZ2MOvmmR5Ge0oV5UG2N8qqp1LQrXTVHNEiG
Pyz8pnBO+8s8tPEetbGFW5+wN0t3cFF8N0HEkGQ3YsEybIRS6ajDRuzlAEQLAJlZ2dbLRoZxe0J3
g0rZmEWEn8rdVFlBT7Iqy/dELkNA7732gaoIHYWivtfEaO3syggvOfSOa1r0E441FiyWb+uSaXTq
I9zB00JbPbItZZ7M2lDHysdYLAcn2DWTQW7Hmt6i6hVxYiJUtI3KvExuFh7HxHqApxfuaa70V1Yd
OuXO5tp/6+U0eZHLsRTl4sI95OBBIjZWXn/vWdNrDT/oauxtUoFtc0TDGVp0SUMPf3C8pmvE/Ten
mcZD4ia883iBB3ucpPDibYSdee2194xnLSytRb9HtZXODOHguYbB/Bq4CoGnQ+x5Pa/WorIoXnAp
NX7kzZ4+hJnKpoiJdrAl0Ax1iRIOFaLDLMiyg70YXccn5aC1za1mEwGGUEi730jW1bUoe3mZlhju
hW3aJzQT/dZJU1ZVv0sSNEc1DZeNHiz3LL1uflwgt0fdyi5gCHWcyq2jjOZsdd7yJkvTpdtWLZ8l
UFbs+H14nBc3PFVjrD9lhbNsVTy256KSIgIRitvLK9SmJCVq1wtH3Pk9LeYG5v64STqc0KYM9q2h
mLEAEdpMrqO3UBbzZ99LsMmbetqLWOPKDJWxb6GYIJQlutcyeJcDhzplmTM7G5ST28RIwicoO9ah
zHjiPadJT4Ga4104xeK6ofOXbYrJuK+GObix2kWfSe3C4gr0D85J63XVd5G0N9gP/KtwRvceCeh+
hLugG0OkkxbXsl+sk2Ta0kZZ6nWXkoyzlzH3tdj47rQCfqeyv6Q6KYIot3Lzu8RJWG4FuqR5a8KE
Py1tG0ayMrrDaJXuy1SOWUYjKMuvxJCQtenknnlt9QKI5MYiY8x9wQto4pgqeiy0TY0KxZjBkPup
q742udVEQzmtdYFs77DclVvE+nWzg8+RXYx51e3iTM6JdrGr9IR+vrsK274RKGxpHBKh5mYYlIO4
J3OpcW+1HWfHJa3lV1sGRh91Euor98YktJISKc8d3kPoKsAV9fVVaMcumzPJAUEWTxBnJ47QexO4
bAJbKNDvnKMD5odGfC+ZOrAGCsoEPzZlvE3ckYIoJUW5TaV7u4CfuDcaKfm5mZPuxyIjjDNhEhRV
FHnpVniz/DrLkelWitgC0z9vZ2TR7fnP4qvNbGjtlu7/kAC8gq1NChJ1MtGvGCi1tneUod7DXJD1
hfW+bQFbKFFs89QuTzTu66sS8sNRmP0ESxUw8NDl8BQrSaL7NnV7Xu6kVxv3NYjjp8x2ktukotKo
ib29SZaPbxG2z46xYk3itl035aXS70ShBpuM9I7yFLat9YltsP7DkR6nYCOh29FTJp49UsHiTUUW
xnZlThxAK45PaWZy76zWCOrIrDp9SCpPX0yV8/tHNW2T1Q/aUGy9oDOtol6v5S/uoRd/mEtwJPwE
GjsIr6pZv2M0yAgVjZtdnWfhxsomiDbajYl1IPKgxDQWtr9RO1j/6QzxgYh0fObyv+jAOjssmiQx
BhLj7fYc08Jdy2G/jtq87SDyrOW90wZbxY15hc69UjxrLvY4uL870Fg/97DX8wz6WBTO6Nuh/v3U
aBkbp6kkusCjyKj8SY8Z3VvfA7ieDNBktKAgTIF4Q6w1wWcmyK7z3gU0MDSvSVzzYNZOe+4dpS/1
JNvncRTiFirU/DhRcf+mU/NLn3L9sqsXi5k/6qxfXIR0bwpfGU5/NDLH3Ki+9h60ZKGZVp7eGiNP
Ha8iHjBL8cQDC8J1wHvqXJCe+5ZL6mYfGM9vUo4/jpx/PWk7zEUB/q6zHvHLTCnBNmyHAEqPVeW0
Dtx5Z/XEji3xV4Y6dN2Ybtmal52m0ZRu4pEKKpccXkkoYZmi+LrPJ9GesVSAEIzd5g+Zlf5d4CWY
nQdAbLHRNe2mHdzfqbPopf7SJMBcE6y6VyhH6/D4r60vEs2Q9GpMUqTp5ZH2M5nvYJNq2Oozu1OG
MjtMHf9d2VodgWYle8Oy3zBpfIHN4zBsplwy3CnZjijzr1VnixclAWuQGV5cTLNyXm20njNWMlmr
CwyL4BR7VrE1BaT8bGZBV2wlxyQEtmZaANo7MmoIVAaPSgG57OvZ0WSRUM13LfrtZt1hbOB19yrp
vAfD9fV7FSQmhtJaCGPj9OyxOEKpewHQnkay+E4kFVGzc1jmXJIU/KFFrE9IB48Kj/taq8/10t7V
6LbZU7DZb2H5ts9hRVtVmBmNcKeQO3uO5U2BxOaKcAZqUIuWA0wl9ZQsBsR6zH3la+eMhXceysVX
V208JVykLEt4JfXDvHMTgrmjUTpxCb+BnDqQJYD9jF5s+UG1/dTEANv61gEV4ntLmZwKSpot6Xb8
HzEFfbw1e4Y1UZwh+FTo4gL7woSzhx7gkLEpJmr6ziS2ZRvHKb84qcNmN7MJw0CbKeX9GfyVoSny
OU6buBo5iPSB6L+YoEciGBNu1LsGdJwqlGh2Ow5uQSrkV52Pxb7LyFcZFdWVWUw8kcvAgSKtvfFp
yMpXv+P8uMyWfAmm0sm2nc4Uh0quXbiiDM7Lsvag3dT4M8nJ4sVxV5DMd4Atz6YXuEN5GtygeZu1
0bwJUiup90sS6li2xd4Zgu4TJ1GiqloTeMvEod8r6/5LXXGWmaFZnMyZ3WhY2w91Clg8rQY1kW9Q
zuSXlNO4t5akOkFi4tRS+86G2sm/q5xufDKt0d7Ztd28uT2x0hjw9EVanJ63Xb3wBhgaq/9i5zSU
2raUBB1noBhiwW4yxDUDmWDgZBQLgaG+cRfWSG+OMC1ni384mEv77SMMJagWQNecDjcuEaBH5ujt
uZUtXTmbgdpmDtdXaEqU+N7VxNyVld0+I4UmS2uizQIsMLxKLNmdM+3XV17ChWPmqA+1aZOEENTq
iVEox/tJZ4dg7QAxqZQ3VUF/yM84JjOUXN4DVumyy4JFvhAY+UnNvvw6jAPHbdMlKrAW4GzAlgOQ
4l9aG2vhvH7rWYQ0sQIEZF3UMPe70s5UkpbBUp3X/d0simkraZa8EpUDcrSrcnAezOx2BDnSGVkP
r9lscoBPZ9HemQSDAcDKKUU+3sWyXjOP6PXoS4GqjJCSbqKv44CooLHKryt9fVkSAG+zorv28Rji
kqeQSAj6PM6jAYopoePh9Lq9++j4kFBarl40MiGhSG1AapUnwFHZsSQzKyIiO7gaYw+BxtoeMIjn
+zogy/YjGo5c+rWRt2RQ9ApJQ2hK0/cuWPT1wnKro1knFCPTiu8MErpXppyL+1YigdpQABO9jqsH
JSu4tHaEMAXbilucTGZ5mqEKEvvJWIBsT5YgogpacPEaTZQUphvJ0Wh2IRliB0B21rSr4UVGOPFB
UBYg9Ch4zI7GF0NVZj50BAF4tc+LQ1boxh2m9huoAHsHeEo/1qBvNrHdlSdjba7gaGNb40Qfnz86
NTiaicKl1Oiiesn4N1VEme/bhS3Osfj4j/7Nx0tyXrH4dZOKk2Ea30ldWstl3+D2lRXFUtsjsPrz
0cxoXUpBa4h8mfjetMr6SjZ2scWiElwFQ98+NxY9NCKM6Kkh362vJiwltxCt2bcSc2BzN0CW41lr
XueEYodoAdKbCHTYk6fEJUzdtvtmwhEF61GMFn65ilaOR3k+5Kzp9Xluu3UbxrjUX8qe8BGSgX1q
3qLjr/MS1ZcMOc3ndO16U5esbwEOaK9WwCMhFrK2xjZu3lIrTm79UdI26tbnB3gRNCL6kKXHz4nX
7tdHeRuEdEihPRX31aToIglekx5ysM8f7wZroAU8EmBz67Pl03eiiaoMV9z6ieHyqpjIz2tDypBW
F/bnqdMqCis4h15DJSw4DsOYz63PZDggwxu5kVjwy5MuzfoKzmx95doUsWThNbuU8vClR/RIQPvS
UJxPBLeAVlBPeqJMlgX9ObMpiVCpoKnH7GPP0OnkCxaa+Ez/wos+WoJqWMOpQLydkzqdtvlM+dmz
m8iIY05BtsnME9LMFCcDh52KhQ1XxqEL2pQsCm2q5pWgKRrUEz1jJ4s5KgwUzg7Qg61Nc3nHy56H
52ObnX2uBp0jfekakXzhVK8laYPVep7oZ7pQHVFtHU2bR+lTtRskiOpI9YqLabK9pYp1VIQOby1P
Sc54Ds+aYcb380S/jGDVKjvVwm3PkyxpIq5bJYYte0e8fXELyRf4r5e5dL3gezotYd0gM1mOydLR
ncaUoa+xbuA0av3xu1/H82Hgq29qCjwnykIOIbJs5FdwcZQcbb+Up5zExU0mMxKXAEwr5XLVFt9w
TnaQslQIk8G1WZqchtTUPlOV5GIzzmQubqAFhdQto5vdTEAprc3UUk40TUwFqZXeqpEbrgP8M4VN
S/3jf34sTF3lvGIMa+y+kWlj3EteKqd6GeZPkGn1vkrz7AB/nwWdUVUmvssmw6wxucVUhcRigUh/
Lb2FE9nkayDRxfsolsbbkUPL71sbxX4PPQnK7f20VgF6bjmSSXsZDzQS+MXTyS9z2DKBeFm6JAXa
QzE70FDZja7PhxXNGJyHePhfneP/jyp/O6qERfjDmOo/jCr7/u1bOvbfh6H/kTiPV2/9m/8mzof/
QklBfioOLQct5Y/EeedfLkAGBP8BYzXhOhwU/o2ctz+mkiAIYMuvbBXOCP9Gzlv/sp1VR8ch1ltB
IN4/GVj+OoZf/aAYMCzeC3y7nxQPoaOBhklDHoOsfE8p9Q9Qt+JNFqBE/uHq/Kch3k+nHlDqPpEe
ArsHA69fBLol0d5iLVePgb2gIDLlq6ybeTPF6Rj980/iMzCWIPcHJLL+5h+kBclgkDMkCwmxoxij
eDRve1XlSFOXp3/8QTQSoGqsWgmTz/rrBylkA2HTLfKoWc9FWbwTK/ee89//zce4KHLRAP86/MS+
jg3enSVnUnLqwoDhYs/bJCrm7L+4dDyrCCQwCDNC/9m3kEizEoAfJfEAVXc1myPlByGyVx2ZL3//
o7xfHwciaVZmT+jgv/pZgOqrihlaOMljOk0Fczl9r5P5CWbo00eAyt9/2M/tFp69ADWL5+Ekp4Hx
s/XZsNyGtdnII61Gmny8So550JI+aGRvZkC3KgNqvLE0SO+//+D/sLywZawslA+F18/Li+wqTsN0
L4nNyZqHEfDYxg3BAIPwcH6zvn5WAnz8Rloi7ArI5VjVf30YlzEfNf58iZmWFJKKOekut8m0+i9+
0A+fsvY2flhbq8JCGQz1jgTKg6fu5idVTfW57v67S/fDJ/20M02k1jYMxHlAylFvvTl/WwiiIZjl
t8vrl9RnvjU+MVKSQj8UYBXWZ/WHH9XElRtUjayQB9kNAYTKKDZa8m5fRKV3IWP3rRV21h4Kuns0
u7nZ5qUTUsuI+owuAjfKxPkDqj5Ik45B3LePNvJH7OyawrEf/eJdg8w5JYulrqXfx2gTFqI67ZAe
UyP5IzqNqx3HfJvxODhOnxzqO92F9pfCt5uTG+fxq6ooUKZqdo+xD82/0SCap5znufBnwP6kozLg
pulGB7OlthwGPLVjUdY7VGv1AyRbcQa3OX1rY3Z5a/D47jBB73QumssU9CqPUj9Im50Wpfk1hyOM
U5DvY6CneqtifnShBrlvwkQSBb002wFIBbpUJ47zjTWWIRgzZwgPHqThfWsyDctbOupGJ42oMvl1
S8XGVcHBixAn2Ago2FzSJAMBC/cRxPBs7VG7NkOkcHicBbl6B5xozcUyB4SrFeVOQLZ15JcI1ZNU
uZc5sfLXJGjKJ2+io9T2jnxpvcr+EvPb1wRheiOyEuPCd1Kk2Ka+DIfIcTRrffYE51mDs9wTsYzu
haK7uiPeaXiNuTQAZlt56435u0mOZzQCWvwCKvx97qf4YfCWhii/9dv3BPvqcp0xdJSbCWs7LFNY
+t58D9BGnNjRhwhpSHZQSekQBORlKxx/rM9ZAvdnI0gQukkcGd7mXlK/e4R43FiEXRy8scTrYBsT
heHHY1/2RBvA0g+uUo9LVmRcBEw15DKIVBPqJpPPwbJmTCd+VryGUJA3JL01WzIDyCFiXtgsILA7
rzxkTAnltUVfKdx6aaye01iSRsbAkqijullzbD06Bldw45YvAYTBz0x3qnebdN8zv1HvAKvGGwRD
7VHkVvjUQA377JDFkkfADl3IrchjCuyYqYJRO9NU7PBDY/mwuQVDPBcuYQ4yIcs0KQzMhh5BWm3H
shPmYkQEvpJHDN6Z045cQaAgKdMnjLmJOoxBnb+FKJP3Yc06AoSDpicLVXnoybikbg7V89ItxQFy
0oBzyejsbJ9Lx112C+KddtP1yTRuvLmwvuKD7/+wCV0+CYPB37ac3P5R+YN8SXLhXnxdsofSCHMR
gRrOGTFaxhBwyozIKrgTbpoUry2J6Oc5BmLM7MqOSJF85wASotvxnDNfxNqD1tdbQ/ecR1LkCzdA
3hkSJ+VK/OUOjQ6vPiBPNM8CTuAk5sQPuerAAKfEfX6vZege68Jb84BTb7kiLvtZ9lodsDTBzg5H
HoRlCmoYmxmJbJhuWgPMcG+VBwje34ex87dpPz/UrY28QH0lODM7V7VHmyiW3oVXoX+XjixKhs3z
jhaCulZDR/hXwTrHi0rMsvSLL4EllwuQyX21cD5PllkOUTUVfQGzeo1uHUoeanZFYgVLRCU1gZG3
DkUlYzpWfTESK6mUJJGzJ9ll6djdqmlQB2t970rB77ar/I2g4OA2wIj6Vs7w4R1FWnaDWOZzLmLn
PI88UcCG4tc1UT4yS91sFU64ndsvLKMqaEPM2yMYN6MrO8IU2XNS4mTuLK9raSiXb67LRtl17B+Q
8P27JSMowO46vY39lmaY64zBHaDvju4fAD8AiTyGY9i1h9Ksxm2uczYxe2y23sRHdzTmjhnsUsb8
1vQtxWok67IGN9wDSIaNsuuy8taRQJrTyQm4CZW87du1rm6I+S4tycPEyXPMNpUl8D9xdYiDp5fg
0Wj52HURqb0MRWB9Nyd2K7U+Iy6xjzdFPGQ3uUu6ptJ4dSC750SVGoNL+oy77xm0RKBp7ch11rTB
oZkjtXjNI3Ki8Hbx43o7m34XCXJLIFIM7NylSQx1wtvgsyImOgq8uj7Hy1jd9SN7j5Gwe0whi75Q
Fdc8bMa9k2PLSmqV3TixbX4NrXG40GqhHm3G26Doy2PvmepA0Hh4qMLEuB667NbJHPVs5Hl/q+d0
uI7z5QsI9Qn5CjK0QIO+EYvlHpcwW2gnt9UtKMn4U1m8+C1Ibgaw702ycuuG7JH1/NQpMzna0EoI
UqnaaDAdzH4aDQSvxeTA5v7VcJuRtF9eeh8x4EaWlk/AsOtzV7PjmFWAYMm05Oolp+ny5yZLKgKi
f+7BnrPXtCk8soV4b9cRTLt5POJyEN2BZvfGphU7bYY+zGt63SWbWc4hr+URycMqQp1XnOqpNUN4
5/7qngQHudWqJf20lE5WMQhtBxN5xtSuGRT2Y1/Z1Xlqnerc+IMp6S8jV3DKftyOFi6LkjbYDDng
oid7rhZePmXH/leRCnrf0s3GXFzk4OVFpqr0TNKgA+KeUBQVnJHVNPUm9kbHJ7YbUNnobRZwZcQP
5ymhIqqovksXoY2VJf5ppoeN2FCH3dqpcU0ajjP7ug5WwTRRJcPwqfZ8yOS5IAiASUaSY0VIO8Hk
dLQUU1+rfw0Im0VRNJcPU+7M6Aktj0YTxTViB+lrda7LvNhm0vwqgvEo8xwBgXbo5rqIzG2P9cXG
oe5cNzeuLac2EKP5FUhGYesD69R2Nk3OtHgsg+Fot6Av5jZ+K1K3IJTLLohfYZpEZof1jFx/vhl5
RzMbSIjYqoU9GiTqOssNyzX5lpQ+io/C6g1a0HNIaWkYp2x2zWDvJxX7m/DYvkVCdcJpSUybCXSv
u5X84COhtehFA+2qw98X2L9q1VexbUAJH7qMXIEa/bUY7RdCjMbeLI90pthv7Eldg8ozffyX1Akk
FmU3GlMZkreFuqIIifhiwbsXZPuoU6zwdwe1Xxwhf4p/V/Ic3KNf6Dl+YiesAb5PV1lPo0kPsWBP
nfzsrS7H+1jzmvv7K/DLyTBcDac2n2RRj+MR+OkCCOVWCa3Eo2opwmoydXhB8Tqu67S5GAJm/t9/
3q8GvvUDfXd1/wBe+AVHUHcUOMIrALcERBmtyPxmm/W1Imitq94GGIy7osdN7LnB9OnjtTORJuId
UkJ19+j9jIgcOPeNcAh1mMni+c3B7ldXCt8PAzwqrFX3/suhXIJdg9c7Fse0qsR5VH313jhQyTfT
MPVmtUkExXZZliykNCfRXXnUmlbBN5YWhTYyyjdKmfoc2KgbtM3Js88k8uBSj+5FkI5wVXd5R0ef
tM9BtcwLBibix2QFkjmkdTU7QZj8A5hK8eZ4WFs2If9xCAzLv0M7yQs41jMm8izLXz/eimRqh0E0
LYX9O3uStZ5ifxz7B+u1oKJEZ+8R9/qzPykh55xBAgSVAYc8yPS+2QwzprjJEc9tBnmc2TpCNVQ0
e7dDzQqs7p9ifkKyGQMbwSu3hMf0p8cTk/nk4XrLjiHn7YNrJM1Fiul328AvHQs+hUYFZDjYkniw
fzqSjtmoYq9usqMnKJ49iD9gnbwhalGxkOVQEHyicw4PTMDU89+vB/vXa0yJgroiWAkdv5IztVUI
1ZUTvtV+SmJGeGikjDgOX6uR0rhvJlffhoYbPtVCPxWhbt8N6U67QStC7oamTrN1v+2GTVuOgYOk
RVJOClKwqb8ZBiMZ+6ONrXg4GTHIjz87Lv/fr/5dv5o3BS2Sv7HWZHX9vW+Gt7/0qv/8W//bqw4w
0ASrJgnc49qU+8FbE/ofXWfcLeBiaBZ7fNa/e9Xhv3Ce8LyAGAeTw3Pzf71qB0dOCNNphbm7YM/d
f9KrBg+zNn1+WP5wcPG6APHyMTKvyL+fmlwOj3sFTsC81KbRpO3I5Nwztkz+Y5TO1ix3BQmqzUY7
iujDGUQGYmm0t7D/S2b81ZLVG9Tu/TXDIBE2NCyoQ+elFOLJoi4otlNvfUXjkTxWM9PpLPHcLwqh
wTXy4OHTgo0v3mdNDp6m4RRxnUz8w0h5cygPRp6Cfhvy+gLLduHsSE5iNzhfjQmt6MVEA4+a27OH
K5UjJn50inj0r3rioNCnlN40Uv9UzpoaCfextvuZQIzGJNWeglQjAVyKXm+dznRo0jjjCwelCaHu
iOvkunAy5q2Uyb7cF9zbB9TllRc5Nod5TJNx9milmoo9RZEQdVmuvBMuKbQACJwePDHap94f0oM9
5wQUUuoTKbi6ZtoMvJiy7UNuZ581o7xPXu7H+ZE/4lyj4IwrTAIMJAc4Ot2GQ7+zGyzjbS7I9AzM
vJrQfvhGtCBk3kEtDTmJMJ3bLqnfuruFPfzeMkv3WoXuvLOG0bdOYxi2zWVYwvhpqQL/Qfpu/Lkb
tB2caC86xjbvpVsyahZ9G5HPkz8rZmU7A4JpVPDu5Bqw97cEVpy9sCkvg/S5lmM1ZRsmojHGD62n
C/qLJIiMRKY7P/OW+7ZORGYeYlLwjoWFanroMBfbw4TndVrqrR9olRL60Ob7QMfxUTSV/SwXB/XI
0hvL57D0S7EZEiqiozDMoHzKOlA4j9gDeJ3vRqrO2diRARH2/cEec232J0biNfDdvHQz6y3pGehx
5wh4cgFr7KpeRDYChxti3abdbMZ0yGh4nDK1EM8Sezu0wRy2imbKo8xFDSyatmJ8HQ70KlDfbVZ6
LlEmro1onmgTlLUB0D/D/1zMqIZd+5SM3bW7xk8t00JQeHMj2qWFJEJK0kyYrV/U+9or+kfDSO9m
CkOS1/mGnPyJRFX6xTInUhD9LN7HSj+YpMiQmwmhAtVpftVWhnmSrij2Q9za5xBT66bgWLDrDc6r
lZizsxjLZj8FDXrgUi8ns2Vp2l5pP5Lp91oPAWp8K/E3RFAaHPhytW9qfxjOGPvyU59NXzuy1c8d
OayX1vPH7bJUgJdRtREKGPVCjnuxSK6PgdS/MuooaY3Q4BSSp2SUpd9dhrD0GhG4x41kKGSiVRAd
8mjmcAjvRp1cEZ0CDwOj1QG1zcOQGSQBNpm1UbYbR6LLrU98+/ySu9roNvE8yBMJDON3pt96G5BG
xPEhnY5kmdGa5e1dJwvGtbblTOg+tE55T4rq1WLFdGlGc41d/Zx5RBCZfXj2k+m+DxmnL5W9RWm+
S1BKk86TRoESj33bHgI9X+dYFlC/jfO+kyWJjvGCGTkWTx6H/jWLpt9aVfm9FMhX7HoiD5Psq4fM
gDfRWlYUDozzETayCWbBtZC0kvIK5j1qRWsDw0Pckb1Y76q5qyM/VBPPlsT+zv3wDnZf9ZGRhuMx
6Mpvi4+NFnV/eCZDDShzR/ADEOL8Jg2HnFE1xl5WhXWXpO2dImvICPhRS1PfzIHI38p1NyvG2JfU
a71xkdIW95ndeudGDmnEDev2EmoGLYD0mYBiFPv2/J4OlXVM/J7TZ9aWG2R50I2MODxTjTm7nm39
biCFa4MGOjwVuX8fe93dpAZzzzYRXJrcmPyIXMThC/vKuLWVH6uNdIb8JrdHFbVDMRxMbtTebNrx
xk3c9N6Z5/C6m837pTMGgiXJGktsspDDkWZGtSeKhqTPXPpwWfv7nugJrtAqOTXzPfJ0h6/XiLdU
ZEgZU94OLeTowgI0nA+fS9p7e7ta4oepmK6l0XbRTMDXo2/kjy4CzU1pqLd+CZ+9BI8E/iSe41Hi
EytxadjTHhnKqfHyQ2jnMVexFTe2lbSHKei+1eQj7dxu6Y+AJD5LMKs8wAVn4yot1cVtJ/MmtZz7
MZRXZZ8+eQUJazaCWbMResNOu6Mb/SrCqY8c4UbFupdKI/gU9M6hz/L5fubW0b1Q8NTYRoPXIk6s
55KohW3n+Cw1Q9A/9NU1J/4d8WlnRnPD3lWtfemw4mxaJUlhxeGWRoUugwMNluWUNsNxkERdZXFx
QMGRRUkI2i/DZ8HLrIyWOOQczDEckyWZBt+I6htWoZUR3OjFFHdptYqM/K69xsVgRHpShLjmbvoV
3quIJnu8mrOWd8JUPlpCHWt8KKFaeLHmIR3wbnggcvqGY0T1Tc3/w96Z7chtZen6iShwcyZwcC7I
mCMjcpYydUNkpiSSe3Oeyac/H2W7ylY37G6gbw7QQBllVUnKGEjutf6xIPN6fpGuyrYD7wfUuFQh
4RHpeZjNo2Ab3lloiY0wpuj0OiH5Qh8a1dWmXxJxtlM73s2aOQdtH5uvUdlXNIULyuq0pqNQyVM8
mYbcLO5ibQBqKBtkgB3nWoUfkuYbChGFENWu6Kv+xkCvF6aGAX/Z68j5Te050cb1eEYEXDp+oHn2
dYSg/qwBQ97qcTVMG2vOLACBeZH9QyE17+i3ajlNg/lsTXr1TnAX3X5RTu/yjoJYcy17FSS5WVaJ
opJz1tgOnf+Ra8OdSFzAH2vsHlq7uBsLTQtrRSXVnPS3cNBf2sZsQPqd8oR17IvXko0ypZTRaqLb
Ct7exkDn+5XHq3UYgYHe5CKa7UiGy5HMeWMryyHZO0iEAo/KvjBXFm+2HV79mICgQve0C1VY6jPc
zRiQcOL9cAi33PR2ZQR2YmZvpefOjwChTqB679VUdhXi+3Q/I2VKN1rk6CHchXxC9KgH06iviRIk
NpgmjNZkrTcRX5gMsOwguPIQsUmflxc3bb7N5beqUe+zrrkPvl8MX8x2oLKuT66wPTaIHke2KysB
EJQS+BcuVWMFld5kZ1CcEhFabzEjFPFFGNmhU5EKEU8j2On98sFDb4oU2kv6e/xx3mFxnfqLtvgH
KmampwG6Z0fxLZ2wPl6cG9yh32rlffB0zqAhHX9Df3b/nEpxdgrT31c+ULY9aukWZJ8DgsSYDTEe
qNpsQy9CrZTGtUA+FpLpW99I0dKm2LXzTQ7dchhLMeF8qT+ymNhsyq9TfCHVIB55QLbT1uxN6oed
bkyyvVXE7c7KLcXh1WrFa+365hmlqL3LmAU/r2D1DHqZeSteN5uPeWKK9yKznXcqCfF/LWuDb5QA
WYuMgaHnMzdgitBHATZD+Z3cftEQ4AHWmcZtxKJict8WDY5pNMabnMkDriQd4iTMI4F29tz0o7tT
+RA/0sTYNeLCoBXmyHMbfzmCnn0rI8fZ16iwNnlXwb6gwDtGBfWFy2T7AYfknm/tZEuLzs8UzCcr
S4kCt/86dBYA/1L1FFhGJj2B4PdNVHP+qRIPeIGELqq6oPJEdjA70riTRgJu6iNdq+ZVJtJ8Ti3q
SbLK8c5pkpdn2aHsUq7/OC/JLhvoviM2xNrr4r3PEgYmibxQ5tGziJs8yGpjE2mWCUlXEQhoN4C1
Mjo1zlxs3ZqYnoLrLod5CgjZEGGpFRUyhmHj0QzP4wTBHYUzA+J24JBFJV9Hn9h+Bvyd7vERozd/
BhMqt6iDKhTS+Xl0ICWk8PINqwq8QKdhkIndijMxK49laT34BK7u8QZ9ZEX/XFYzxmOHDvWcPcXo
bFRtY4GNq+o2lTXTlVfZzUVrpgGZpGZ8xqZJA16W589TR90ftWocdTONOlLQh2mWMPu0PUPKyJK+
wnx5htOcdhhp/TAto/SbasSGLnK6iDH1b6fMCWaddEFn8qJnV2Q3sCnWtbEgePu6+MHwi2QxabdC
LmWYaMrgKx1uJ8w2pPr0+XNjSWro4F93kPj+1iIKjaHbo0NJk9kFM/Qa76byHXkT9dXxone9bQip
o2Rin4xquq9nFxqydUQ4Zy5TjwCb1St5Laa5vwJBh3lJY+fSNrDElj5fIQZOGpnR0A2liVFyGALX
d8cbz3S/lewbuAdfDW95iytn74q2v2HNnfkw1G7MlmPkqWG7aNo+S35oXk04stPqN6KV1aFWzR0t
Fhg0Ex6PSe2FSEX1XVWx3g5GY+7x4u+N0haBKeUZmw8HqNRhcr1ndIMk66TL2+T2H1Efv5el4vop
zfu+u7hl9FwOC63QUxF/1TSMCz2KWKSZSxib7s3iey9eBRfm++VecTgG2JExpSN4pZZOFzeWVd1L
PHeh1ko97HpafgOFbQQKqxwZz7Q7vHKDF6h8WjgSZMTb5SSoA12rkh0Be+2x4Qr+OjfJd1OBy5rR
OAeJabQNQDyMNgrl/DUrJfmOaSpyMowNwtOm0swY8Eq4T3IHivuxMzqC36d6pZrVXqZa3ISVgWkj
LOE5X8FwUzzvA0SvXdXPY+9lxwGPyZGpWh19Nyn2ll9Yu2pe4jOsv7Ojv+1pbnBDkr5163u9vCtS
Tfyw07Y/L0nqnLD4Ngcjm9Wpx1S6s0erebIKeA2vMd7Y4eVFFRYLfqzfAvYPKG3L+MacIGh6Qk0u
gON4PxdCSM0SMYekz3M3kCCw63wXDhNzS2QWxX4oTGsTTzh18xULTttu7TrEjF6YFBNZ5M87lTS3
RpJFtw6aBjJ95nec1j7qcxeVbsYnxlB7KXqi62iiOxLqSXTsOFxFXjJWtInLWex/hR5IN7XnmhuZ
J0MA1FcwBjXLZlT89a0Pkci9E9NhyeWaY401cMOQowMDNMldgkP8yNx4dPNChlmWD7s1E2jL05w+
1twuthnSDQlWzTLlPfRSs/aswiAu5iRfB+XTrhlZurpwVHMKjWwL17n1z0SWeUFFoOrGiFyb7us8
1JCiBKUwatj7VgczzdJDqyijbRpKpvGl6edO1d2pLc0f9YId3ocqXncLY0mvgqf7dsKxcicbvsZS
YajwFVEWWTaG2qiJwCnTbqNqTzuPlrxLjdxAc5tfYsf9XHp+u2e+rgn54/Jvp2lXCH1Pm86A9MJm
lyEudHWQ8ld5vRGkafd9Kat7p+wuc0V1dzNHmwVrFyjD2mZsFmGOehx8P+HtoU9HlR7qycRT2daj
Q0KY4RbzgM3QMp9G7tSwX12let/xjLRFg/99eB9c+Y4t7+hZ9R1OnemYtrOxYYU884j+TN5WgUF7
2rJqcSULiuS6oYXiEql+pbbD2HvTCIyycOhanXlsKvEACX70ZL9dBkeFmEcLn0VnKb7UlgZsMo6j
tzMy8cSz88GY45l3NHRb9bML3BtB4lkHO00ndwlDAojARkTpeEowalL3WrwXXenfy1jji/TsfQ09
jujLXJ49Yd1RW0CUQiUMLCf6rmsJUbYo1SUrrMSf5+BXIfLFlU95lHz3RH1tF+OsPOfNFMauyt46
ke/7zvvRrLp33Uuhs+mJpeTe39SyCIWs5Aby5kfVEbObaeprUmvJtoYuDFclgTKoQc4WD6xkkX68
KQqwgEQsjC0oEmQp75qEB3TY9o0zhRWq1Fv0+sZJY6avgMJpXxgHlvKhnht+Eyd5Be0a+HpVb4t2
KppN0rko0Z1zRZAAGprQkVPOIKayfgeKE1P20dMPvAi35oSe6x5xztLsLfhuPyDMrDmmWR3deTzV
uqBsRWPnjMY1/O7ERN49aRCZ7S73WpTqjabGJjRFAtTmsCPMPD6MHp2M5Ysa8xefkR1VYA64fPSb
nuSu91ZNruqQtfgtiMVv7Nb/NF6//16uCVHt/1n/4g+GC55zSfd///rL9rdfx9/LVa39l1+gSiJk
6r7/3swP31s66v8IeVp/53/1//w9quqfkHjAcfPvkPi770XRUmfyVqR/BeN/+4N/BF1Zn7AmIZom
jw5qkn/7V9CVp3+yV26GhCnkrOjG/wTGG5/4n9YMKrhj2EybKKffheMmIVgrd0bGHqHaPyW3f3wI
v8u3+fz4dPn4/hM5N+l8f8Xi0QiTG7RK2okvhJT8VcGb5Wa75JU+H2y3UDNKBSAypuTRvBqoBREq
G5L4HCKOmnw3dk6NbKJtmqPllYKW55pK6zDJdOa7uu2g1RNku1rQ0ofETEGRexfdjg4O83wW+sZK
+0kEoMLMMSRVtltuA0QHgIYkspitIKyS4oIuMBIaT7eNTBbidozyM2nVzWmWdXKluU3futqyPEfG
Co9auM62Dfeg3CZlXj/GChqYvCYfjlRMuksRhOkUoRIly2GJuHgM9IqUl7ynfBd87JCyXn7XhIg/
xkVLLxN/5sWeS9lvfM23bpI8W3WRLt7EgHYBrP9srYQNaaN9R0pIdh5MX96mJWKYYWy1vUASE0Z6
xNBNKwNi0jFSO+niMQttPhSq6ZGuaQ3QHTM0CiW/AtAeMtt89ho+ZqEBVAS9keinArZwW/BYOBis
mFuc9H5gET9xGom3vOs009khYczvMZeVd5Jo8VtgDMsgKlQVJ9s1qlB6SxSqMXFZzgy9CxsvvxQu
spbt7DpjEjSq4vFZ2PoXArm7m760Xlo77h6pJCm8vddErGqGJuMK35Kn9qxv5ucpUwaN2aa3z6tY
rrKkKLpYyA03s6mz9ZfFcrHtoX1wyXSi7sAhqsbURv1HqznF1srFgzvc5X5WbFp823sr1u+svk9L
Rj3DvAoCg17FXMXPTW5Ot0MrbfxdzlZbRVp2rrTABTjcE6WYnTj2oxu/ksW9rXfWRVnGl3S0nI0q
cQzNKNFB9OLoEXK8BgOzCc7V81AvRQemLOUDSSL6ba+17iaiWfwYO4y/knQXVukxpMAczeVS5mRc
D2V0kH5k73onVz/8cfwQka/tSotQ+4AkT/HARR6v00J9JMUDOiGDKhF4RjeKttCNU9j3JVdbSFbn
mXDCZNW5ORstaV9QfuApmlhBErjyACyfV4lHIIz7GLVEL9JTNiTaC0F68bHKkvrBzqrqMpMrAg7X
copoybxtBJl0dBMkV3OouW64bEeEsbOxr5AjBz1E7kbqFrBFBeSy9YQ9Pcxjtzq5UquM9w7q6Fg8
e1E2pbvWF6PJJikWy0EwNyZx4j2MVEc7VThrjMmPhqHs8dFGHGZbgV2rRHwWFtfCVrdlenYa3b3v
4DeSL5O15OwdVJWZO/zUiFoBh2Z+PpIzMDnji0+VuB5kbI6QG5GZNFtLlJr9QudRIY9kpaH+zcpF
8m6kjlFw35TAXY8DLVDjY6dSsKOAJAhpgsgSYPGqVNfA9CyDKtzV+IiYkxYUn9iY1ph4stGpHr/m
KKTWJZWsio3SypzLE5ucvp1QwOCCFOnE2/dwEMebTBaeh6Xf7MhhmiE0XhFhjd2H+1tWE5+R34Nm
9115SqHP7CkoItVRIFo4kTpKnaGmCBLGueipUL0zh3ptkv1idCRScWOJafvz+PmfPoMv6UdTtuWP
7q+n7s9D499H8v9PJ7VFl/PfndS3lHT8hS7/7Q/8QZevxzBphLqBekis5/C/T2jrEyc3jSP/Nmn9
iy4Xn3x68RwIbPe34/vfJ7T3CaOIzlHE18kfR93yy4n8dyf0f9A1IZ6iJsq2KdlhiAZe5QD/k60h
GhFNJ4VtHwcAXy4cuagHJLrRybZwvpqz3XInYSevGnIhBEHhJy9jI0bEOj3bBZZVsmnxfJq4/uMJ
UeufPsn/ZID4VeHCq1t70tbidXQ0zk8d3J9enc/BE4nRt45ysEgCSCwM3HpSrOQbd3ydZljqK3Lt
6IhV/9R0h5Du1+GF0YjNgdYcfHSOZa6v7k8/PSJlh4daWh+jOHrJa/yf/din/mXV0zkbp7LdG0P3
Cmj02XHPGPJh0XGKf50WqoDcHlQNA/5snuIMkFoh14euQLi9berSoTfXq2bqQdm+ojHvbkRlooDR
K9BgkMyA4d4XoYWO6zYxZuSexCCKEEF9TcMkJyoPHJIGAq9PtBp5tUOpOAaE19gr4AlaydrReuXZ
ba1l25Ro8BKWYbJDrILtvDNJlI9r1ubQj7AHYEfVv2hNQ4+rcp/6aWkyvNc1GiLXqQoAsyneapAJ
VJ+W5nCYtZyTX1vMQC5dP8OljAPSATzzYZUUgK48D18K6eU2Fdm+uLFHGW2cZu6+MK9A45IRRM4P
oSKYfPkCnINH0NwO5NjZT76Rhog4x9WTb9S0zWmSzh+gm42Max0kR3c2ML16A4c6+duRsI50N5jE
7gUpt9LDRN8oyuy6posQ10P3JPoyYbR3x/7oe37GYmYU3QOmOKLIhDnisiG1Q9/lQhH5UkSdWs8n
p2JYtOJlRcwaTI5xnBpIfaE0A9wm4KcVEMTBRviAKhT4Nhht+4Wic4+UJ6e4U6gFd21cGw3zXLKw
hiL5CEjpETtdQlg2HfMdlhBtvxhe/K0mbH+n9HTnd8SBcaf6YNJu/rAQ7WJCXPXyhDVBbkjjcN8S
7AcHyOxl62dVd5jTplx2wFcxi6c0ZiesB2vCHlMX7d7rgP4jzZtO1A9Fn03Iy4M3JhCfBOAl361R
H24FuL4dpIWbfzdca0XoFrR/tZ2iPfChCSGHhsVGXebCyG249x6Tn4ciQMV6QqLwcMZHiC4iY4La
xeEREqtax6GcIrzQXtWpb4VMyCcNyKZawxfHbwqZ+EozJvmQBFVRDfqlrf0mfRtSQjcPcCiWcdu2
5Hou/WIeM92UwwsJ0+jCZptAEJQLHZZNv58a7grsDB/oP9dgEOIE4OA6AtO2+BoKbfszy3WYBaXc
re52xAkO2pI+zmY5zwe01uzuWlSQHFEWTR5vyAOK8Vf7I+ENUG9k0fiUXqxtKorsiZrcgISj+KZJ
xrTa1LpZvrWlu9J8c8alPq2RqjgeHrDrrg/DhPevEBPdSpJPr/gCiFDDJ8VPa9b3xvRkPzbRQqZE
bbfke4Hyt1+o0sOH3qQDr36K8dn/tPen5UicAAFEr+Ng+C20/oBuIBm5kbfsDpMW9PrUv1PK1evw
Oo2tX/1oNPuwosHjrWmJ7NxUGqkaPx/lmNj5nCxJwApJXzxHldYN1yk1ls9Za2qMy7QeoyXaTxHA
0rLhJBDzm933jV6dPIBj/kvFvm9xHc0iJje1FMs4vBQxrFCL0cAu3vq5Y7wFAW0RHi/OtW4Fr3go
h1LbjX2HbMjC9LWvPSO7nYsEKTrQGXB8K+R0zyhl3FplyY2VRl5221BYlYcFU7SNDQCnOzr3zgj0
AarkJtcaF5Urr4Brl/C+Y0HnFiE3dQMUtph21G+KtnG/akMBNMyHo/wwiyFGNqXnELmB4cWjiqh2
x9dSaOU1cWY/33gOXckRNcDH2CC8Ro1t+d6K7tkkzuA4UE1j447zx/seGW220aAj0bqSwGkFa3LF
AEpN97Nly2gneoDJxByi1YIxE9ALyfFkKKhQ1o3e/rCHwoGlBWwhU0Nhxyy1JcwYo2+sTJbnKBkS
EJZlJUZqYOep9irG7KkRZ/we3ZG24MUNuIC0J8U5Q++r6a9JhPAxgahz1wiRcaH36UvYFKIS15SH
YjRnnn6DIxum1CUOUTBYuynigd+ysP8WrP6/g+M/QTzC1sFc/k5s2bYp/6GR6S/z429/7o/50ftE
veCqwMQg/Lum8vcoc198+i0RwMBR/EeIOf/6B5Sjf2Lp47TwDQsQyLX/W4MiGs5fpiF8q8yKKLUd
0/Qt/dcyKxR/ta3opTzmksRhNyY/iHAYHqEAPPjSukSn5mpN0DZEB9cgCFGxgmHNpC6RCzwv7MR1
UJLOgzBSOTxifTGTXaQig1yRlAQPd9aq16VSzWIQ3Jj2yzlK3RmYoq2MrSk6Yo5d8rF4leDYM7Og
uv6MLiY4kUddnTKgNgkoSiBppnuoNeDqRpIU4o0jLt017+hnQrI7WNGp/DlAOgWRN7xMnvT0sFdv
9MkvOwwAhIJg6DvO/SzB9BML2vSQARz0zaPA96SdPIg0AQ1I+cy3ITZjZzf6LgSmPkRxus37eGpg
ExLNfk10H+PSmi3TJeeyMxVK+BHacryrDZdmDjf2xvi6+Fri7Uo6TeOHMdadHTGKOQ+TNM4xmhgt
0iR2et20j8Jaf2dMgJL7MoGxFHvUaU4QE5dGScucAE5HomW/FKO3mB5OREdQfx3kTqS7Dr6F+D1f
5vh2cOdyWwLvIAJ057oKOOu9l6WfOg3ge5y2Y1GTa+ssm45fBSS1EWoi6+Hqwgy2odJj85A5poBq
xQ49RnhEGyovGbH2eZOvYaBehheXvWHwJMU0DpQCxE9t1dVdnSiDC6ZyCaxc0Rlt9qP7wZmnZ/gK
9aIn9M65GZOkSfFU2KXK/q4Vk3zwiGsLyIapNwXw2Y4DNj12xOe9kusJt0Dp5yZ1m+KY+kV3siK8
GkJkbDNS3Q9TVxSBq9GajukK3G904HiK4+TPT0QuDU2g+X77bq85STnZZ5sJIcRRxQ6G67HLz66e
tdu2stC5LWkG6UlAU62JZB+DYn44ZNFm8P6NvBs0p36LBxgWeJ6Zc3j24AAYxLQT6WL8qVkv9Ptm
TcwcSVH+bBrZk9Qq49UhVTAOCeX7SNn7PjseN5WFY2EHa8MphHoBHeJEWJo5fo+i1ntbEIhtfUCO
mQTvuHvjrN3KJW0OIhmtQFXjebAS+zbDbLczhwXzlINb49DEljqWvnAuRPSK18novatwCxKDjZHj
RCrSoqzZh8gt26e2L+Nbc7TLgzJz80y093TN6FQ75HFlUzWXiGs/VPKlLhL5yjea7aepN899uWSH
vigI5qMV6aPCOhiFURO7p7Qxl7va7ga4a0DUPCXMK4gqz4U46vKMIxJlpGZO6cWbG/PeX3QOx5Fb
4pBNTYRC00vTFbw0b3t0JzdDY6ZfJnZRNol51C+VGtJLl6j6qcd89UidSnUyFeZbjRj8V0RrEleg
0507u6RtheVLnvTFXYydyJP8ztb96Eiv0rjvFj3e6NL3dk092D/sAZOn5Trzl0mSN4Xe7FioKica
L7qQFkSwX5/owfhTpVzER8OvzrOtz8yoJvyj1X/ri9EITEXvsx6joixsSHEhWjIombx3ALLUKk1O
/U5iZn/W6zHdZRZmOqewxntZoi5IKGg8lGCk99E8zi89vusPOxLDPR9IdDuVVf8FoaVYrdEML23X
bcp8kkQgW3JfWdLBVN+X6pluwGzP187doq2leK6qvhH/2u0XL0ckMkW6uaXMxSKcrenuWDmxBg05
W4U0mNU9FBM/FiNBKas7Uc+lDF+NruSJtLXhQjjBHWClfzVKI36haCPbL7Zf7wiK1IaAjCj94qRK
v/id8q9gY8b9PA09BwXd4zdluRqSs+k2q/uKBFxu1FPfx8D36PjyMBo7uEkl4lNVwhzHnoOFvDeL
S1+jyHFNHjWI2s6aY8uTUVvi0ZnRMIc6KS9hWzvzRyLHiTVN85oUXlHKQ4vh+h1BONppqU6cJf42
qkvjq0QZccxaO9vXtG8+iUa2D7HbMcAjuaKxvSZ1ik6d+rkteh9Fn7tcBvi/t6rsUeLj9H3I0hLR
FnePe1OM4/yN5EQ5hyqu8WkX9njS4nzYR62gHbNrzBNxisXOS+v6M0tkezfZ0LxEjy57M52Se062
6tXx+/Ld6wr3x5yqDj1r18Z45eNviEzklgwv5FK4sUccoed5au0NfEyHnovXGfpaCyErFDin3kI3
VZhas3AwRpMYtUWTp7Vc/TOtpt22dKvy6Nl5GoW2I9WPwhI1kO1Qf/HiwnG2wLn5uxnH3r6op+jS
i8g7D17BCgxicEx8D+Whwl07G5xv7MVddu0sndgCL28vSszdtqfP91SXGt7eTkNybCkkiZkLJDEU
/Rdat0i7qJDvodCmSyFozbG/r+LWu1k0f/6um33Wr472dTHjMz5nY6c9Jazcr/jPePSAuFqAH5qk
W2HsqKhe4A+2BEGWBL4V5pVivYLHEgkZymNzYXm1vb3boYPimhhTvK++hj9XUB7NhuG9KX2hgTA1
3/BalhctLuxHD71hIPTJvBk73+IxOBt3VILpIYm7l/ULPNWZKfbgIviBi3TtlTAumKglewR2rCYp
4NViw3x2vW7YAs6j1KtLe685Eq2Y75hbD5HtBr1Du9FKszoiWW3viau3PgivyzoS2Ktl04+D/yhs
fB9F3Ro7PWnEE/EfiYUkoLLuVFRDBBjD5N9nMen0+MTLcNTNGy9qRr723NIxq6CCsxyggc7wtiLV
6u9YzY0Omy1qv6ir3QP64ipss3YOi2hu76olq2hdr+oDxjnjMBF8HxJZpoUjnNGyj0TjfmEWMJ4m
SCustyRd/fByrX/NKVbZRap6sevM3WrSvzcNIj95f3rH3DFSQ2fwyIsD2UmcyVWjHR3cLWlIH1oT
cWjXy0daNTmJRgR2n4x+2tglxxultTGXpgVrLZV9FzGb7gQ9x+eefECJeYDFcGPWC/MHhpP+asZ9
jbah+UxXU3474MupwghF8J7zrtgNmCcRYsB+ayBJB4MIvVtXuBOngpu+MqA5iPokmsV6jg59JSOM
AoquA1fQV3G0s1iEXNnZHfluWEHAzKQduHrJ+Dq081bBqD84TZME42KOR0efi1uEJisUYzoNF4fv
ol5bEkRmytgrnccK/iaG6YlJtSB0VR8fBz2Ln3VVZs+WwQxo4QmxQtTE9W2lOv+8KIdpJbajo+5W
WIViXZrYWUpOMFSB0RG3IIKcKTblSXa4aFBMi7RnxPTLA/R+3H43CV5pfUIUulngBiHn+iYaSG6e
yHk92TBE947Wmhd0cPPVr9Ha+SrFzBfX0ykpxmUbM/i/LAgZpeU8xQ4cSG+k1yKFj81M65QrV3yl
DchAykLDYB3hWAnc3HkRy2AcZ80tgmFMzE0NcbatzOWtSeh9cLV7r0Kz5ZMwuMkWQZZkjQC37Ipx
r1OJFipSBSZWhHOaiXyb0YnM12LuegzJIWKEfmNmDDdalpJrmZqX1rZeRYvufBo6ovyVyjZKeci9
8owPJh+Re+YoQLDAVUHpEt6DMQGKqfd2SVzMJ3Slt8lsGZ/NpshU6E0lvJ9TNDtBuVS4aBMErerN
zVLOyCysfO+ikQmWVJqvs2ZMaMvwneREl0D6ubeTk6zEWaEu1MaoNwjDrbEamvKudQ4VoSMnNIr6
BZ443QzxaIWL13DMtUl6TCvX281tt4QVyFA4W/0YVGUXXwst42RXcr61dd6c9LJtusBrOnXVdOi9
QGD/tLX+F0B6OHcDXw3cgYkOgf3wrzB5EqEQAU9NjzJvWeu0iYKWZvF4StvELj9aelF/UEVIIiXw
lNr8/Q9nv63+ZPaz1h/u6IZBsZVNpbP/yw8HX0PsulTpUUxU8iyyIXYyzRIyJnz18Pc/6tfwLH4U
MdL8s26/nvtrQFiK2c2ZEnIs15jkYss9MpNAOcfl97//Of/B3b/+IMu1fJZ+neBo5xfeQYFOYjaC
le0rpIHEvlhHpweFyoq0I09V0fEy+AnGh9nK36rVfM9TBXRSg7FYC6wSXt3fv6RfeRiiCzBTWvAK
yE/xpIFr/JkJ6XVI144t41gTyX3R12R/U6IkRyHhE4yjx0nzQf4K37MA2vz5s/8XP/pn/OifzLrE
UvTNr+DR+of+AI/8TyRE+CQcwmGtKNEfyJH9iT4BSkW5iv8FHVn6Jwe7CDcTfCT30/r3/AElOZ8I
ZYTB5DfonunDEv43OEcO+r/etGRJcnZxEyHYJ1KErIy/Xk6NcIj9Ak8/LbaOEJ1wFGfoAktGBho9
xxpe9Th3r5ptlw9pNRfXZWTlqL1cJwrW7+VWuKn+KDu1oE8wJnWbMGCRD6gVGPbcBhYpNU9E/SAD
GlLKfGxvAnUpaXNAJ6qwAsyJnZyHbCxv9Bg3cVAa2Q2BHerOLVftie4n+8iN3L2lmGLDONeoDeBR
tl/SpDniHnYufbuqMYlc1EITrLsh15rUd6rSxq+KygvOTJckGjPpybjRVnExBTwPZW0hnki1cTr2
+rtSS/mGIMe7LMqMmA0nr+P4H+PtiFt4p6LJuR2jyYtpbvMp+V7j8o9YY6yDagztY+Rg/+FWqX9r
oiQ4kk/XfI8nI6oJWa/EXZpUPfFYZvNgtdZ4ksrVSQPgVKDAThrf0Q9gYrElHUekzQBNz7FzjfUi
PrfVon2wYWPNJ/nGuGpLXRzntH4ZAF7oQzCcvUq84Tmpuu7R9zsitinEa96p04pfEA4Cr/c2snTw
DNnjdvOXgEwuWBxFyo2hp2wKtq9cxP2ieatnFEuAHuMXnvIIT/sie8/Srjv4S9rtBBvYx6L32U2q
N7cA1fZJNV11gjVZzlSz0YJru+3OpXbN2DTIP4iYmntYNxZQ9YIxBs8dn1LP34YeDBjNzM6zcCPy
93KHNzr56HBF1N+I1NYoh9GTPTEx2VNZWMkX1aWczaCCJip/muK2OculwCtk6xW2OlNBZHLt4Wq1
+ktv+UtLwLhuEgoohmiXIPciPR0fbzi2RcLgYjLM2f40/kih4Rg3JrMg9Sdrl30lk+IudVB4WDgG
bmIYvQ2R9SQTrZqqilC+G9Rogh0yH7GugWIgZWUCjj+T8Wc4bESx9V5PI3wM+BnWgAyzBIGB+dqL
HLsbdOFItb1CXJfc9u/jCPB/9LQtjUB4f+YBbta+ppk/fBDBr456g8NslPh6kbb0M3aeZDovC4bQ
nfS74tkvZfRC0VqsnTDv1nLrI/v6hlWw7dGjjP3DABUTbYdZidcOqBbdd1H396Iv6q/NrBuhX43i
TeEHQ9U+d/NDSyS8d6DMAda38ZhGU2OG40KjZbHXEqUd9JEwP5uDnpxh/613PAE6TSIWF23o/j/2
zmy5bSTb2q9yXgCOxAzccqZIzbIs+QYhWzbmIRNj4un/D7T777JPtyv6XHd3RFWFbZkkCGTm3nut
bylaTU1cBZ8zX/jXuTtpQVcvD59Q6tTY+/CjLxD4Yig2lJI1AWRV+ebGSfiRpvMXQ4wNk3xlA7vz
9De3UbjgW9Osq20URNVLFqNCXheKfEO+rEq9dj4ukBXW9uYYRHVHPN7AWbujd35esrI2yIPv6X2G
tFBSnmeEuhI0knK2QdHMjMbpwc5D3+Iqa9KNw0QZOltHDkpt+leuaP31bCdZwHWgcVP3PSsabil/
TUSZ2A+A8h+swXD3dSryaWOEXeTAXVHi1WI4vZ0dFtPBEugKwqpMM2rbpjjGmiA4BlQ9Hffa7h5U
kDpcWL/MPsFmQ04gzc4GHkCDHqEDsUrAxcfmMw3iRmFWpzoDUoVijIZWe+u0yvhauz5+YEZ1A7Wv
NlhcZnhXNZUdwDlkIzuD7MLPILPGb7JIxldUB+a1TfFWboHRMKq3Xa0itAe25CwdRvkGxnmJh2mM
jgk8Q2ttigaxZdtsOMaNJ+UpwsyLXCJ386+cRpNgWVV0mwlL4licRscsZ9msTTR/kyifKNT7fas4
9S9seexNKlX+ysh1ha958LZSTPP7DP+q3A4m6We13dPmrZPBgnQWZLfTgrnrT04hvarDyz026afZ
iLFAaAqCXLwEOqdKx8vFVKIjWEe32W000Z60wsy7NbMx2s1moR48shofEPHEdyyLE6VAPh85xj8j
Za8eJILeh95sIyaZaRY9j8QHkMWkArxk9GOvljyuZ9Qli1mAEO+HAB7PHcPe8g55EI0ZopyW3rhz
E8b4rbHh4JLEgs+yzW63nkqd3vRW2ONX9CV1cFuWN1koeLtebuzMtsCn0RZGw6POAGllqtY7S5O3
j4PfQmVZRRg95i56dALlHbM0H5+QeweSOTUCens29C3Axb7cd4asz7QCo5uQJKxHTOn+MeaDf8W7
C4ZMK3dPBh8JFJGcP1OYT+DUpDEfYrPQKMo1rivQDlvZkfSXYxEbNn1qzieSsf1jktKLKcfsDkqM
Qg9o2bdRDduBRTYHgj5Hi7HZulZTHdfEJjgLiq2v7+LZJ4GW6/mk6sk8g/SnK+4Y/j4jjeAW/cGA
58UaoW+Ec/IedaQJpBMGjpWSU8PriI6QNfqp91auxn2ow/A4mH37rKKagA7THQ48T56GG1ErPGw+
VmMoOANx0VqLDWKPBMOLHcr70RaMwdvMJg6SUR3ykJTcAVk4t5hRouvZD6djy8YI9IxMaYj1X0Wd
hl/N1rZqhrqufCE+NPks0PkSGGk0+8pODLD2A0sNt1/CJu0Utrsmu9HfpUOW32GWHj9D6Ed/2Jne
q1Wnwa2lK568ZFk0x7Cw0v08jvAulbKs+rHS4UtqVTErdhIkzUm2skdoVAVWQut3DF9TI8ofkba1
8s5TDDQPth9KHNSelxNzlplSnC0Pyxf+UrMSkhkz4QcL0oMrX1uzflQy3qC6JLrDTjx/14Sev04q
ZIzrLB7vZyTY2alTRVse+s5IXtzGdtM3y+MRX2srF+5WjcAvcO6SCTt716Y5Ubrv6xi+aX/FLWsp
jONM0Y32TUbzK8fe6RNkh+prNkzWcwg25MmUcXMlZfokK19vS1uWR1+2iKp6eHR+PT14xfzKAvid
qK23rPNe/X7sv9h1ywnCIaNy1br9qx8a2cHzg+JOmsV2dErjzJdjLcw1UH55J7/bM9P8VdfInAY7
ht0Ul2oKFI1ewL3tjrle94RWylWj8C0/BV6vtuVszfcJDbQUpc/olsbqv9XTxabxN9UTwjEHqeW/
n75/eqNLUsWgpv46fP/5Yz/rJ6qhD2CJXDBijBExElPI/Cyh0Ep+gLRuY7n4y/jdoeDC6oDekx/6
Sev/WUM57gdYx5gqKKwwRTDR/49qqF8qKHD11G64O6AvmQjhzN/D6mc4cnTJeu++HIpyXlfp1N/z
CHUe7nXZfv7LhfnbBs/lxZj8s6sQTIAG8/fJf+xOixGiA51g6Oa1cujx6m4In/O0U97K48DxGgvf
eQuHTB3+Dy/N6iUgb/seF/XXSjE1chNfmuncz+HES4cKCvGgR0Dafr8ghYMJZ1grFCkgbbScuf/8
8r9qHpZPDrDfouZlcM0X9/vLW3ZKWBcS8/uiZMDOwWjo8IjiU22u0np5uakMgvOfX9PiNv1LS+vn
i3Kr0G4xORzY1OF/bbZUDXK2uAmte5dglqcKBvTRKokF2dGjCZ8b8rjONDJ58Z6kkXafACt695o2
3RcGpqO1REm1pyuUTYfWUKzrhHw5b9DqONZH7iDME6BdmjbpwoxetZAJks1UYPz/AVn7t+afX4v8
Hx8DMp27dB5MYTu/YbiCkdnV5CcWJ3+De6UvnONU9Pm0C9rJfCpSXZ/gPLfvf756WJf+18VDMMwe
EvBg8O9fL55nCD+bXGXeZ+hlnyrkfntkicl3kU3yXpvz9OA6jXnj+iQFISLp0/2fX5/+ye+vT5PQ
DnxPhNw3vz8rSMOqXOaTSascwHe6PDAapeJdPEjz5s8vZf6LG4VmJE9WQPcTfc9vbRQiUrtKiN68
d9JwesARTcLqkJogtCPbbt8Zejhvg/CWp1MwRG18UojIpmamcSG3//nd/KsPbqNUQqTk0/H5/a61
HBCYEN0FvnDJQ+L4UVGfra4UxHJXdCz//Gr/6iHxWfZ4Lvk/UvnfdOtmk4nUsAcLKUVHCKcmxpEU
wak+9QxdTiXw2aONZ/rEps9dTkSveVPSwYgpCE1jXC2Wf8bFw/TAXBZ5cy4IsOjyIQQz5gGpTgZw
3BVm1nTlBhUuV/qtfbH784e4ABr/2by+PCI+XTVHmJDPMGb/9ohkRRz1gQ7Ne/D4HOmB0qjD5b6Z
urJ5vZCoiwDpZ6W5gGUAbjom9Qjwmg7lodEkeK8oACSD9nEuFF5Z0b4HSkwPf36f/2IV9G2H/r5w
eLOu+O1tGmhEBo8QxHuXACV6vstlNhvVvJqCVHRZqL+7s5cd9JenCHsPdzV7LiBPWuC/v2LZxVYm
ct3ej41dn9yudN8isiT4hw3RsxdLFBVRdN4qSqNIbfHnkEzOsD18TBEmM7qqdPdu1wN3umAFEAYP
AbUgC+dyT1wuUcuu4eHIgcXeDj6IfgwSZ+D+ztHy+UD0X+rTny8jn+D3j8Un4Xu2uXPxQ/4vN+RM
NevLVMf3NXcJfRA9q03GmPUW4JfuDhVIgXGd+UPWkQRsFN4aVnOU7EISEBYIt7AFmU9NuLaQY2xF
2fk7ApcJq028ljM7ucvaXtGgiuaNsOcwXolkND42Rhl3G+HDI1+NMa3PtQOxoN3gWOHJyNqx37IF
YELOMzSjTtBU96gBklPQljSeyqC+ASmCqTioFTbFxiqMF5P0QJTjuvhKbDJcfM4BzJs1pm3e35C8
a7fW5G3qpNqkHfv3FV3qElW5nSH+Elgp11MSetEikhAI3tHNrgbfN5pn+n8ZkYGR79NalGhqZBbj
slfWwBCzdGPFHNALcUh7TK2/SKNQxBGUbZcf5mnurJXkfK2OltSpAQ/DdKAi9fi8GvKKsZnAVBmp
45grE1J6b4yAlWFyd5WLu5QGyrpE/t3cgXUuwI7QLI42QTaGz7Cd2XZz7hHUiAtYtdYhxq2ElsMl
4sNHmsi7q133rSWJLF1XAasNR0AW4gHSzgOUOH5Mk6ecbMAyGKSTR+AA4csV/hnLRd6zM5sJM1fK
pp7p7RU5oJm+Jgpcno0J8f4u1nWZ5KsmnYIjxKbkBupB9zWADFavYvRDe1oIahOCd75RloPFACxY
LevmdSQf8IWGVHplDcGErjmwvuiurtduKuERELiws2a7/lyGrftS2wbpaV6TvHOjTN/iPsq61czc
cyN6vh5a0B0+OaRfm9L0hzU3VilsUBPVhFpDI29eBXX37kjhrSc3jZsnww3S/DRUAYyFK1o2Yfnk
D/SxQ24A+Pz+pvSJ+IHOpR0cOMC03TCy+LdpjRaIJmL+0NitUm1oD1kTQLTmxWAObPN28wxPPO2n
MtgZOET2xYzzsM5zrnRlDPVJgOi0We0N500Gow+FgpQIjOyALz9ORss3RpIPm4LWiEcHP2RdCWvW
ilRzV64gDrCZOqQiEPpm+hieVMs36xHgXazSjMaiEKQSjOHI7QXviK8+H1iyAQ7e44efu/WsPect
ckfcI6ngvNrBO7pjvuy+TdEcPo8WwYrtTIij13ssPLQCz75TQnZUiQS9xxMa4Iu2+eu1dHlzVBxA
hP04eu69gTwXDSuIoEPrSQp3+UOENJ67bmB9ZjmLiO5EOIUK1Oz4lXie+EzMQkywM4JfQA1LHkng
cnGUxU4NdIdiF3mKmd3Qp2WJYUYZnGNJMke41MeW67GppwYr6mWN5AyHOMBlE4VVpw5RHcDrBfoJ
BV055lPb9ov7YHm3JTIuyFkS6xagEw4g5OrpO+T2/GdewCW4rUqwv3E8oCWc+UYG6N0nbRHrMOCB
pE+T6Yc+pdywi4wgx0UunHQTyaJ6OT1qi2tvlpoPxSPJK+XJ0L6TCk+6yvJfg9IN4MOM06fIB/ct
KJZ4rOV41BTstjKM5WuWl5x+J9gXD5eDwpxLJv1TVnhv1sT5PmsLvlrJm5msIHt3gMdwLQjuPtbS
EDeYYkiMqCNxw/g7r8/cRnx31vJuq1qy8QCaOTCjnx4E0lm5rnGCbF0zb17pybKbEzZpqG20ROh4
uOUjRNMA7o+yVbzzgZ8ZVnU96uksDQWR+3LA6ZejSj5n3fuP4sde9mSdhUuOi0s4z9oxckn0A/41
B12SJhKmdAEM+jYCQLYd3mBjTYx/CG8Zsy1MiehLYSS8eHV5hMzIzabdMKnlGMTO023UeB84Y/sO
opTvqCFkxqKZ+x7GJhswyY6sbQzP7CO2nnRvapODgfDso8c3fVO1tn/k49QnG33sQ4qwWq8MhLkl
YYooVseRHbdbbk+3KswbEWfsTEh2+JuzgeOqE2S6v27G2EgOZRJRA5pexV3bJyR7bAP+d7Zwx2CR
cFCorzozCJ+nIfWJGQ1kse2kAFKOuIuRTAKEPSlxPq2mhlzfH4tATlDzg04rrgrKq/AMq8w+ypAn
rPGWly/HLlhny1NfdGbzmpl1fQpjvlWO+/KAMZBvFfdKsCnYyLkOhAOfwiqNnnFQE/7IbO1NBR3P
q8CXv7XSGfEb0EhSb1TLO7nciQiGzPY0piwBrskZfWuqgsXHiWXc3oVYccZjUC9fUAaMCiJaHclD
qczwOe3mKaR5NKOaAeTBoQgkG2cga4zLRy1ISwHqZD5ZRkANgB6NrWkKzKfRVlxk22JcxXwlC9Ht
pSFaw7jhQZdovu8un5CdiDNyu4DUFUK5/aXgncdFqW/aPKIxJWrK0o38lZL2qZf8Yg2rAtDvckqb
sfwVP06Ml21Tz6hbN02But4OEj777Dag5a3AWOFHKrFg9VQyy1VTDfo1POImDiS1vJ1L9mqeRs5b
0zPYXFcJhrAir3isZk2wu2/PqH5aopDpnMYsR2nOw4XlldUxaRUetoRbnuY6k9WHJI3Q2o2DL7HQ
uUW5dUPSlB4mBUcOhbiTz2uD2c2bA34sXfGnAZkzFngqit455gi9CAUOydS+KgHpozrqE0s+msIa
uUWinAs9L5tLml3WvsnKDPqVJos8R5F4KckRRwKpK7knLhfgx1q0FO5DZrEuLAsrcml2nMu9y1iG
bQ2GLHHwfqq/KLah+8v96Vh9tM9oBOyHSjr5td8H3CKB6BnduPlwlcRaBT9viHIsg++NP0ChKdWg
Dugkwy22Bvctxnr7dLkrvCnnocityLzxHKJpTcnYMHOXbkPeLtYwr6rAvHZuxUqkZ8KZfImYb6+w
58+rdPlAxoiqe4UJrUAFN/J7moOQ2rDek1vl8BG45ZArJh65uGYR82T5JJc8WL5l27u64abps5rV
3k7NW2QpM2OemZtawOro193Ion1ZAZ28y8tNzRyrXHcRIAnShDOuku2PPDbLBsSYLkYVvm6IJGtx
nijmstIIQparfnm3Wd/xmNlS87pxo6eHEtkN8FRKtedw0hz83JjP3esh4O62nA64tKNAjCjOQvPj
gNNrOnT9UCW3UNZw/1UsozdKDLwLN6Ajzs4P4G0j8Iyop87tOYTg0wghIDbpvmICzOf1wxFGheU/
9sFU3mIC+poYETihMGsP2N7Eyme4cRrzOPse2wQZ+BbBWjbxXjkZPjYP8MT2mCEGY8yYAj7saHmG
nFC098ywn+ucNnyhtTvO097oM3tHZ1+TQS9rBghMwNCRNdm17TDzhKHn0he3relQmQ2eSXAQFS4B
u/4eTgXnBc8ivwkqPHeYaq0u2E5T24kruSz+Vxlw7HkNp5EzFd4BKpiiIuq6Rh5e0WXDoFNgNn+M
M4uvR5UN/5ShyUUiqme6owM4orkb1cFWy+IvB8445XKkg1A0PeQxKfcwC411T2DZ6VIo5yjvT6Md
8qiCtCOfSSzxUhEzlefcQh+6cfBVI/O7bCZRwrqNWrXOv9WcMdldwibcZssebhoM3xj2cgddCsNY
xFVzRVJGw5LXsabVRPxEJ/pp6kC+WXhOQ5LzxoYYtngi4MA0uiUljIgiz85xanA7oRdkbAd5Gbvh
oS9jVqvZS62nYQmmuqyb+CxYHBmK2Fstq4UEt5w3mygMziUD2nITNbSvRqbEr3mBgLBm0vumJI9Q
V3DzpJGRXxm1u/PiZWUGJMoORG2XHCw3Sb85gyfak9v0PHHQtGBn5ZJ4hh8nDJhOvcHOXOZV4BwB
oAr/SME2dQeMQD2O8l7t667tsSBYFsPgtnPfBFyppyAwadkh3kjX9Hm4JH5msG1A86OSKD02Fm/Q
3lNCxxpSFsbYxp14HuYlXPzHkdkV5XcgxYBpmE8LgrpLP9h6urN2vHLylKh++jgtKWYJ7oePTR8T
d80TwupMtYO7i1Q8H096iYhAO41xpwyP8CqO01WwtZU9HazYNb72je2+A16evxWcKr/XhIVx3B4L
pHFwS+hcLFhEDmX7gubKi8PbVZs+igrQo7LK5BbLrbxy8aDcpD4mnDjz0k9l08WPHmf8ad2XhJXl
rSv2OnARwtpNBGnXz7/WUvM3uZVIW07KVRjfzZVBxVqIeDTJMxR4woif814vbYX/6uP+ZsLDzefR
/f33E56bb18UZdfbX+c7P3/o53wndD9Q4zOnWWSkEGWWv+8f8x3hfKAJRYRMAB+LNvY/dXI2Mx5g
EQwksFcCk6Jd9o8Zj/hPZjpg0n/pD9HporlG358WkbA9lzfG7/8FOFHYvcEcPRnOdjmHQ4IwjBEt
5bDtyAzr8OCnjsZ2lC4T+KRfhvH5Mpd3lwl9u8zqizJgbF/x9q/VMstna/bO02XA3y2zfusy9rc4
+u2qOe1fnEUVoC4CAYzlPQSCIL2h5oG5fpESNIuqoDGTdg0o3L7pFs1BtKgPxBCUiBpEddct2oTw
IlOgs5U/E4wwXmHuRsYwLYoGznuUrCIx6M4EdfhQJEH5oKwOhxtqiDYw0UUsCglPuvMDwgv1gEQ9
2uEhQIoQddOWPk13lTfhDIHTZtfzQNs4iYOMOcV199TDGX/z/VIStldHGG9m+reEQrV3DJSST7LM
e9g4ddZs7Hiw6KX55qPvyuTBnbxsOwh6QStDVNNZxaN1DmT7EbE1yCWCR6CZO4ONjchu5qeq6/O1
MKcv+TRhxraHvD0IY0jPMq0QH1aN235OqxnyleQ7/FjkWXkTjEOyM7pkvlIlYt9Vom3AP0Pgr7Mq
B2ackQV9h6E/OxhFfAsrM9sxvcjJv3AhD9KwOoixHs+gBPpzZZgk+ZilB0mhHPWjXjQVOUqndYcW
5TYA8nvQ6JKvfSnGs9NW+oC22H7DDFtfgavuHmn9FBO4TiPfVhZgBsp9UjOwzPfXM1P8nTR9Y0NZ
Vd2TEGk/0pPpXslyKb5TY4sni0pt4+VTdVu2rnFjp/4udpGTcK3QG6ELDu9kG5QvADmGHa2salPh
WsBGms/7UbgGERxqQibWtrd4WOpzNnXTOrSHVGLK1zHHNxyYX207QxyHt4DBO4SRCmk/1OOt41XJ
fdVCH1t5oey2OirnVSlqQKEtcxzkVm8D/a1ThXtr79huc+MoM173FVQuw5r7ddLG024yDTIsByPM
zs3sOIciboKD4AD/Lavi7A50W8U9Fc+3OdYa2BZuZHwNKGrLVRS3ZriSowdSn2lEf6pSz2f9SpKr
NEfzzpEog5dVuC9AZsUn0APT2QtzsU2ctr9mG0HcVzdyuFdGPL/KorEARhTNdGpokz3RNHRvA+y+
Kmji/TD4yAFF2yH1SkAPuHaHm2aYoUGaZoXXn8wBAFQdOR1e2/k50pOKiQZFWHSk0ouOFmzyo6vp
WqzIcsA6EU2SugcvTfnMMtLc6QoHZwVPZYt2zd2mRiOu/cTEUIGZE1EEyrUt3gt5S38vvlWJY208
SdOtQCRIj85Q06c2Soj4m4JeP6IDseM1YXkGCapmcnC9qLzqZ+QbUPhIH1wPhnSHXYUb9jaLbM6Z
ACLy8sbAvvPsm3Sb2NLrqFk7UkasJCkGp7ms3wua6XALvHK6tmcf1g0+4DTfZHownuOhJYcsMznK
weKMpw3FQoauKKNht4OVNhM6EDTTvVUI85Nqo6pfx42lGrkrgEiI6dpkmjZhi7bjEmX9TpFrWYaA
PrSH3nYSZOs9RqBQtfcx9tn7H7pFyks+BwnD1dXcWIS6rLuASIxm4wxWPj6qbIqDr06cR0lF/E4h
RvdjOWSj9LdBA7N6Z/R9l71rv2nMHGO0qRQbF5vbf88Bf3MOIF9tEZD/+3PAp29t9z/PqSIm+leW
5s+f/HkY8P0P6OS9hbkFAdN2FtzTz8NAYH3wXAvZOwaTRXNh/eU0gGqeKZXwAx93HmcC9vR/qOb9
D2ZIFBay+VA4yI7C/+R04AW/DsVcUrcWLCfpETDDLtlbv54OYu2MRZXFybEt/f6EoJeWBgt5eyJm
yIFT3tEAy3vbfAB1udJlXKArnACYC3M85Ikysm1EnhT0oVA9MlMwVqFd0D4KumKPpZfKOSVz4FRP
rtzx1HU5rrnEPSKr8EluyPpoXtMvHtEbBy68G9YsbzOESN3dppxogtHgD/IeRpSOSdctg/ijWbUh
3Ux30Xp62Qt0w2d0h5G3cni2Ps7dwMh2RASYDgaqOYA09/FYm1dIdggLnqqWuLjIQOU9GxFwQi3T
Mz9iNhsl/GHf1MZ9GjVZu4F5PB6ULevredTVampt8WlWajjhf9NPUaPtnVZtsmy0+KDDefnkZKq0
W1QV6YaFo9hBz0C4lYy6fIwT191Z9gThsuW3OeyYJ+rUj3Veu6s46IbrwNG7YChw2EpAjjFQG/Rh
qdM95k3m30W1iUnbsQUrvkcvHOhWzycuAmMmOCgi7hUAxdaivAPXIIsN7zlHndk5ayL0ypVlkFEV
TfanPs+bA+NJpgLAFs0+uY2DeaCsBmlfbHy2BvgyGP0JKZ2dcwe7MFq1ldetAg8ge1SioR+r7qPT
aiIfm3Q2twaod7A/S4yqaiuX78Ptz3NA7nMmXlGlu5uez7IlPfg5qrS4goP0UecaFx3Mgs+gWPUV
kbb+qtRBsnFzcofMzoVjGMcPrVPZFULzurhmUZQ3wBuwa4ZFmfirpqy9W2TU3l1uY6QwEn94jVRk
3WtZZ1s39qYzBq5vnWXHKCr17GHETqmdiK2/mqgvQTjba+B107nwcuYapgdbtTKie9PuXlB0V2u4
WPkxYX8Dvt6JYrifaF3KN4VXF+mk7JHcDwgyysY9QRGzH3PPwX3qcqhyW9zhQK1LLtnYlOq6t8Rn
qu7+BiSDsbVG8c2pys/+ONbtunQreRxItV0VKfh0mP7wqbFCBa8BI8Kn2QBWkZEhv/UwESxYlL4v
D8Lp3WxHThtHmQI/+OcknmuxMTUtWuKuZDsxd1Vga/mWt67flVva0IO4J4ud/C6RiHMjmSiT+KNh
ZDTW3eiar3Mbvgooy4pp81b5ooSa5aVMbRwSOtQew6m1F7HlfXKj4CmOmm+CNiHwI79otgo1CZ0l
+iu3SYFlANFpCrHSsw4xK+MDfwPYN7tNbrBZnqjAxiPJeSX9M89JKH7jdrSu27Cd430QTYozlmpe
S44Q/YPqNDlUApuA0Ud3Q1/V6GlziKKDPWzaxdPSi3CvHTs54n0Z5L0F/gzRJxkdyGNhrZxyGzM+
2dYcJlbgtFzMmna09e06OdL5NreyId7F8w1jYzZe8MlRpXZX3UzQn2+QT90m+zygzI884t/diDZX
KPS4q4hxWMGmyl8m19abMpPjKeD46lQdxwRmUjQ9Wgfbq8rce4bTBOJ5ObSNkSCOYMiddca2j8jd
njco8ps9nK50PZhlfE0iwMgVyOYZFYRwj24XqOtJdMYzmTtJX5zwO8absmhBGqRxTcPMsEvS5k+w
Tl4AIMOyo5F2nOZo3rr8qRPo9vraLGyway4WeEV8gLQYkS9m6mPO3I+VSsl7O1T2U+CCsPM8OhSJ
C/JjrZtZ7yMDqsc6LPL8FQx5v3Imfzy5DklmLBCfi5zQjmTok2mFAErtmOoRezwPN8Uc6+9MU8hL
YBC/S/CbF4S+NT0MsPYrWmek937C4S/xFnCWJbAKlLpglBWpc1r0n9lYYOB0BXlJMwXfqojAWKGE
HUePKWbafbWI+Cu2PmXb2SmjcDfE5mOMROJgG6U4MSFt1qoKsn3hG+UqQa/dNnRdwVsHYIprvTYZ
6h4sVYmj0L4JWSNPjt7oTNtFCHbyOoiCIJKCXdsIC16WGZ6myicDxCoI95r12m9jjPBNCAorUun3
nhkUEZB+4Kw43hEfY+IPCW1LMvYxqS2QHciNmOw7ZcKnqSeLADEe0eukIU81FVOwzguo73TAw41r
peYV5VgE2UyeprKUWzFP7btbqwnzWDMiEyiaMzMLOnXof49qDr8EYVceY1cxNYXE3OfjF3J7+61g
ckb2D9uNqZJjQBjqoR8Le1NGwc0Am6Zr4RjYpVXRpxvc+9FJS2jt7U2ss4detMb9mGR3E9f1Kppc
jNaiuOEAO+8mL6e4gaHnEnowtN7OnVu1cfIwxqU79OCbmXR8dAg/XI091/VB9mnswR3sGLzpVsT1
1mLnVCvrgrClPtTwbJ0L3NZD70ClE4U0xctUhMbL2C5I3NRnEL5JXUi59MQXai7EmqJwtn5nmvpA
6fPoXqiC84Uw2GK2Q9bA2Gtdo6NdWYR+1ysBW/CbvkAKRT/LWwADGJMaMIyf7KafPhEsM135C+iQ
SJd2jx1lhH5Y+pO3NjUDEOHlI0t/AdgJZQrAxAWdaJasmKRreW96AStyniNOjMwme+Uu4MVg7tOr
UkDjBxC6pQs07vQF1Gj1xr5d4I2tDiSAAWnu7AvbsYSQsMqZfSnyI5E4JiKOnx2ifzZ+BqYYgTj5
4TianEOqZviRYnb71Vj35rhid5vp75LgS+ZCXybbjjrFJOxQ9yFK/2wQO7ddOAiBTiAZtH7P+D6n
4a7J24s3c9AO/RFkUn+iUDaOxgV9SX+2z5EMOOGt6cJ3wS4/y3SXu0yeCaJAdpTYPTTrhanZuvCK
N1MmsvsgUVj8wmzEfuXBn6kB2hLkFtHJRm15wHwPaAd14wC+Uys6MP5C9SwIKd5ELaTPEtSHuyKB
T7/MQEV3XuvubXwdsAYupNAA8hw/D2CEfI3hEGOFhP2RtvHWnozyxtFLM5sTkCzWpUdvAiK5+BQt
iNK4gW0NuXohlzYXimmbd4LYavw3LN7z1uYincAafXF8xPfap9W84huFulfkAnJLqPJkO3Y9ZArV
g4bpwJtTcnpJeQtDIzDXXp70285NrokpbnbEGHXncYGzehdOKypc97690FvJN1syrjy1hYBoX4Eh
gvNawJB4Bz6afA45c3+kcPRPkZPAhk31QIar4Gi2IfwuDq9L4UIa0f5Lt7D29ELd82L4e7go4T+R
LH9USKkIgcgy79VuHCRhbcDYLEV0yV5ihddFpvU3y8Bg2kmyQVlP06t0NExGCY73MtCZwitI1Gu0
M2SaBJtOQFSLu1LtdNWR5mfW9tb1xmpVo+MiDTcN9+FU9lt3GgZmK8NIeko8PrR+TupjNU4YRXE7
1XmTvGk5ThK6YU3yWFojN2/MRm2lNXTQ2aeU/J1Obg0vIbBwEP47AubpjDR5vgnk3Dxi/PPdNet5
9r3uzPYprETxEhPxGm/oV4RXtY6jq5Ti+QoWMXpn7teTkLF3b8/dCMEEPo3FAHlrzK4BNt9pthrv
IWd/4W1dSI/r2gf+xNJcVrvRa9x9VhgwvgRn8SYsxicyQW3UQmrbNRKufoxqLcvK4SbDr3xikcB6
VCY8LP6AF3Vg5bNznGcQdskMLjNvqx1ib9b5gEewhnXAicHJTk3KGaUoheQA1RVfk9xzZ3J0knGb
yt77PmDreKeJkaC4KMLpGmjsZO9G5dQ/1KT/rf//pv63bKRPf6r/b74Nb++/TgF+/MjPwp9q+gNL
IW13wXl2qe//f+EPgOGffX+Lvj/aTd+zUDKgzWdY8I9K3+W3EETRkFpmYstI4D/wx5u/g6cxdRD7
61kWOqQQ1O/vtgOsFtNQqca+9qPWf9YoK47aNg2caXMhNpraSpJ0U1/RrpDmqjYlatAZxvToAd3q
EfqfXTYA6wX4cH5T4wfGODsNpORZjaRt2CtHP9uDM7wwQlebLtb0Extt0Y8dAorZpkOACpqkGvb9
qM2HnsHzazVEw+2swmjCBlGNPWxbxZYuQQrtUsL+Dr7KECepfCDLAovm3sOxUa+ahIb2Oo7rpeTS
DPcdTT7ELpnAHh5Cx5z7DZID8SXrAQ3Bk83zdwnxh4fTHUokveV0G0U1vCviFvjsZVMCB8yIjvSP
/4+9M2lu3Ei36F/peHs4kJixeBsSHCWRmlWqTYZsVWGehwTw698BXXbX0O163rsjuiM6bIkiCSQy
73fvueXUWDNBy36sdpx4+KdmS+HjsfdCDGaRXU+HEIpvEuT5NMJs5A8sryxSIhSD1ljr7gyvKu98
Kwnv5yQdznUGQYUzUhew8/fCtWxL0vuqcfdLpUS9TqxyDgkKdphTvD4tAg03QFexSBhPXVV17lwB
QtTLrt5LYcf9LpcGLWg7SChpuHWbWJ91nrM5m9g1s9fxZLpzXoh1Nw3agQF8ySO7Cms6PhOKWYqC
k5CXaRlia5VZrXnPHgrN3nQEdBo7lsN4SoE9+3LDwKLxgb/QCLhF9vRwSCNvOXBdqVOWZykmbYvr
UrRqbbedCSOk7gc6OVrmF1HAHsBxy73eKiGvjIYqsKC22mG5cOAPz3CMIPIhsXBAgvWcDceu4xSk
n8SUJ51Jq3fbDgrBNWXG2ooPIRASY35FXJ2K5r1TdZdTNJTOcybvLnfxPwvezxc8n7DNfxc8T5/U
v/ZveUXArfn0zfTT1Jef/EPwvAA/GAJ9UTS/iJ2u8Qt1ACxjZK5M1/OX5fALXZYMG49SVHUUB+am
9lJm8GUJtJBIocRg2cfdbnuGbv6dJfB71A6IGX4RBvllSWVr+V2yxSI7A46Uyy8taEYzZ7zihhM+
f/Wh3P6es/gX1e23ZVx07f/+zw966vIiCLSAbXmfjv9dzqorB63CxDXvodbVq9Ft5wBtyl1DbOw2
f/1SPBq+yjMg3fJSFh+La5OgYH/33UuVOSOYJDTn/TjE3SrOMEVjg6GFpazAZ4Rxt89Fo+3GmdYT
2kvKn7z8Dx+nR2qPsAzCseBL+/55QmMzhTHw9Pfs5h6N3H3xwMv99Tvkovj2HS4vYfuGS/SRQeKl
COqr0XXTaFNPGqTe20I9orM8cx4o170BXUWfa67SPy/n//DNkW768eXg0XiM7DGGE7fkQvx6Um6G
7HRHv233ljLrI0YSUa1BeubH1Gb6lA3WE+6fGvBDWHf6yjZpgFzVpL0BtbAzbjjyyRgvVchUD9xC
eqAg1s9xVA0+/XzwaMpV2/pA+41aVGqVgzdomKIfKC80fzUStWMA1QFIXOjpTacbz1PrVwvHts8h
anNEj+reD8woNYOe08fzlCw6iRMqVHbDbaLAwr336ECNe4knt+Ro2CAah6V9Jo6Q3js2jY0D8taq
DyF6YTETKOq+hOLBWQoPQb0d+nk+MEG7oQ1x2Jp5/tlys/sytn6jZ/uug3CyVpaXHyt9/BgOYGf8
ZQOr2fzOnD6PgHamepfC+Ud2oZGrTdSnJvLrg5tE52pytCD2SypzDI4FjKCd00j1MTBJRx55pj27
mpDHJIo7khPu0r09fDIdzX9EtKerSSQJROM6fOwcnMi0O611fwgDt4QiMSo57EHoyk2ij9FN0drr
nh4hXXoTQhXo43SjGq2blllc6IP3TWiwjzEBPdYulrCIzdfaQL27rqhS0K+KSkixpaWhcZ6swtVe
onTAUV4Kfo83jsZjKdLhKmvifs8uEstA0yD6GTX8H5nXzU2JbLcxijrd5gr1HaEP1kCJ3pSoQpA0
7Q0SdZn+TAmVR5dzPa61KDb61z5mLhCu9Ulca7MbPsZRPW+KuBSIjwxjohqv0ErFwj/MGk1SnGGb
u2oumtu8aa8lRvlXuITdo0W58Z4eQXEjRtPZ5xyN6D924m3fFeOuyM3XKG1spIWYElrcauMe7dG/
02Hr7DSzam6I/5S3PYYkA1TLDSbwqiZXlOlb5Pr6tXRsBuuxg5NNjHa8a3yrv4KhmK7kHDm3MfAc
Kc2S+XbnCuilIfhTdDV+7GUcwiMHy2Wfqe6qKX3CnYxRYsDJatGcfIXPOF3FOOxXQx+qO00qsTNM
6AagOzJUls462FVbX02UUjGICu3yjFjrYf9Hl/ZIKYX6HUUR01urQSLKuGmuhzDRrrrQMXbm6FPs
mCHR0yeKLw6gpRvUes2rhalJ0aIPJ3hdGqPcyiqajqPmyVcv7Yo19R/+LpRSXY3IR0T7e7V2gGvv
0NQl9z75esPScYnIHisEtjK8lJk6zkYkrkfseFuZOP5zSb0zRom4WFTPN+BML76ANRV2nX4fA5jZ
G4P50eV71ZCbH9JSh5/h8knTk3vsrJI8ieToPFtaF0g1pEHtCaTaObnR2prCW8YDQVHP73HoIUdG
BN1WngyHg4SnsRGafjdO/baDabFHSaddAWDObk75tXSs1E8NNW7wJlqlBVXdlNsesOhbO2T0vkSV
s2nHbV2F5qONsZpIWAoPu3CH9rbXKhOqgu4d4lyZO+pX8FYsBoMoohgUubmaTzJLCVGZjMzQH73s
mgVpPojRZ19s2K9NiS7ElFRbKdA3uEMlp2Q9uqZzZhfxAFjlgw7GKwxxXWa5KE5t7h2ywXhKc5Jc
WIohAQGStBpPgzbDKEimmncTyvSThMQEFKQl1G1Yb71uVZwHzOFc4U/yVzaydcCS4JzjCV+F74js
4OQGVlHCRZjtZ/WhxBqES7vhlXXgo1hXHW4gOobH5LOPL+NFqFp/BJdkISUkDkhIynVElifMNezM
BJkUdRsHUif3iTO+c2AAE1IzhaCsDinFTZ7tyAb/4sOZxZ3CdEdYI4MBGGebjIjBrp9d6zozY1XD
A5kHPDKetoelRx9L7f7mChMuy+L+DGppJxSkeu5jRgx6V9CqvWkMC4F6mOK9kVrUyTp+tIeLvsxi
e3tvAxc6O7FI95EWhh89e5OH8bTLpmgRKaLxSbByBXQAEITqpoxMfCjWti6YOWhdajxYtbNxVJ6/
dJDuP46DE52cxplfUJIDqvVUvEqqpjn1ouroSE+48iY32YM+a6hU4yLj4fmZaalBq06DBziU7YHn
o2ISZrJm1JBynauOBI5Bn1/W9r/vK/7Z5P90ky+WXeKfu6KlgvRLtejScfq//7Ns8m8+jfFv35aP
mZcf+0PZ0BevouXgWGffvuzz/61s6KAqIGbq+M6gHMAH/HOXb7r8ENt432N35i7J3z93+ab4xcQ+
hCdywUFcuBN/Q+iwv9uX6j6+CHbFcDGQTHz2xt/u4urEymYVFsl1YzCQebNKi0d0YbmdtdGxJBSs
zmqZO6N9lm2uHZbSPrshm+YW+1LF+g7my/TeAPbF5qVX9hoz/DAz+XHcT9ylboBLy2nmel/wWEkJ
EaSZmqwH+Kmz14c8uQzsE+8ZBQA8oqaQ7TuZqjmJ/DPh8s5lCNsPwmQc2DXV9GAWjQSgqihjeM1M
BcFgWeJxtjdRqRf5MYabtR49l0fMkNuMhsjd2ekYXYOyqSvvITLcuaTQFMIiRWmCymS2o2Cf8/ax
xfshNh5evUx/iWu3m3sCAoNn5OtWzwsGZCJOQYXpNfGAttm6dTXd2jjs4YVNKuFHnUmbP1YMQuOb
y1X1zw34kxvQtByDe+K/34BP3Vv09eH6yw/8eest9xeHV9b4i52Ia//LAfuiN4LZ9G2aXXw6hDjc
/HHARmNcpEWutH/fc8vtyA2JM9jlgM3t+ndO1qA6vzmooVBysl5wHDBm8SR9T+slFAxTa/KmG7pO
tBmCsaqmaYuy4z8zgTQP2FtJVJBSqq5AJbfvYppIfcWYai9BBQKB5RWtUmRZ+560aiwIU02TfQt0
sgUxidueziYsy0rHs7jPc4eD2L3mTiMKWo++6FtPEc97BnB9DtqMMxFtVCs9k9rZz60hP5ZN0rRk
3IHweZ/Nyp3YuysH095wCN1eQHuTLo32R7zZ9fCAj0bnji5KF6OyFRnWJkSym6/4LC0TCjBypc7L
RismSNSk5EZIVZ01T3Dwcto8GK7GJ5nn0a4mamTCe3To08yN6HHuSnPPmyphN/bar0iC8SM3aFOv
qzxK7sbSPnXEIw+ESkIa7GX/Bg+E02CLFRSrInMDBwD32i8HjCJrf5xdozgmQMJsjJNzquD5KmKI
9RWrwqICAvEcT1GYogWOnLiIGKRaOD1o2BOQDfUwTcKttCoGlDtmsBGBr9+lRqGHUuBkzNOByRwg
KxCbN9WIL4ZvgRIEIx8O/6wI/y+kFEQenlD/fUV4KPsu+tf6rSmzuPhm4IBatvzoH8KbBwoKyyBm
Q/gWFzfhH0ZD8xcYR/Zyby6P5K98hqb9i8EKwAkJXcwyWAj+vUCwaCCU2Qtq58tS83ceyhfd699U
ErIQDEdtViV+p8N24nv4Bi0AFBgmcYlY5dJO56NiqDV99v4u4jm2hc1v9bSxJd4dnF0sIwa+y5Ny
xjIYMPd7QWP2gpx2bL44bTTdlo5RPGA5kB+RyEZqBExV7V012/uqWaJkiDv2FcnyMqCkgTiPGlPC
/h2SMzF8dinUFpBMPlGyDSggQ5TEXFxnxHT8mLqzZpoI16S9E1GhMiTF5zZfwq+uP1nbVGutM5H2
8TYFUr7YOAZto9eaCUEWJB62Y7tgKmFGRnQYxrYieD05NwYH9mrdGdI89OTCacQm1eyPsV5sxqyG
TZzzRwV1LrtPvArp2cYqOE3InpTzyquYuPKLs2lDd6B5oAXRoeOKUkLUfE3Z+xjWlLsxZ5JQMV/4
3iYXfkuLMzAJMcfyfXbsmliHUO0LIN7F6cJf9sJ9374USk/vMZUTchvj6Kx6WTxWLeUWXdsM0xUm
79AOyBLqUI4j11tKwDMhySzUFCHPUeXdjSl/F3wHPshESMmE3GS4v4LJ6NLjNFcfReh5t4B76NKj
00MXgfRdqwiYnZZb18MFBgHmQHC6Oqei9m9tFOjoOiFds2/5/LYDyXZcenG9m6NIXcPNwI0dDSQ0
6ewoH4SovTuNWOkJ/hBZZPJT6J5hvs5lIx4lFa4HUA/mUcugsFDOU57Tph60h5kOaXw+iThakDAJ
Eqa9ha/EsNs9w5yO9yzMLTjd+lfmEPVrQ9fdS6VjNFv7c207S70dzzEtx9XeRcysPUAxd2OFgQXQ
uv9gNHF4N5ozGCB/BDC2tjnd485q2xVXnm0EXaSpN29OMf0QA7iuKtMN6RfQUUjGpIj30FG6+dD3
+MVJ5vUaYXSNqb3CS7LBB+oVdBaQZ+kOkZ3a8CAUZjnGi3Z6HaF03Faeht1FNI7zVNBYfxO1UGmB
R2eWpq88TDCzvXZEM5uUTU1UFIFwSnhorzQ+iGY/EWr0XmukS457vgL/XDmm5PtZvBXsBfpabTzX
ozOM1DAFoLJEXjt2TtXrh6yGlPLCHtjvjjb/aSBaGvoH0NUaqJSmXRupvCFgO1zFQ9e+RHV+gsAT
Xmd9DqUyQaUEmWqYeWlpR1AgbhG4jOGebJMy03hecMxzN29kM6VbnW6yVWfq2aGeQ0Vo3YgDzY/K
G7pq602LxT7pRRTERCMoRkwMUtwp19AzHe+hs+f21h4LckG7smnYNeOHyys20piBMa5iTkvHkNOv
0YbvdsHfsJ+wPvfLBr8Ppm4crzRPTw5U9NjB5Bf35QzsKWnhxg6iXfteOR4VWe2Ny9RqY4Ecxnc3
7pRmae/2zEqTSTIpct6Rm092U2xQ/ca479RO40M3tyibodqBILefcfVjs+x7wNf4y87K0++FaRor
mjf42lpUrdCiHGjIJDO8yuGJXlB2k9jFlV5U7adkck94NeQrJ221h+SXPRSY/s7JgP2U0ztVslk7
3Ipemtt6obepOALQ7MynuPaQBCxqfyKguFvwqBj7NH5K4EfCJtOUFaU38yt5aboiMvc8V81Np1IJ
BiIa1ohqza6W1FgkjqbfNI1UZ6fN8B/Re0mXZL0rYuFtYjnJbYnjiUYYG+asYKQwl2W8xk4KBpjN
4NWUYbvs3fDjUucZ0FMXr1N3KgLSZeUqo2vnBWFS7XWYRE9EfTouDKXtwmb83DcOaIoomTZdc4F/
GPKjmdpMa0cZgUlJrBwXI5OnQ090PN2buWVfFXWMWcdv0OGrcOHe9YBmPFzj61HT3Lu+ivxdDP0E
HRFGTGdbOVeFM7s4XGoCKgMFrcnGq+PuHr6pfPZrm1vWzuWGsVeEiO3VvxY4v9PVzMj5Q+Vm+Vb0
QwN3yvC2gIf8XTkP1WvF3PfFb0Jt0+F7XZeqmE8QVEFy1ESaczP37kz+wU3rjNq5XXIvYZ3ra8b3
/ZYaFwdojxTjqh+7VBztMQmv/TT3/BUk4xrmRNy769Qw6RGsnXgO6PgCAI7QSI+TwA6Iurya8wi7
qFaR2Xepvd25lUtCuAmpxaW3kK66XnvuKr194Yor6iDuVXWlQ4d3ZFLewU7ST2bCSNtDt6WomsvA
Ult9NFqMx5G1NwwMaENraYdGuskns7XyTz09fzCbiSquh04qm+egMx2LZei2TmDWBI4di6eS3Mw9
zlHvnbBQuKl8SmVqaXzUfGzZ8Dk/cApDqJuYibeW/QRIRLvhnkrXENaH1SBY5+aplk9hY+1GM/ko
nf43D/1+N5cWbCI5U1IeTx+mYfKDLiuNwHXBygOLXg2mDoxkpG5bGNWnULoDTmutDAzPTPaDgT15
TWrbgpkhxW2GxW6Ttiq9K4RzIkNfXOdz029yMmzTymDb3q1V1Cg829hDsVt2EmhK+94n0SMlaGyl
2F/EQN5XyhyyvQtfLsCDwVzRXxZXjEzLZqb21p1FeBCohLmJCgnmNk0fNcMpAxOB8iMKQbyH2Ot+
akRzj/bwmSEFqfQYUV9zX2Gj6AHleZzHaAg6+pOcGYP0Fn5ttP6QsqrZ748k7iRrZ1VtkB1Aa4eD
uU/GKYeHVxELIw2eOOIpJnZwnXHNr4iyia3gyLUzko4Kbz3ZNUNWHctufLDmqN2KGbhaNiyDmmR+
79CL1p3Zlw/SG4d13M581jLHWM3Af8BXBlhgKtp8O/YMFhrN+02GxgcAvPJVr23zTPgVdx9uulp0
XFf2b7mRi0M893T+AA6+qgrgTX1tfHJzRWegeG+9tI6IJmQVJuBW7b2KA1ZrVRb+qogxmedEO3Ys
7r2ABx9Qr5tscWCPZ6Nw5S3E5mPDl15mzS6O9FM0tXQmuRWXqPBCrDQjzQEiESezSp7GtHLu5XK2
qlSMQZMTW3nfR4utH/umCzncdpgMWjzSr3HuO0HrzM9dEkOItkhPFmfsZyGRFn85IH/mXLivjTxb
RZp+lqo9L12b6MztumldNNf8Y5PhyZ3b8VG1/W0lunOnFTfs1gD8LZblrOPwOoEcYw/YL+BCbnPb
g9uNJBvbjNJcy76mZ927dvKa0JmDOxfjIw3MaT7f4pVOfwfY/SMF/UQKMkzhMGD+7we/RYt9LZv0
aznoyw/9ceQTvzCZNNhoQXX90rvyh9/C/8VFDUJuwpYNY3gJof8hB+ErW/RRHQcO+MGvw2W0tVgg
aW3wxIzBLwH1v3Po+1YUgkS5nDgpceLkhyPi++k9VdD1oGPyPgzQ2HhiF6F9NlntTnOmvOCrj+Y/
DO9/cArwWuQbqRFC66FP+Dtvx4DraK49URxcU8FZpJ79xLDHf74AGKlE9X9iflh+39fHWd4b4ErD
cGFX4qj7HrLZaEzcyRLwernAa4uLlENnMoLo60b0rqJbSEDmBYm0MDr++s3+4FNYTvOug8zHt+f9
wGkGD9aCXmMGN+NUfs+zHBE6E4N3fUHRXkhw0tB/9pb/w0dsc72gSOIf/LGuqWu7pFGeS1lszokb
s3j3PlAIATwxbkDR6vAL//pt/vCCCA/LoIFXxP+BDvGtkJ/o2lgZbeMzopIg4Zbu2inqkAc9U/to
yj+YF/+VLSx++FzRKBafCVYkPlzjonJ+ZTfB+47hUY7DvgfWkZISlq1xnudap+tOEdlak68SJw9b
9sGliOSeFtfiuagqV7FOpnOxCt3Wve8mwyBFNdjEFqsqaq+ZdY4f8Pr/5Cogovn9RehiGTW493Gt
+Nzsiyr71d9b0PgWkgTo97Zrhtajlhu2vGrDDJQCUTVQN3Uo1FGU0UR+CeKKeOQenO7hq8CG0SkO
PsbMCA75hdZkto1DEoc9y4r2CGi3sydOSAJ5RIrBAEdFoTEUHoOhxLpO7VkEeEJB42lNbKzUZMze
trJHcdIAGTWbfgHmVhr8I9Gh8sp4wePMzVDav3qDWU3Uw8zjsOEpbCRXjbnIFawSThCTjfL30Om0
lySLfHlfN0bDJSeTGvSS204az0pjjoT4xFVK9ATYapyMtE76g3U3FpO6LvQIRBe9OorhqGWxM1kW
guYCth2HFtag6uCQpTWYT+ojqtd+oWMhTMCVGwDuM8Bm8+3l5nCr05WFpFDPLF9Uui7h8AbaXwO9
DNc37IV8kNWrSWz+XqO4+dHueg8Edmy/2T6c7QM1COMrexfGOY4lSNJegH29BWImwBCGBwi6Otuw
hepmJGkKMsaD5Zj1fI7kMvncyHo+9j5f2uzV8B3r2X77nQEdElWvTWUTQy1jcFf+qIEkawcwZL9f
qxHWMBAFTI9hBaQkhzJQc3B2bd6sMQ1Vu2vVAC9M4yAdoXvLOIdBptUkSxzm8cQWKIR8gR3rP3sV
62nQpT1kq99xVhQjWG8lCYJX6Kbc/Bek49RANGX8jRGiiLky2PlooOYgTTXAK4jFLwI/ggYUpcEx
+Ei5u6vXEfNqvg7LFBb5gNMXZkMkUMki+FMrVUE6jZVFYtNb0HiXz98aO8opes/aRKnrBngHQInU
ha+fLv9OJ2kHymHUsW7M0V7jvd5FbjcEKvT9bV+3XMDRcns4XYpo2LaJlFcCK0e1HuDWBmk9ev69
qbuiMVcdY7UekCUn/VOH/6ayV16eGuMD/Yp6QyqwHOWwzRL289LU+IEii4V+UKJzh5HJgFZEx7bt
Ym036T0U2jrUJnkPAstmCwfclahk1Hfy2pj96RU3oXofJq0e6E9p5/hW0e6oXlo+frwmBc7p1qAT
czXT18mhddDWpZ7GK81mG01x52NlymgzLo1VsvCnLdm4dR3V4wE3m4WHNzFPtrf4SAa1xy00Yosp
x0eHDmfkHZxrBBynE4A3hzxQJD60HDQCjDDOqptGcSZ/0d2rqMaw01Hg+REqom9xfbXKXIfkU64G
lzCd5dHnu+p1mk5XeklCo+nD97pl2XTy2D2SwXZOlV6gN/Uk367BQ+R84aBTy9WchAvAbO7efYxP
Kmi1PowDLm6f2vVuRDCEs+zjiXHls1m0XRHAvnvqolBDiqjfCuEmpwTnlbWvaUgZ+BdNLrrfyWkX
qmck+D8kx4EB8pjjWjZkEcWwseFNqxkMIcWX1astOoZWQNwBXYZL8sgehvF+HiP5PEbsLSpLQF9v
0xEOb6rexpKDd8IB5SovjZTWdT15IUfGjXWRaqWOQhC7EMG8ykdD9X1ZQL30ykcHUQCdoAgI1lvh
VnCct+lDnXX/ZYaf/zFvNG0+wHLtvYOZI9Sptajw4Zic4tKjg6L/6xwOtrNhS37M/Epew08Mb+nA
jQ6h5z+6UVQ/Z13zNuXjsvrH4hnfSx8k9JOfsMawztuViI/06xgfe03iaSJeQtu5r9wH3FQpg+5B
HWzwQcNykBQA0YSL1X0JRPqFUZzHHvLhdqa2NCfOFJQjkanVAMI4IHZc042Erg7C2JTFCROd9Wsm
TP79iidW8wSn0pC/AjuMiaPWlSy3s1cycKJjrad9tU21awzoPR9djqo1d3b4gVwlLV5W4Z3dyNSD
hLcE5KdqUgpdZPtajh57kWopMjAVBcKpWFhnNTLOJqbch8XCysIGLlE7kXtIvJO20PiaHBNnABW7
fdezxCfiYPMYTJ2ZdQjuM5jlUIfWNWrLpdSHlK6FUcnB7sL9rB2DNT2hyud5MPhrnG7hfiu+mnWW
Lezf/IIEdHEhrmIK08NVlBZcgqMJZNIBuZYHoZGy3jcDkutF0h7ssG13F04ujjttnXglr5zwMKFi
j9bXW9Dl3Es2Kt7OnXiOI5yBIZWUMcxTwoJ/WQJd3FfNxtVC3sWk9Cy67VThFau+UhYBtF7Hm2Qz
ZGk6rX0vTM71K2E2XBEG0vYbYYXxto1t1uncjqEskqkHQJp1tsuOgcyIs/v9zxKFDfiV8zI7Calp
PL7chSsIux2I6UQ/QTew970g5sWcQb8FwOwULfDD3IKWArTNXOuNX74qo66is2EP/NVxXvFe1TDz
kkWDkfXeqquMcDSGCYvDfxaFdYpI6emEitfhaDnHPm0TWKm1PT1I+HWvTiRYWCfgFNeqagiQpVmf
tDwyRPiosEtMrJuZc23NpteyLrriISs1/Vj1kfa5a2pGUr3yxxV/M7ucWHP9Z2Ok+AnhvlmQg35H
R0iDRrhCYcRI2LgL2TMc4+UT5aANnM0mubvuK8/mgdmwVD3IhXycJCZfU58vPN2Wr1ETDHxWHemz
hjg2he8xvi8EHuh/E3gxPie2lg+OGWv9A0n3zKnWsYrCyLvHvOY7PKoAWNEo7IUo7tspjbVQPCUe
u+VwN6qOqmhhj/cQDcHx6JbkyJ/lcdCpTK4U0LpdrvnsQVwj0o+p1UREgDu0F0CpG/6LSRNw9jFL
5gpDa1Tflx4rSzpE2odR8+Oj1mG8HdqF/D4RuA8NUt/T6GrbrFcX/5oTFMQrV7rrX1lTK9c14ZjQ
Y0k3m7DfMmEWQTML1BzQOodygI4Vdpm4LyyWGDyz1F8mAyXqImVH0jl5+hmMvr31hlJSvVjmVBsx
nwi4A9WaVeFzQXOllk1nf7TUgeuajUFf62cfffJs5xSADWCbnHbK9/jf6g17Y/kwOj1tYTxEg6Qm
Wjda1hm127qhm6C449vmuVyM2ZEnX45BNUWu0cxu7eXOJvSzG1RhkF18VGd9qkKQ+E6PndEwT+WQ
ww0yQ50N5FjvMoI+gTPcmrm4Z+dXbGij0z9DNLKPJoEperpyKt7o0SpcZUkPhOr8ya4dvhCr5xbe
kjRQUZD3OiR9dgQDnnCewO1qgkvFChItXthL6QiJ5YvKRdW5OdXVDeFnLlIA1uAlnYYrcgYkIQGB
ZFF7O6UqgTjAtvsnR/Hl1PHN0djDaEIBK8KCQIL4/thP7Xbi88Sr9tWFick2FnWwWUjVf308/OH0
gw1GIFQIHC+0SHzvOfElHTVJ2VX7jJYuiKoQbh7BWzPAsEaYkpAlOLpclsO/ft0fjv68Lgg/+ps4
mVqcFL89dXEkz8ykHKv9heXdaTlafDtm41a5EetXmRfTvYOEzUoBxCn+SQHOD6EPXt03OBVzg/NH
XNo/vjrzUQqIeiKccq9syQGE6m7jEUxbeUXLOqs93DT+V68ajiXLzvt3UvHlA/hHsfuZYrcoPV9d
Kz+4J89p9gbK4xuTBk1Pyw99Uex86xcLEhTVMngdEcZ8Lp4/DFwXW6XjcO8YFxMk/+iLYnfxTn7l
3viSjjJNupUZoHpkR43l57y/4+HCHfntjSt0BD+ftifBXyDoG/pOQ2uGlFIaR9RHoMTAz6xs20VD
Rwyk8+7sqIjKg+2TfVyBRJnxNDZOrz1FnZ3gdbxshEatIY0AmcOPJVhg0HyPPTCiK9zzcXLb0Wf/
kQXdfbVnpzhGIsyuOpUYgb9sHICpx/kR7z1m4NQfgg7XxXVS1RoZ0agqb9hOVPMun8QuVExnwjky
qm0+qMZ/HdiSeHtPBzHDGjeRVVdj791O2F1IhyxWAqPE+2limKSqM6y8+G3oqATsqTbL2T+V5Cir
pYn5uqOst2PkS+7aWkNZiUGa5CqGIHzKIu5Id4sre65OJbIAk5exbdy1S5+PJfckFyARbvKy1skL
FZhTPXjDhvQBIHFuzuXJM6gCVCuZ8XmCLpjynrG6tH1dMYbAE7MWkRT6b0plrZo3aRTb0EdSoixM
pouk5Omd9w0FmSunB4u0YhCo0XjS+Rarf+TNtUXgJqmsGV8I/HTAJ7DpIkB+ZF3KOXmf5TS1NlzH
PJzsYGCsyYTHgFO5M9JRNic377SDDqj8Vk88uZp9zVwp0kJ0uUTFIdK0YReSg32AbwErwmx1tvqc
3u5EpgAG+9X05lZgdlTWZwyVJ4bu0IO3AD3Ta+ao5q5kuncoy67fpcVQd6u6KBEth6w/eOBv3T4i
LJMXjKycKDzbhl+shygbAwf4XWB1tsl8KSz37ezLuyZXORNHraNdRjJOnnkknrPEeUrLPLwjxdXe
Kogzd1mVDq+EbseAPm55bKpovFt8ittpKONnnPLyNjPK6YXtr2as2RYPYEgNGSgRuyffT+VzBE57
DztYO2ujpByTpwuQGbcxr6Ujs51Gk9McCLdJp+eq9thvycx5qh1RPDDFZ1hOz044rm20q3Ed5407
rkv6bA5FYzgQz7o2h8pSdAeFLWansjR8RiIxr/zZXTbkICMeLV8QYPYq9K+ghwn5WSjLQUlxgViv
wrIoNlCp6RvA33nbxNhoGmU/JuRa2qS3zJVlju61YHMSgsNkBw6lph/OfRgCLB7Hcs/jDXEjYXC4
Iind3EWZUzw37VjgA3SrXxUCkKhpVEb/8I580/lmqgh8T2B0buYpG+8kZqxjYY3NYyjM+UNvznkO
5mI0fkso9rnS5sJNON+Z7lFlo7+1kuoTYTi5R/itN4xRocIz+n1gktt/0J0ke5mYnb+YqovttV17
6UuNXztQFKNyTO+aHaKMsfFd1W3jyrlSZQIIyIuzXUKf8bnwC/uoxpZkCd1WSUVSw9cozo0ZtNsY
sFfgeuPbQiYj2Z5qbNa0fZpcxUhVEW3u0JTYNgaWVk+bUvV02Eq4q3wu3colyrEONX2NY0odS90v
AnOyjWeL/SDzteYpnpuHpNLc99EuoVqQTAMqaisIwKTj5+SRlLh1laOCXbO9rFYONpHAjcODb7Xu
DaYYNsBl3z7MmZcFdqOXvzk9mMpKzeWtKf35V/yxTb0S5LaJ3DFkD5PQegojCw9PnVG0q/J6Iv7i
hzeWIfrXzoa5WmakzVMMAXMqxLyGNH7ExBa+tSYw70xxkmmH+hqGl2ICqcYAhJP5wYhkDD3JNTxC
dWq6NkZUdyt1COl0naFxx1kMPEU9atumFP/H3pltx22dW/dV/heAB/bGRneLAqpjFcliI8m6waAo
CX3f4+nPhGInspPjk/zXuUtsk8VCoTa+Zq25NAYaulPdshTk2a7uBej/bXY5dgno9DxMaHbJxSA0
UG4z0mpShGFk0WQ8s9x3vmRTQbU2JAN94I8IFTQHy5PSiAGpxtJ8G8yWyAsrpPVa+i34aNjSHyJR
MhIYnBjf0KSAjLpCvCwCXpEducPiRQPB0yTKYTXpEnxnhUOGbr0I1qukwt4TNptxi5rVrtfn94Zn
3pOgGzpFWtjt+KXRLkpxo5j0VoeegJkLCqAEOU8NiLNqze+Vpr4mdSMvAgNUv1saZBM0+0EDYp4v
uZZdJ7AcV9fIUGLpJAl76foeb0v7Zivg1Ty/Vnr7DE5U3znwmFC90AQmiJH2CUZbMpdWlzV2W0E8
kTFZHd3UHckouc+zMdqrIQn9tmwFgn5THdLI1Pd839/TtXSeGkkvFDd59RIxGPFE3NbniRyaAOmN
mV/NCnOh2ZXjtSr16KhN88LQr7D6Axu16sadW9CyER1AiiIIqRnFmCdrkVP2KOdDRFjbmb8QV+BU
o0Yxa3rsPDOLxyLUzH0ul+okoPPu9E6ffehOyQWliO2R7VAd+mEeUNTN/a+yxaiaOxUyGTv73Hfi
S9rU2W7l8XgZGQaClO2m+FE5+GzLrsr8uQBKCOOh+y7AIwcDkLvnVLfMYFQT1XYEu4eho0NXqYXP
CdKre0u3+8PkGg1/RdI+4AA0RJCuKGk8rKcOE+9YO03DHblK8c4spy8t8MPPZN0jm5mc7GvBRCAg
U4TP1XE+x07+rc2S7sR4197pgIBQS/C/QmBn3sLW6oiMA4AYYUA+OYlyzyRIXNZaS9/d1CFNO481
NEKl5ikCum4poUhn2aXJHiBGc2K2XwcDJuKjoapujwadBPapMg8ZCqq7pKjo1/K5bvxeAKjTFzKg
AGCMgWF35XtvTlDzVf6CkVPshiW2jtNoMAkxr6titF3Ss9ILoJeshPne6PVtGJgClbClQTauyN50
mJ4G0WsgwL04xiKaZCsVRg76JtOre7tub7bOPKpDfDmhctKLjOiJuHxycIGdERFGe5AijtewnvLI
j5Cegl6MemOTledXo9A0NFDzdMitwT2qJYUtZRQ3LSsflzaJ932Bun2ttHKHuPXmjoPwgY/n8LDq
yu9XeM8Kwp1nxgOuttFgyqLZxoPWzxLEoGa/sKNIjmuKcRBfxLcmtLQA5k9BZsiAITcB1oNpMuZ5
YAy3SQr3PSmWhsEYt1/VaUcLIsrN0kaHh/Eab6NhQqrdejjNBWtH+M0aaRurcy765ZYn5mcV2q//
7aX+Hdm7FCzq/6qX4gzq3/6od//tZ/7uhVG/6JJ1LXgAXUfYSpf1eyslLMTrLvYWpPDbgh7P2+/i
Bww0OstS5hI/ZBFbk/NbO6XUL4jgsa0ZSKTp7tV/lKVMW/fHdooBgW4JHFa0eQ675D9vk+uVSiAM
l/gBOjNS7lwr8N9PsdwqGytbjnaVGeWe7D82XV5i1NeIFMRdnkTx1y50VlJZokLWOxobVjjx2hTb
PWtb72sr2YGXCZRBVdTLpWooDD8mq2ouVbfqX1Maf9YkhOLyfTWFDZxSG0fjkJBr8Wr3vS1PXeOO
43k2kna6tmyygriHwe7htsQVvljZtRbsdlCE9p65aBedQSQmFBgwO5GWq/SbhVZukG0gZZyfFBOe
BSWRI76hWxhMjpRI7V0HZksQThtrAyJacs1H/J1DPthHrR3a01gVlGhtUs63sdGQiQ0SBqT7cSpn
4xBreY+Cm/0Uf9Wyph9nxqMMcI3aH8gsi2HnsgwEHSgE1aEIe3+o8nSGHWe0Zu+JEhwNKyjExliC
s1VgyN54nfo6iMdEJuaZ46977OoppYqkXX/niix3GXSGsH1ZrXo99a3qNHVntxFiv42lWivcCPWh
deo4D+Qsp2uF0zBR6PLyRQi93MNIKEYBISGOe9Rx+GkqrP1dVo+DfbcOc9kSNyA6VvpzMMUZKj9Y
olE7y/Ekiky4IAUmN02g7c4YG+FHRI5m27WPTVr9SmSAeOpoKx7zxtXmr25Jv4UNWXTfFySBk3Ev
6RULYghgmu6tPrFpUWs7tD/V9GSKgao7XqYoY3VUDiQX0bTAvlsYjJ8S5ZZGQMrcjTKA3FM6FbT+
2fTQLfkI7jmhsMnnrPIXZkuQ74U4O2lWBVGkQ0pKkuyQVaQVJfX81FuDSnyUshLUQwu0PG/66Ow4
vQ2J2OBqkzLqhEedLUgf5NTQp2LWWxSGa/dWyTp/l32D7N7FVon0s+FM7p2QTjpCe8JuFfzHuTP6
icYmyjdpcCqOqhw+x6mCFbfi9HyEw5+YG/kw+oy6U6dSVsW+mE3tMBqYDmxe7ppbRn0Qq5hvJcS4
QzxBMH0gWRMKMamOQKikDkpFRM3kTbIbyYi0ytNI3sB90oep9OY+VxfLSddzGa64INj+0uTHb/yN
6d7RC7Ef8ujeihkq+IOyLrptd5/odsLPMTiMfVWskKbZBQSEOpfnQdj1K+teYups87bd2cCViDAl
zqMMrEZc19Tm6ZzUTJ6Nmgl4UksyJIxa/14J8PeVmUWfImDMd22jJirnLD927AqIXrOiQ5qO2SFM
Osa+DbZUOWXdobZa9zlSxHIiqiKeIrM/rFJ/KA22KLYWWhdAuualThrtmKbd9NFsKjohwoVIjUgM
+Ss+1Bld8bJWKJ9y3XhiQAVjAKvKd812MGEgFYj3W5DgaQBeZ+Ee3LVJSJSdxkDI9bLRUs+1QZ28
k/ZYvStniV7MVEU6PMDW/NIXiK5LQCz8jlo70RTJnWHUGhu5MT9NulWds7mBowuNIQhHMpGMMnKO
MyN1FAMlj/PBmtM9S0OQl/bQJ3fChaXcx+wKc67PC1P5G7d19eTI5ULaprYzs9A9avTdDoFRjX12
GFq4nqtyJMbERDy6uZMcwV2VX+1Ed8GfLxKuVoHGLlgqpXuLLk6hlT7BQ3RYL46zn3F3PwttY/EI
5DFHQKDhburXV6QEwl9mk9rYJhWBnTWUcFwExmc6tg0LM2j+PAnQZjNl7q+mMwF9EfX6VM1uslN2
OzGx6CCsMoW+SoYc0DLs+V2bEcqO0ui/RxmBcYiD14C9TXeYlaSvK9fiYRWJ+zDOzkpYg1ntt5y0
R9m29V3IQuIZvQPOzQ6XQLOvgKOhVm/0N6ceQLoiu31KCeOm35noSeJ0oJwVffR9XiP9WI6l/ash
+xUEA7dWsHLk7GIIZKzMItbBJUmTJwcCi2c7o3WVmDWIctWMvYqEfI0at75D9hKfK7etHxuBFrVH
c8WVdePlW7K0/bM5Rk26Y54WA4dY8saLRVfs4B8RtixGiRAOSetOyeYbXGAjEHOFy9uU1XVO63Sn
GU17WctqugECDgZyr6+M5k1YPUsSk29h0bTFOJp8rAfpZ8wQJIKSznm1a2d51icBThv1g/ukXPKs
RqefT6g+mJ9VoZoYUyX6A1EP2cfCrZqPcCvax3LIQ8J9w+RumJsZBLyzvgr4eAENIV4PjFVByIbQ
09mGgu3h3VaM8qTenwjRGNkr2sOrUjodSKI6kHAYnRA0qSog51gnEcWOjMAGl3EusZMAycym5c5M
UTihhGBA4lTK4Dr25FDN9iZgiK3DMhdjDHQ6XM8iEdY7ajId/UhYJo9RD+jZShEeLCvuJ12tPOid
kmhyj8jDZG8lzEbhNtewLkaaKHg/YFqi0EmU70zzZWiqdt/VCo/Cf4vjf6c4RjC7laz/uzT4wzd0
CWX/szL4t5/5hzJYISpxLdZjEgjCVpz+rgw2WEEodKsUuH9ziv6jOP6hDAbSJm1EpYrp1D+KY0mO
hQsYG6qCIxDR2P/JrmFbkf20IsSkbgpwb/yFvAg32vbvf1piOQLQFAYz8+gQBMeJF5NaFDWG99M1
+Rea4H9a1FF78x6RyQLh5Er8aZ8RDiNBy+ChjkNKvqQHi5nDfQ6rz2WPtK6wCJPLV4pnv1rR/fz1
a2+f189vUTm8OB2Ao7NRQZL05y0hQsocuJXjHiPlknJotx2qtxnhbGFiuEyZRL1F+NVd4hUSw+/W
Jfk2az0DXTAqhp9jq2O/iwugH518Z6DLQ+VAldU5KbnAaR4yWFhajCNRtF6Hzg6fCpBD/v/Hm9j0
zcD56BRomf74OektLOKiX91js+Isn0FV7gutwFBpT8trg8iKhPGMAEqN/fpO6DPJ4C4KSLNix7Dr
E3czoUoimjtiqfRxxdNA7CZLgSw/ze5IVvSIJ6tIhn6/lGuPlpS25vDX74Fb9p8+B4esFNZZDvZn
+ScaSKcMFIf25EL7QM/S6ishAMQ342dKv//1K/0LubIBmMGAiYe6Hm32Hy+WyegJZz+vNLL5P3K8
8+FZTnNue6O56SaO1L9+vT99iX7cYa6O9l9uYmV3A7v8/CWSAkUg81NeL0raGydK560Dq/6/fpV/
cf2ULki3sh1qQQgPf3wVl6w4RrOac2zllBwcrlptuMkx6/4vObP8F19XU4ot2GY7F/7pUEipBVz0
Qc5RrrCYVruDIuVyzyybYHQpyJhmomnBVqr67GkZ0XnVZHf4CtPxUzyU611hms2tBTPHVHPEsYK6
jfnzyGLiGMGVOldIkA4J9+brGLG2gwCpKwY8Kdo/kH68yFxvoCSHkVInre7jZK3J8a+v5t+MAT8d
fYo7BBgHl1NudEjX3FQNPx19oSTFI17b+ThtpCM63OlEoHkHYh0OUpV1jNFAI815CyNpoyVx86ZH
RLXDfvzBUqqhKtU/AEs9qKUGFepHgcrg3sQuRKQIRCamC0ErJvks3KJBtTblYteyrnqhq3H38QqA
rB8hPMWkLPvlRn1iASrSMfrMcZYdrY0MFQ3SZK4JLYqnSwyxIpSBEVnJkZUK6qmNLwUVQxw6o3Je
GC6np1RD1VSSsMZqLwrfUWCxmkGRcAIBBnMrh5XljRvPqnCQro0hA9x6lApddI04GvNlvusFG76M
feyHHkBWvpGyyo2ZZbJd/LqwvkSABVErynrjYIYKJ39qMRteMVj52kbhMtEFvtRDV3y0ozj7TsRg
RRCK7oLu2ppRmoNqg4mU8fzJdsrMtzfeF2aA/JQuMMDWxrUerI0LRmDhhgkqkukBZh5uzZSAbx2U
mDbDFIuBi2kbZUwjnowBZRIFmt2eoZLwV7M/ZyfnnuZRK+8JIIMxOpcTALONZabZ5UGv08t2PXGP
pYw0NvJZtzHQBFw+8ovpbedYPwGfLC5qY6ZpP/BpgoSBe4FME6nPxlfTeb7s0o25JivXOSGmNd5a
tnGPcMq68tSDJ9k1dme8ZGrPAp07YmO5DY1hvFUb3y2LpeYb9UwMXSXL9rVcOkDndHh8NDNOuI0T
NwGMi2PjJkN4jZxt4wkv5OIt2tw7HjF/X0nVJVzbEvVtafNrEjLpwR+esV3OB8JPodURRg3JSEdb
J1E/6pFSyCXn6JnEqSsW7M/xxr2LNwJeKGDhpa31cemzN1mUpT8hZd1pGzmvJ3EG3WsrLvY8TGzX
IexV4wprTyf9Ykgbzes3Ep+9MflQOKOULX6MuKvNow27L2OluVs2np+2kf3qjfEXg0XbQaEA/Nf+
gADyMLJ9HkPZPokcC0jglCT+EEEObLtOuyM9uyIRCa5gO5vLWzp1+m1IOtth2cgA0NNlWj+sP8CE
zHhgFC5CnWLkY0exEQztiq+LpUEuzOCbyRXwEmrI2IvtuEHfGoebwaB8b0cVfUpDMXy1MDt8MsZ2
OheOMyK8c4G9RbW6MLSvD02Pyxqp4HgaBN8vbclYieUL2dSejhJInCBr2CsdTWMVQaGjyZ61dX5V
I3MqQFHxiQyZOlB5BW9uGeBlGENyEFZTXhKsRYR9IrozK/5vWg4ZfniL9Fq3RihnVcNy0CxAEE2n
Z5ANxwUafTtV97CuchKGKQqwX+kEu8uM0VWBISLiyUG4OJHh+lAH+jjJgHfcnm2rh1eD/8BHgrjc
4RfuPq7upB4kX9T7BRomEsewtxARsvP4JvAfQY3Q1yPpU+17bGPPJ93c/gAytLyUJvovTae+yCvE
pFk2UZ2MlHw0n8STRG7KX0fac+MNAlIWvXX2lGOc/4QqM/MzfZ2QelIXamaN6T3DgjApCJ41O8UP
JBeDGEgAPqxarB/zFOFf2vImgSKuVyuvwvPqKv6uxajvjXgNz3a36clZAJMBYZjoC6uyDtx25J0j
K3lw9WIigMeQAZAHGSD2jB5Wuw7JWlMrPyPdvPtIgDr22Bbt+JQNrn4YR+SZoWYJZF4oAAhqyFIz
MNzYfBAcDLsVTuqhRk561FMr37n2EJ6pVcxdHVoulta8PY/4yZD6xst3auDxQzK2nOuVJIiIUR+6
AlORCqYXzQF5hXkH8FV7WniB+IdCGmO0jS7fXGLz84ROestEwhOg25BACZwYnlodx0C7eQdwF951
GVwDe2yqQ5fKdfKoF407c9bZqnIoiHYw7llWYUzY5tt4KqzdmKfxvtpMDFU5vIhwU2X0PalFGYpS
5i4Yb0sXw3UcjYf2hymCy09GMulTTXwBkoRxIl2Y/+IWYBHMLEaHG4PL/OKGBdtK0mhwL6CcUfH9
PMm5WE8/Hu//Vcb9n8o4IEE/VUL/rIxrv6FG+blflerHj/y+zGFjg8uPTkmyf7GMrTj8fZkj1S+b
udOB6LdxzX52slq/SLxI/BztrG5sELO/L3PELwTEKFpMB5izsvT/KCbR2CBtP7cRNLyboNWUdOas
c/Q/txFZN0DXGtzkMc1cI3V3Bt1O47VRZj24Ya3UTVlN2x0g/4K7CEM6aRP5VGLtspC1x3zfsCgC
IMTAd7NiUME8sVfeMPwmNp5MJygGhnI9ltkxWkt9euzzRv9a6PVEgj2r3sTZtSImu0qSswJipuLp
5YyHylVRUMRNei7SUnw38CeAse0a54u2KU9nckfPdqYazsCIpOMemDPjxPAQrdXqGxylHJNJNe5K
w4Iu0uC0QyqT163prYbSXm1d++IQ2YANgNVVicmeofaY4Ktf08tMxMvJZmX6eWJ1Eyj2zJbXllb8
1NpOxpyumpdH+vzQ5SkwFW1g1LxjzxnW3gk60mp9/DBESKD4A4TAYRZN1pcEDuIrqW5xem/KWfO7
pLYfEvbzE9PsGexHbm2dJd4WPE4uPaTX6X2yPNtmjx+IT2L5FC4sdzUUOANy9DB6thUKGkosMnF2
C3/+KbHC+G6d5vkT0msEF5aaqbdKYwxccI4laKOUCb7NY4fMOrrGj0uLVihiAIk+xIYlp3Wljv/K
ZDQKZGh1AMJN9uCB1uGWSNcEAJ09x4DfU7MjD8vK7eXXnsE3bGROSH0ns7GYeZABl0r0wQg6HYEL
y8H4u90SZBVHSXYk+nHYT5Fh+WaTUExVsX1rVoWTp4xJf5NLj+rGKtoz02fwtEUjbprpTkE5Fngx
lL1oXtua1lfCyYhhYgN6j+Zzrb14qYqY4d1CVue+KbX6wtQ9Xa56OXCOn6mJJqdmmV7SsgdcCFXv
mBsS76vgJVSnFWKL8gA8LUR8xQ6qcm8oOjwlYVaKxItL2nDm4vSTyi9Wrt5t6CI+q1WM9jPGjmTy
bWro+gOWFxvoeMWeY4mR+FCDoazdGfNsd74lSWBEXRC27sWCqPS1aOyF6Mzczmw0GUuhXUZACB1g
5hlBj+Ykl7Hs4zsrLCdqx5jdB9SNAbEa/cNpjnhgkQ1FmYslydJjygd0f0cwornweoG0aDeBvO6P
elvYezqi5BEeM5KpuBlhQVREHPPNDh07xMK4JL1P5Ac1Zh3W43hZSTxvfKnBhapiPk2/HrcloF5q
LYFvtEsRMxA9gc+AJMG+zmuBmLQz9UOb2YMfR+RTcscpjScX42Y/1+zkXquqfCRcI8zRrAndaklo
cqZPEm7OoXfnJjorvcOS1qfrzR20d211S75T7HeJUWEODESwMrp13zfU3/toWKpPjL3gSTvLAIMQ
rU11oLdoywP/kLocKGrfHzmJlmcQ8jN5SKaFWyDJc2kdcj2W9KiELJ+Mqm6/M3F+NQfcLOAiuvV5
zORYH6csFhUu3WX2nVoTd0bX6deVXdlNlRPfx1C5aRGkEaeZOeB0yJYmPayz4ZxTzaH+cyZtni+z
AANpG11JJiK+roPjhF2QiyhEWMVnVe0jtHS+pNe5aQQ/Q6gf4ty33FTeVVbpBoaTam6gJbAUfXIl
xQuB3ImvG7nkc85UlH5pGzt9S/Vee2WcMP6KUmlsg7ZSiu+amkcf64URFAKt4YmgT7XLDYxDAZu8
qL3jPyClU2g1mjVTWvVCxJYDIefMotiEqboo26x1j0qKLLYZPddOdhZUcNNqqcrLsR6PNPlGFYRE
rUc9jOhiUMgg6oGxJAnpL4Lq/QOpJx8VtzCBDt2MlJ80K3m0nMm+beQbP+rDxe9lDFOfDbAe0K/I
AJ4YsV3gquenMuzUfV5IvOfoTQtxndqKCNt+tdKD01TGp6afP0XzPLpeD/VH+KAvcwdLqN7jy2KV
NlxJw4GgsIjuCRdLikqS51d0EzPmLLzUKl/WBfiQ3dvEyaPVI1yr6Tg17pWTif1/66l/awFAC0Yt
878vAF6+leW3rvv27eeSyvjbT/1WUjniFwtkwN8H+b+VU67+C1kdBpNQBwMswhTqtt9tBtYvFrN9
1rH4SwS+Goqg360G6hem6FuhRQ4z43TELP8BGIRVxB/LKeVgM7DQkOgIZAA2/3lWai8tvqnJLE8a
uXKC9FPocOkYsIecJHU7DDZP4C+aLr1keFN0qFvZwoFUh7h0bAqVeKEZIp9G4y/IlFXWC/CiLLAS
vfSjiITA3dTyRY6s+VOBvQwloGEab+RSipOsdeIjXBPkXxwRGxnaX4ey7k+j0UUHE3iUj/e12Ql0
Y7uVgMHDAsSE0QL6PFTxc7c3Y1bPOSBUfJmcrArl91tJ83Ea5mjd64m1Zx5v+zojid2YJtGDaDF1
lUvCBC420KKOncLsRg1afYrF0BzkqK1nWPsbyA1h+BeeNDVR1UXNnrPgGLpWBCK+ZmnvXOZ01Z+G
qWVwl9s35HLuFR5s4zsFEHeWvehxIVwdV3sYEdLBYQpTvT20dlgepwRfLTLpW1VX6MQx8O7ZewLC
GkbxUNruOWIiZlZz9sichE1tyIJbLJMT5DyMvSFrzOd2UyRMjdJ3+qrUxUVwcxq6VTuG2gpGMYu1
c97R55J8w8OTsxQZul5dG4shR9A42qZ/mmjs8MIGEhfKJaItO6haFHvZGCa/tVtvTAW7q51o4KYG
+WLNxfy+QOIMugkFd2hn3W3NYDVNi0XCNqAOHyk3ouEktb8MoI3qcvmsF0l3EDVErmGMCH6Qbvhh
dJJqn6ah9ZWqJVuucBXTa2RS8OZOjRBhnklJdra0viR2nCPkrnaPv5fgETZsAV00YYdOzzh1aclZ
bcvpewTwcb/qJbGtTViUAd8b2oBl6vLLktavSBbTV+qT5Y2OnbFjuZr6VasIDnE0xJIVxX3sJW5c
BzWJDZ4lQ4JIwEGeQ7bCD4YYqytGr9cYqXrvaYZqjs5QZSCCG1LHqFYfJBrFO9UwmvGI8uKgTqBR
2sdBg3q+bzs0HJ47qAxt7TBPZw77fVpKzv11bo19rGpnJwFobVRCWRyXgRjQcnVNdFOKJ/Qul6TO
GHhtJN7ICEOBwHE5y7V41DTz6Jo0Mgzdm2trybcqb+zw0hj5HN+hF/5oJa39VCBiDTUS4U9dMqhQ
HvIeGJwNk2Mq3XfM/00SROGyPqywSB+7gdTmd3RI0MdQ9NCk98Orif3ikVS0GGZantkvJLynDFEG
EUR56Z6nypaF54YdSSU1Rd9TPWtFiht0GaNjTWRn+yrzSWWzz8qN+tCH4F7BIOhMp9PoaVI0LxyU
XPdirFfitNMtf5OFof7rCoCg3+m1Ft03i022kc6Ir2mDzlzErZyJAP2ahk23MxFre5xw6BGUBl8e
gBl3ronrxsXf47ngO0i8Hzcbpt676RfUNYt2dMpRx0xVsVfxCN9BJfQ38MVGCVPXiVAeAAS1+ZYB
9eZO0RcRnUTcs8wom2l+LFFTfQVE2mcHgKJUX/bSQMkcUaxk1LN0nwEjUl4SGe7WWcy6eDFo+Qp8
9TlmB32qkwNn32YXzCgyPel2VEwEQKTYIRK3rB6wrMvKgnfTxEZ/B+De1P2KaCuUCbMdwdEvrYd5
JHzbVDBmdeLRU681ucY7S4TLC3wnedfC0SfNEuMCFoTCnQ6pMqxr6armlCVEwKrZDLcdBwIGOZBo
NwgZH0gVcQ4VQp3HUuaXFeMO6d/CrC5zvKXr1LW9r6ZexTB7HXurqpDi+0M5UOClltzi+A6mVqbb
dzXl/GJlEbRRZWh7GPZIXPI6DSzZrWIHOkXzLK0s7zHLIwQabeu+t5rxVzMNJXA+w73DVmZ4edOi
SZ5VdOhbEILeug657hUsbN+bpfnCM6q9x7pHTrW9lakjKF7GnI3+HK0i3DPTdV4Z7nU3RanEw6HM
ybmwu4eqd3BKa4t+HnFJv6/SMh+XUPidbUW4rdLwWPCrPmW2SHywDc6vI56LCvKGrI+p2cx39mqv
V2Xi04iamUHrtKSQ/gxAj0013kNd2cN9U0jV9DXd9UbM9CFFARek8P0eKZlT4CnuocvL+nW1q/60
WONwEG25HohINOljBVDctaMvmXL2zjY43tRHq+jcJcY2ymRM4oNaLr2J13+eXWV6UkApjtDoPFIb
I4xZ4yxQqRsdLN4AFruMCSP+pZijcVWfDEQ5PAtZ7rwRSdBfhb2Kb4hKq73ZU4Qj6hRHq2uMjwib
6kC6VeQDgyewCCEKzIs+v8/0qfkw8D28gvxsHzfNwQXpfrkDLZheoDQmh8aIx/uMwJkduQbWEXHN
58ZRyWVBo/kxRHR1H4bC5Zd0FpVAwXJ4cJjwV4Wh33cz3dMu4Zv/aKb2fHCl1b45drkD0pf5BnjL
W9uZM3FghWOdCpCMdOQxkHi0kV+mLmq8ei70IGPkfyK6+WPIcATYIIYcEhagYxBcGUDFblmNCzz1
ZagHCtPe1UwS/c7Qug2/3kbY8Mlk8hXATIg6on8lG6J3fNpqSMIKiImLXQDuz2yx8IEatgMviq2j
jCQxWgVKD8vTM0bG/DYdGZLh8KVux94nqsx8k7NDTaEgMHq2nnIStG1GYFU5wtW1n1nvOFjyodig
SX7pLETAt//W9/9OfY9sXbLO/9/r+3uwHfH/89+yqn/7ucT/7Qd/K/Fdi8koIhNc4CyUcXahqP99
aqqjjleI42kkHKT2P+ct/pDAg1RjKorSHQXB38t8ohhdJpfYgHXpIINHNvQflfm8/k9T0y0bEH0P
01xmSyaMwj9LFJjn1sBpbXlZGbBG64FQbhinyLw5QZfuqkHtAngKb4TtBC5JD03S+qvGN5UNSCKO
3VhrFwJTmeQ0WrGP4JAQvrV21yoqj3FrDGenYWencpeU7qHUnglrJ7EP28Zdn9BC1KqwnkfKO6AY
bg/+pCJoTNRNxfmN1NVCTu3x+wTVZ5OUnjuGxiFt3HBze6HaM6Mju5qrBX3nLInl9uImvE3ExTNP
822uI9/8WhybrgbRTtOws3PrLBQRVEPmMtppvg6mwN2b1h1DtDbdcVwu15CKPph6QltHndwVC/xu
3mlBmKZiv+gr528FzJnv74GY2fKju4xp0LHx91dmg/ncPuA2VQFciP6tlb2xz20sTXixSK4q4LCI
As0rV0r5fYn6iLVu8sQ2vPILTIDHmtX0bmIWik6WeQSy6od2cXWOtGwFiZEIb2DeDoy0BiVL0o8f
JaiEcf7MYOzz7pwl9jUW0JvAFT1tS6ygD+0DtQ711hYAl0v0+mT8IfaOdF+G+kFDo70z4+WD2Y8L
TN/tTdRZ7/fIYYG7giBtyZKHezJ8KTqErvNMvCCzxLsa9svOQCpfrfZeA+G9N9emxAVraV5C4+s1
WK/c0D33HLA7J5MkBq6h9mExksoD2mWiX0XNawzzvJcqcomZYxgoqxg3ZorAvxPO6Nv21OyJzDL3
stMWv5t15ZfQdzzTAaEyWOjmcQ4Erkg/16hD7hoNdS+GvZ006bqGrp0Y+0YHYA82W11KkTzXgixt
XqrO+uDMK97zyfYi9M57rUz0AMBgfLDr4m01089p0+PgY8q5mwgGDMgY086NdL+pVUuRaLimzz3x
gk/ZsyZuCaeNbm6Vks0WZctOklyMlbLfjQ6TStVRlIjePIHTE58XRYGTtd3drGVfoBHPAY7EOkiT
dDmaJUKkFbcgs1DuBaxgDaTxWh3jFQ23iheiTXL+WSbaT1rXkzxpz6GPTnVkhLo0B+HwCVaGq/YW
ocP70EhfcTNHV6h7xd5wvkRup5/nyG52Zm1pLznh5t2OYZjy7TxJngogA7uSuRhy8ng51LgEXrYW
Che1mz2tqJ38rluvXd/me0wGE4wuYt/Zlhe+KXU7KOdt+yk1/ZHZ80pANe5G0TnxbjAz6eO7YF5r
p9ZJsPXbsccfj1JGp94c5R12xsHXCHt6BfTOVXRCw5cqtXfshtlqYqHFLrNhcs1Uf11CRN29JhCx
jA2T1LgmbmXASIJGusQEbyyPIbD7s+g7INUuvI9kN2lZHFi1g5CoL6zdkBO2bEAK2/OnDhebBE/+
Q+1Swrk6VJl1r6nsS8KuY0tpyU9jQ4TLwDbIt1euZ7125tGOc2JfDP07sHIHUXhlnutxZQpn9c+6
k5wGntRnhzm7p1pzo243waQzYYwZEnv/w955LNmtZFn2V9pqjjQADjnoydUitGRwAiMZDGjA4RDu
wNfXAisr+1W2WYl5zZ4wBiPiQhzfZ++1F10FOw9Y3sbt4l8Y8Z9y0iNYCx4qQufYBHIH7Lz1u6a4
5lDRbqOG8CbXa8wdmwqR2JnWrKY5hKmltlCM5G5eqTMZqtLG8fIfXYtbPY2WZ6R1cwonjhMc0tYe
v3HYOnY0790cdLZqCMHYaaBuZzc8UM/zI+5WZhGHje1U9/5z4mbptg5jjNkWyWmWxsbrfk89xdnh
Mid3vipoFqxInZAEKQ9o9xNDFREWnCJ0Y8d1dML3c99W7vcg6G9IRhdn5rK3SENEDonTbKtZBOeR
4fsljqd3uPt6x0Hid5Ax4k7JCuFO0Wac8Rp6A+6qyL3kLes4Hxn+FrYFbgj1UGWA2xKRRduk676U
Gm0SLqxe/GVETCeWu0tIHu45NnL8r7TieMNk57N7wi7QUNWQfaeaIn6ZvfmEEc25osji6XLn7jBE
qA4m4m9sluWlgwj00OO4LhxeQoDHsDBp8mMlwIyDGn2fbY//LKk/3CHS58Dg+3OqOnpGJsH5bBjd
lQdt7+hzDz6q0nzTyThyRAw/29Eljp1W2WF0B300DSHuFOb+Nqyn+H6o4F2mIXqA563fuL6VHdSm
AV4kW66ntljavSYharocsCYdrBxJrfcxlgT8ySMJUik8C8cRnsOieNbkaj8nSXDi+ZtfMsK6x9Ti
KacjazU14Dsi1UEobRH+IQ21OJBkEFuDGHRMw+Kd3al/XqzoZR56nASd2nAW/xKWDC9VUyUHK6zo
LZBAxv02ZFPl1fYlkquu4vEmX3iqHlSg2p2O5kU0P+G7NcOrR3yHBlViVV3c0IQAUEqyFe2iVr9B
VKrD1SAf9AXkDq6+OrrH5BBr1rZsW9ebDFSc3wv4223OiieUaDavYtRsT0tSagoE/97vW57e5aYj
AwF3oHET/0l4dRioj3YyzdJclJj6MN4W7YpRguxRAdzC6CbVotT/tqz9/u+M14JmpP9CPjc/+r/O
1X//E/8+V4u/+fi2BVv64N+7Cv8xVyOSC5fIKZ1p6NarUeH/yefQoPhf+HFxr2Jk+Mdc7fp/iwAY
46m3/xCqmcb/B3M129J/cpcTEcSJw3iNxxJnO38Xg/dfXKQssCyMNRwsNUv798nywg0q2K/IuNXd
4liwNSzGQFO35VOoo9u+l9O3YCq6Z9kyJduqv4zswjdrG/qt147WeU5EkByntsgeUPWsH9C0cBIE
rd2dvCjhqYAAmvYPJNRmgZaRlyhv2B+d8EwIM3LvcD/Z7WtfdS7cTKtcWnFkypPyFnaJHVJPyF6L
zBhon6H2NklSFt5hITtEf4LUSnWvVdQMME3ChnqhC++vwMWPkMTDPsxsrz9klefKy4DZsuL115S4
bFEjZ5jTeU0O9BK2MziOOe3RJZfWaTEJeImJjhyACRnSe+rjDyznPCxeUOAs1mNOSLfZDgZr+6No
kugzDQpkzsWlc6jbr+WLU7CN+lU1Mosq5G7gW+iPpWndKybwZR1qYhSpAvsdLqXQ7w8T5dHTfmmL
OdphlD5h7gVv2+R0Q1eNGE6FZSLez5H/gXuZZaxIs1Pe589pVfE2M2Nx29ENcGJkfCtakDkFeCRs
oTHHEJ1mCxHONHvPTY7iNuPCgAZ523rqmkGuee/TumHi6B9EbfAtNFPMCyENfg0m0YAr9ceCGWHL
ILAtjTiTaX0zEyeimdct8UzvZ8obby+ScnymxBL/HxVIRyTyN0s07YZqA32ECQv/yG2OrHae8PK/
BZX7RWfZcF3wr27iMr1DNQ2hFA0fbd1f6qltTuWQS0AnYsfe2930M9AWKW3noLrlIUvrlqhl+SZt
C6MlhQr7sp5+QxEIbutgSR50DCKIFa2Fjo1FsefAUFJccPQmjx4aXI9ugT9iAs+6TaGD0JEwZTfJ
WKnbaMBiSFeffQYAldPkvfgbUHosdFZvDLyR6VjjIPgZYT27GDXPe9n51lMqZ48ncvo7EUl771vk
zobcPGMiqLDton83ucxPTQm8h6ruYCPaGRGx8Wm3xbx05rmQHRTp7ENa+xRCZFZ8nAL9m4BmfaYj
qt0lPDs2OOVyOqVN/rNlp7SFIV4TpcVNx3mqR2UV9DA3dJX7i8U5xJ4q2pv7fBO55sXxG4yVVflm
VcmZIZ60YC+xUQzWu08KeCNKU1yyzo+3lvTyLwFA5fu4hNRSDMzbSOEIRR2HGmqmyhtG8fEaBAN3
PO/jbic4d3y1YLoQgSHvEaINIzvF7DBRGwFE1qJI2B6fKCfT4XPllfIBfYFQepeofB2aggNdMtE+
YaNGQxDBYiQjBLTBdpb0SNjSvTRjqtiTi4G/jQsL+k+ih19j1YEBTabpoSDKzSqayyKNJ7wZdK3P
n53kobpPQ2++kORsTowus46PA5cWvelzYJst4H8kd0CQw5fTdXQPpzqhUs6MY/Y1F33MvaaBeHOs
7aS+cyO//+gRrid3k3n4RZ2ptq9ZE9dHWF8S14flHgEY85OVGB/mIjiGWctTAsvgtrWp4/EF5iIa
mVfQXif2AHqgoKYQlN1o+WYcL34jLWfuqsKi5rt8d5fchgtNYrruKMmyOu+usDHHqgr2eWPlnyRj
1S53Zf5WqwJGTCD9/NZV80RAYFzEbuFQ/wAq9BXWTwmrIhb0heHdvTgxeLZQTDcTZJ8nT8TWcwlR
CA+Mn+/SMob4WMeqoB494zbWxiWQ3zbmQJ+SfRvglOL4PlCoNAwDppSs3fN1mgMs1JmdIXct3KXg
kbSyOCQdKFO6wTi9MidCQ8v3+dyftIM7hKJ3gtpdtESbOQmaRy3mj2Zs/RPFm/Ev5faPIRqj3vSl
mE4iGr4FfxAdtm3tXTGdcXZExKcdAW2biMNXgh1jX1iDdZ1HPztEKxSksWlwAB+eb+Y0WtkiDs+D
aL7L4bXcL5Y93c55jEVtHqEWN4aIdg+BcwrdPxhzDuixZ9A/XTjpRTFupKOOkOQVz+DhNh55ai2C
486astnamEfPuEUIR2uMcKmjn8aIM1cZ0bbXrkQVfjYSUcYcLcLMZ2VPybZ1DDviIK5/zSudxV4x
oeNKbEH17qiJWjEuNCP3L5DwEDmict51yFY76O/n2Ioh11nyy3ThK5Dsdo8HejzYveRIOYMMsDyS
nzjJmdvH2lyssvucyuWWJpcRjFcFV1/7FDq5YXO/pjphNvHBNvZcHPRKpllWRo3lQ6vpZEODEaWL
UILZXuO8mVnsMu66dcnzrgu+Lyv1pln5N1k5fHfbsrz6MkHumQljJELPgJQKbPjVBD5+xefosvwa
gyo+GLl8TyVftfwD2sGElNwmrZNQU1bw6C/j9OeajkJcQKpPIGNss5XVo71o4uWOeINV5gNMzRdl
Tr+9Ia8Olc/AMBnvvVZjRsa1B2cd8aUWBZVOjmb4UqPn0qJTEALiIboJV3AQzevFY+y28mz/QQqV
A78GSENjnVB4OnF38ZSa3qOZwIk3iOc8J7UxpbAyChPxXA/y6qe7YozqFWg0oiAeiimct+BmmgPw
zfrGdVxkr3nxtpOYf/ZZMm8m8IwbHfM9wHUoUXK66K233eWhFIgmvE1XSSkLQUDwC5N8+xPW7Q9u
+3KgL62JXrrQ588Ke35WY3IOKqO3JLtS3HOVfvCBDnwgajz7QaC3hMTvPLftTxDwU05MWSE5dST8
oqlN9F4pAKQvGs8Rx+No7y1J4KLuhSmf9ET/KxgRQsXBxIEybd1PvzEN7XV8zivpqb2fnAUb3GLC
U2j86Lsue/tjBJNVyGS4X2xhFftpyqZTIQcBVTeY6JcsYHQgGA4TmB6CNqyY2dP7PleEXT91Uew/
6Rkm1JanpsWI4Up366NXffVKgDDhRk35TEG8tJs5VMFRSsfnlmlotzypPl7GLXiwYIc36lnmhLzD
wb4hZFV865G4fzZpd6l0lmC2bJERulR8ctbzabjL3V+Q3WAkLliKy42Vj+Ys9YpRy0vy6ztCHOaX
vQLX5B/02gphS3h43k7AR45xEzyAqbwmtC+Fu4nXgTk51gL8AWJu+JmkISUCbh/CF/bzd9RX79YZ
c38Hm7Da+7hGt7KVCz1pHXWN7SDaJyU86ntnfhV3pnQjMg1JCzFwkCNMJBWhtLEHB2K34uxSRxWH
ZMXcrRvgveT7Yv0YWMeC7WR97JDS3nmale+84sZvlTb2M/YQuBpFmJ9tXzPxJl1w6ZoJy0Vu9Qnn
00BXb6mLBHidrJm1+UIAI0ZrbzeZrcu9zKv4wop72ma1ccqN8RoJtDi16Qfv1eOA2/Ddjpbx05d6
OkV9G1/bohjuvTRTr63wVcn91xbDTnTBrqx9CIZMV8tbrKA5FBwfeg0jkCfslnPSGO+WWAqE5krO
0z4vuB+umI5qLBgrQlHDvwm+peWKV5yI7DL9jF7MjahQp2YVUKrplV7A4rXMPqZQIwm34fhcLQ09
FfAqrduqMfkH7pLmgPmmXs2opjoDW4QbHxVptPE8AlybfiVJ2olJHtl5ogjUPF5VHT/rmtmYRrvx
Z7MyKa0sLECqLOlV/aFW/gFYDvVUvziZzhCbQ/eoV9JlsTIv5xqrQZt21VZaS0W7qQLaoVdWJjx8
pXb+QkdqMeXlfiqc8aZulnHjuUVzol4jfXApcZiforBQ7b1JM+Pv4tTYAIPwHlPQkH/WtA/OPYiL
0XUBejBu5mvtfBl22ntu/15Jj+WTVXh/KuKsjjeU3VNgXxnPYudBrzsM00btRJ/xHDURTEHUanEa
ssB/dyPQWbtFpzI8qZJ78SddQMnOZiOd3uTTlHcoHbYq9m6Uaoy6IzTq0gpxbWWkRW6mwaKCG0zL
k+kGzgIOZJ/Fx0E+DTPitlbyrLgmd+Mg8htZ+Pk2ccfwq8aC+ctu1i5KlasBBbCWL30ZJ/mH43i4
rL1YU+AXNJuoXxZKAHEn/24jmZ6CEW86yjcIjw7XydtSaHufBzyd93GPWtiz7P9hM1hfNY6KTcX5
uA2lfWz5spfF7YZHKXMJnMWrn7R2/Msic7118T3v/MxBp3SyWhA5JKZOtIvpoIOfYkrkH4UL+M7z
OlwyfI+vPVPkfjAmJobjFPuUdx3DOShJ46phP1bh2YJMsms5uD8NaR4fVGm7P3w8pae6VJIADU8m
kksRkmWbHfNUTDvVEnIVeR3w8faZ/lnFUFjBPd4Lk8WfJA3uJ76TjRpsdytddz51ToVyP47pTcmR
FoI9fHd6WoPuIGPj7zvaPjcNFyW7giLP9jqps31c8RpP2BR875npN20c1icrRxu3NG+SRgesCqKK
gjnLtmawcUIc4F6gVcahdT+IZX6SOkPlK6tbU4KA8LHSKyZwq9pXc5b9ljLwbpMkz3nQdilNsRb3
bs+Df4TMMVcZuSVFu5Aqh4mXjp4fES/ju8mkYJdoETyVQe7vKYDlgdm37SW3nYcIztKm7wkpwtgH
aBlSuNy0yMEMdl10V2Kz3bJ6L/dOlRA4rGLx8cdIIvTa/VLnWU0OsP8AS4qJCb+JR28R6Bk5fdqE
305Rbi/nuV7zxhw8V4/CMG5Mk65gW4H6EKbBLliqHxSoZXtCstnGbcw32sCuWUpF1dJ9oup964tp
vd5Gu92TIaWwxQixD4iWbCrKkC5F3mPwgUFLBtgOtszMjr21GpjiewWac0wJE9xAj2y4WvqQUFYZ
bl2FdaFK0/IB/cG2dyNclmg/Ebm76wfm7cLGrdWt8o+JenmOu67aLzQpnKjVtn/rhiNaMRTTqfaG
caetzoVGiBRZSvVryMxwCQEqbcgAhxd2rrssm+WZPlmKDFyrvNA7PGG9y9JDmnc/Oa8xis1NPu+8
pajPMKWmcptO/fwO2rPfoPfcClEnb4xSL7nVARZivXDNAoHv0iwMjm12TlimslAYLbVrpvF77HS3
2pnFJivct8bikVdMOLNlQFETRUfRO5bueoNthKSHHU24hhL/BcoahJOldK/NnN3kVvMxyLBn75k9
k0z9EjxJD3pmOmpS2TxnrUtdE/FyMTXeZw8jdGenCtO+Vb8ZEvBfUtbWgioeYcBG9WD4NtRCbJag
formATd3m0LvGWSUfJ/skTJRyqII9sazfupYsNJGGyUUpSJA6IPfe3PO8E8TpVcZkI6jiJ8aHljD
Rgofe1UBZXdkr5cNFndCvQ/skk1zwyi55KnhqJPs+KhkeEvOT96juSMSOKW1FmCVrGoDF6Tvnlyf
0+9HO5N3rhNEZ/6B/1U20Zebuk9eAaOpjHIankhvXmafl6sj9K+klDhPS6tM9wZmFyQiorx+ZS5L
Hpbc6s6b4pW0rRwgy6O7aoGyoS0yZs8ZOsHaojMw5a3xGddnEk57l0dCYNSkT4Qj2AZ131kNXUgg
YXfJJaWpqXWbxNQaLxXtCyBLL9IBLq5FGe7DMqgu0kf+gyPZbxtGfbicxt0mMO1UOj3SVvOJqZMr
Ppl9+rSbx86DDYkwE54bD+BuaA3ZkbMLAuJSW/fa9d4JqvTXIbFYEakg36aVaI6ZLdN93tYO7H4O
Z8ofe6r6UhvlYmjxyfifdO7Gj6NlI8MlwDWzdv5eptQ5u8MsDjgK800xiJ8JsIdnHZHrDAz03i2I
bf3b78PpmWcfCf7AV9vQ7saL6hCjCBRhJ7a820qxediJPHf3yi7LUxw0t95QkWNZhDfu3Bx6xj5M
nZomTzsrLx3vR4eui0OZz/JH77QtNChPsJO1luUXhFD8rs5cWj9akkD3oV3B6+KFpzYiDM0pKgt1
Q/rL3WLqLrIdZWkXRdXQXtTz/JM5i1srZRXNgj66b7VIiAlk4y8rD75o9Z4lPVxWz0I6ih8X45E2
zkPdbGVua2yt/vgA+89b7pSJWnq6wro9ooLWGJAH7EqgiIOD0+ZOSIt2bnbSzRsMqsssATeTevbs
xLqDdOZPkLd675Qn08uc+q9MCP5zl6REPbp5OHEf0NGuegpw4+hNR+xZZNa4z6lNb2ufifvI6ZMf
tVmRKHUSbYkX4titOKRbV036QtzgbyOpDO/gygwxmAN7yHargOyNF6/h+bMJBgL5xzTRZhWJCNxo
tDBmmjpwNg2HG8Y73Up2ZEGr3pT0umvXkcemvAsTzWa00fhmWSTbmecCVW8mFnfUvNov5LCcYBd1
4/I+lpiouI0TRCMEajxypO1vxShZCnP1dPhMNcDarsnBxkqpdrywiGdQN8TENMMOcNyBOLYa1kmI
p8xHXQbhdwpbIm7tsRhOMiL2xxKuY2iNPAivqVVNWy8S5tkf5YD4ZJcywDJNlZF0rfitornv08+g
SAOASFKzQ1Obn+ZyMuVWcKPtl25lA4c9B28D4nHLCFrL3STkl2a83rMieJwtxvqFTf5FlsGw8+XI
hi9PukeTTu57UTCB73y2/5zXfeeh71ryYVU3RU+9r3if8ixrH6rFmt4tLx8vghDjuKkxr92q2Rre
qY6z7/CXzEdXRk7M4bUXjxh3w6cYCy2lMU4SXy0rc3/OVV5ehj6anl1XIIbS3cJd2jY8Vje1H4Gk
jXoCzISVsEhTsMIba8QsSXOLitPiDoV/TQ7GSlRXqDyzfxgC7fNJ16DlBpVCYSv7hyXtsd/hgHOJ
MbbmxV7C9FJgMd42FWHqisjMB9A+BrUlwJ2H0qHusjimnjAt8u59DMCtaYu3btp6vMy4pHYcdvK9
nfbFUVqaZCfS6FUlJlxBg8Me31R5I52GtiQ8oPZNu7T6dSiaATOIofUlszTsDIXZSEAtf5RlJ+98
3PqnmmKFfT8t8gigwNsKWXKVWEoPt1FVi2+otxYvMS1fbOa7G9V2+jAOTP/ImSEqjZU90ZY+baM4
ZSfNLmObyr6+HYf4lzU5GK+dGhR75g87a16c23ji1hCFm1GbLM5t5kQPVEjQODf70yUAyqE3kEcg
nHHqGJkYt+jN6tJn8XgLTbm8AZHys4mMs5+SGZB1NP9I55rglEd6NQGwmG2cpEYrU/MbJQLJISQF
u5cu/lCLC/2YTVirJjW757KnZRGARTO7CG3LLhPG2QXAYTeD3zLL2ov6yCtv3nJUIKevTIDl0enH
hyhs0YGduKp2je9O1ZPxM0z/QN2Ib64d7fjoyxsr7HbaZ32DxuowabTZwaH5fhNTceeXC//dTh57
YeZ7PTTowFP5FvfuN5HysMaPvM8xtu1QSn7EDY5sWjTyndZZuuutyt5RjtYeXKf0TtqjZygtKHuU
HBVAceE5oWgBxtM90HbMyEX3LvuueAjSkdCFS6CsG47T4k3fLcMaxIXlLEDiHuyFCdl0FjyAiRc1
Lek/6rjoHvXYPY7tinm124hXu7MeBLPKuifzM2/hiGbnjsDZjTdZn54Vjrd/UpOK5/8mZw2G0BN7
3wbtj5hCzc0kpTmrqnv/X1fof2tt7eMl+89coW+5SvMm/w+OUHJL6x/6++Y69P/megH/if3wupx2
WBz/fXMd0RYThmTh4xCEG2eTv2yu479xLbFKXonJgUsRzD821wKLqSB9b0NlilyX+NH/ZHMdOv9f
8Iu/numDL8l3wTJ8hVr9ZXEdTUHbtnPqnKIISRkjSUuy3Y59Ts1zh/tI7DFCf5+biH5M9M3sFWII
7eeYmq55lo53osUwCUdDHPwwcZK9CrFnZ3MqiRs01Uvb4M7DnRSdu2R4SWDZrH7n7ofNc1DlO8SF
9JUSj+bNHQLzIGuN53lyLfXpJ017RUGMbzzQnD8am6IXXn2c0YTkCbZZGVxvQ9Bav0sTmlewMbX5
TVouDgtKdD19xzywV1jdotQUV7soZXQMpqR50cLDZckbefTuxsGFV+xmrfVieT6xHozq055iToLm
4J+Qo3J8m6ErzJ2jDOJhmUXfq7IiTNHDgePX0rruyTE6pRrH4ZBYBkwTEAvIlEaaHhanI+SLxeWn
Vy/NFeyKxMi4eDtfeeU3VfSElJzE21khYJEKOf/NdYt5TeoQMPFwih6hlcoH9ll2eMRy5p3Jx1of
wE/Yz/bGvGY2uMoyB3WPwQXD2pvsc8C7YUAj3H5RC6KfKRLqh5M4pYMXJtPg3ne5oNrVAgfxojDf
/xglSzcY81p+eKlHz3xMf4Nh/uS3DDKEksQ2dl7iEhQDRGrtvKT5AJKmkqumOIiKGIwC23vXC8FB
ORx6JjwhG85PEWM5r/sMIR7If0c1n2ZXc3VYtIntn3+snILPNeFIGWy6EX7ads5q/owv5jK8kQ0E
Ozde6nrrD5xdCyKt+fZP2HmYPLBidA8SmU2NH7+xDaLhi57v+A0sE3k+RTMdiSsSP1jJfH6Mepzy
ow7bcTlS00N6mq6kH9JUXX/0hogZRZl+ucZIlvycNY1lburQI1h4Cz9QuP5SkGO94jqUVCFeWNbw
DWhSIClHBFxDGBPpHsamRHtEmkx0N/ikKotdZEKaCHitBe5dMlU6OfRDYuOBlBPNhCkS7WdRtERV
aFphJWrWLwuoWlXHCj232wLjn/ppEyD3YCuMGr68CdYfPoLQt2wWt+Q3qLThvywdCEUvAAhoTMbH
soDt/+DVROuvJfkhktG1HyIsjjQf8jcGIUzyw2QF4gyTjGsTCCu/30KnyZtG/4m2woOKu/O0Oy1H
cE/eDxuaVUS3LU1mgU2nWQfEYML5a9SJtJLvPabFGO9LsbIJcnDm/T4JRuo3Ozfn66ei4sea4Sfd
ZMjK74whs/X257uMKlh5p2rGLbYlL8s3i12Vq8wiQnMXK6ybmBl74i19oPmcMSZ0y/OgGQgObbV+
pC7rS34nxarnD1ie6Snp2+usWv49ntf6Y0YoGjWtFoRd2VpcEODYaCzVFU+osOjUCc+aMx9y2i2/
EDW5IovAWq8pZxXlU9+K6mPL0oZIvFMbqpxlabYmLAe9G2IgP/0S6CcyHeZhKmbq3rjS0Cfb0Ym4
TpvagV4cy5shgusl/Wgms251yGYuxdFj3bA6wrEG0MMOk+ufClM+TIRaAbLoqcjmgRZLPJ8fHDp6
5q6CyuOJq/hYIHQfFlgsWHpSHwLW0P8qLOEwnPDSeaPr0DxHAWuX0FVc2K4igL5J+QXcBND2+OlY
NQosOhAmtoNWldj5ccN5n18ZQpUBmMdSOQ5/dbIALOk0bST2XoKauHH70jun8LzP4k+99LxW8qow
5AkCgXbiL6z1PRKut6fVyoXJNgiN9ZV8DzkaT56FwVPTVlGWbRVvjMeG4ecJKD2qMsjsAt4+ULRX
Jjrs5lrNv72wFpeEetVTgcf6s/LD5S1KRxMeaAYrbjpUhd+C1pAXPJnzWdbYOABLsAvOrVe6YNRb
5nr9rulKpIUqjsBBOWxjoJpUNMJj3ajQMQ52VM/7BpD6b5AaWKMF9V/XyNdhwd40xI5SL4n4oM0I
LUODX2K/Fjrg3lR5W/t0i/larxwm4MHBNk+W8MZPuzsVqPq378eZt18iwG8bM3fzhbNDdEfk8Mmp
LWz1pEqE2kKR6Z2biiG3e4SrkJ0nG2/Fmuxj6z/tsFPJWz1iHiitMXloJkC/wxxihLHk+MTxhBFX
0yozxD0mD9wD4kZSceu+JlK0bzqr1DMJzIfMn7oniNngwtPegfXmhM9NyGBKW9AQ3XdeZJ9ywnmc
hzL7W+pqc6UI82VJ3eB97GkqbelVItmnmzbm/pCVPLEKWm98fTIyrpGB3Ye+pxo+YD1C+yiY5Bvd
Lii2STfYj1gbWoR4eAnVivLvC6HIdzAZy32lgdHvsiTT3xPyWtWWxYBfHOyaXfuJ9rpq3FqOV+0n
QfgkMvbw4uI++8hdlCpehRiPx8Lj5Gpb8jwF9FJzuiu+G17vV7j7493g2t9XSeFWEhnkKK+NDCiN
S4abPgBmMYH2fJ5jmgZmUziPpRMMXxPW4e9znLbdD+J71fSIfzxJoXEtVAJUJRpMp76585I8ZpmD
JyoogQxGDvP44NA83DPS4De9jL2w7pUaiE67UEbYrta/q0Gbm47a6T1uZeTffJg+yEMnuxTkxEMs
Y59WZ51yEmzwD+OHD+UdmdXy1k7wpu0y9I5HjzzdLvRG+lLrijyvF5gLZ8TmOxxXXE+tfE1GSaOs
rd4GXol71Fx/DYJ/ODjxC130N9bse9+05nDEPTcrxLHeIfsPDahPAaEJEH63Y6gIPCN+lKE7sKKk
jIKsjjSwZrLB4yeMyAhlnqh2qSQRx8vPugvonaY/KbupKdg+uZXznnBG36RVgGDggroDxLhKdpz1
HMnipHcJomcGOFoqYlbIqQdPnAyw5xxiT9hmw4ZNPEapFzxE7DGfW+WxaVMNtbO0bA/bcjEYkQf6
lBQiNIvc18DuOB4qjneOMHKL0OMf4qGun/E/QXkvGD8OLumWHUZNwCJyNbdx/CZviWCdPdSGaHaJ
DeDFVmq6zr2w3y3FH5wov7vlCTSdckOB1W6o40cx2NNRNmPGv7qevIp66Z4ynwj7dm56vR9b2tZh
j7fOZfSKEeB9AA4tCc5EYynYKtP51e6rBI9ZPb5lYwZ2sEbl8x3q/1Izpa8TVgw0IMNmv+vFJZC1
ORmbbb0XZxHZ+4DPYVCFJmJc2/hUonAMFDXEmc+dUA/lVhq/O6Du8HasMkwu7MKro8Ty8cY6ytpM
dLA9J0UbksDpkgJMoaNPUdHnO/qQiFDjO7GNcp4yTEX9RhVkSBYcntfWI/y8sbN5vBrlIay4rhEH
/oy5DXE/RtuQ581n0Y3BF8BQvQdf7i+nLKaKQELcP8UqTvbVOlrJulebapoJS6BUtVs4q8GebQVZ
GZLF22iMxlstHXeXzBXo+6mDqhCG7rUs6ulu6SMpXnm/lbdDUxE03daxqR+KIReUfvjtE2adNHhi
aUdvkW/Fq+ujYCxotPezdFw7PaD/IvZPNrMgEc3yPuUlm06VuUEB7/dYHWODvSVCWWAMWFH/kicv
5SrfWMWwll4EKhZknY8UKNjTkuiCst80O3TlON/4ve/fdU2Gc549kAVBykdla6vhapxuPkZNbh4c
f+hfMl0jM3ZXGS1m18Vud1/Tbvkr4Gl5nIZOXZzJT44qjd4Y1PQBsOFuCpX3CPgR65E/lSWZDFPT
x0EtqHYOebxQIaU9xXqPoAMiYe0Gy9MobPnTlHVFCVfs0isCmwngIFF/YAaE/ksMoLinVhaAFUMF
sLJFAQiQuT/+RKl4kePcQA9Q/8YSqC0ebufEBLSPi/CpBTog/+AHmj8oAtHYPwYdy1vjM8jlEdfC
udSIkyQD5nKPMp4hJIKos9/zmn8ixqXYmD60iCsHKs83tAiTX9LvS4ZD0xMqSsOH1JXdA2+/81Dz
BtWnv5zkH/6NAPx/WO48tHkz9P/3X/4JMOfFtljBKvSuwmX3SG7+x4MxESTstilzbaiUd9ZrQ7yf
Z+7LMof9Z6yc/5KLjSH+L9lMWHq2J5zId0lo2h6jwj/ho6tsmmnr6dtTA0fi5l/ZO9PeNrltj3+V
6nmPxTxc6TnSzZw0c9PmyXljOYkLGAyYwQY+/f1tIK1N2nSg0kFHl1dV7G7DZu01/td/AU9NHmiB
oyYp5bSWqHHx5IWyrl+6a7vQTtPUBJewnzHyb3kBCoVxxyBqnEMYQ/X0apmulculZNbJWUqX6qe1
lzuH6yDGAdTraIrbtjSp4Liy5hDQ63n9QTUlZiXTuZ6e+EWBmwkYYBYb603+IYM7Lzuqc0XZUAsS
Q5j/XRNPML3cLgnY3Kmh4eu7xCIMN1TulpYG7XhYZc+ITPTZrtfRB42pagwsXIlyL5TgyYPMwPny
3CU2koTulAmwoMy8qaWsyI6YGAN1XzMpuuKL6ZUeJ8y4Tz3FLA8zxY4fmlh4aa6Uy7dfush2bJNB
Q99tmDqZGuDBMsmZ3ksP8JDh7KXYZMCdSqTpg0TfK5SQcO3tHxILvfohRlXjBpD2V/vSZadEcCsG
wZ9Qb+cVJzZImzxa8X44e/os821iazcuCUJgA/gRGf7rX7dlzYbxh/4HSheCV2g76ZNIlWJRmwPP
tUjUO3OzgRN25Vf4j2F6EjM22KQMYxEESJslYdvbj65AaNR7dptuDJk5YYql0aTf2+TNwpCmNFky
PFYB6rG33riQbMDEqN5Fi4ywWVdMHn6tV/H7bnp2GhUC/uNaIez9pXLX3ND/k4T+gCQUqifx5r/f
9H4y28x8f7stp/svXXKT0G1CIlIG0WxohmKYX5ObTLIQiU80p8KECr6CEHRtOao6IWaHV5ROd/Qq
5covyU3FnjjkFsFcANFS+OSX2t2NXTEXYyYERSm3Zcq0TMCsuyvmsumEdFm46gfabRJAxvWS/nKG
JNMOXYdLAdl20xvPD1PckEC987xAulUdjHGkS9Abhj7TIun2JR6Vp8xygDaIuEoC3Vmu0c0AJNN9
UyKypZM5hog0LRNgjQnaMGa21BFYWJCCysI5pzu2vCYJBqHxIqiOY7Wis3YBC74D8whMNVIxp7+j
hp1bh2tZKuEjLqMQq+dl+QaSLDHLGYpgEOQe27bvuWsyHWmQ1kdWKK/O8LSTx0L1FjMoO6trOKTI
aZIIeajSOt13EhekisagyjmzYpQ9hnqh/lVZuXE980bJJZ/iXJipHwsYNIKDLXm5fm1Ee31RzSsw
TZvKq8OQP1sR5GbbmmZZ6/qCOa7mhzrVnFODBgiqRUKrOaiZAM4tUGl7vrp0rkGBqefRBkTdXmLa
9Av5Ae507S2qQ8sy4lOAp2sYDA3vUi30+FnxA+k+WhnZrQf/OQjPxeKiMHLFI92Yh5/CENAHSMjk
iKgrvrLt9CNzPo0TfIhzy92oMH+pdBE4eKXm6vHthxZ9ZVsKjofGdggBFqMFdJ3E/+5DJ3APwFkE
ukWPl9MHRbx9N46VfxRVh87aktPTgoD3FGqknAbvCNzOUsrro0xb1BdlUcqPSaCwDVCilVcucAqI
lTTaciv+taIVbq4msfLeldTNlVeYyjkDtstrw55+Qjeqxw7Ark9BBNm2GYRE8dEGmIWUSsfBWqB2
4bkAQAoz/p4IV97LtfYcmcU5DGbKSQ5+56SyU7B1OngzODeDw9Kgc0dOHA837CFMnMUZ4PfNE1O7
STCR0HliFLZGUwaGI82VNXPq8LuTNR04dC7fciiDS2stcZiygCEVmkCNLFJqkKlJtL6ojfe2Tv+7
jytRHPh+tgI3unCOqQ6qME4wusSKovK2jHhLexTyFhdLT1udV7SqwksfJXM7XDEcL4KanrDJcFYn
ZW0pEOxn2YlTJv77ECr7C4YYl9d2pKwvjGDFw6laQXJ65dULCo8e5MG1DjJH8vPyKsPLOddU3z1i
zGh9sjHE2aR97obR9tm97mWrR8cN3HNdTx2aqMvyBw5IT2eJCozqUAal/1Fjggj9Dbuyo7qwjLpr
S7r1IAq6yZ0iOqZzMPxUlRjp1GKKgO4I2Unj+on2iXo/I98ODHBTec8LKuGXCU2wZ+RYVvcWmJwD
/Av5eGUn/5SOzqDcwlx+XK5YJVinVHQWa0A4Ie/+PGbUM5RYbg2lllseVstYvS3lFHwi3IAONRup
utCZRb2PuqqO1jiwQqHGwVlK3UQ5pONJPYQ8l/kWCwqfl2kQ1zeN2CYQeOwT6lYX6cpQzpUkntKl
Zsv/2NIyu3eYl3gPAnJ1SeMdjTFki3B2NRKKj2AkjhlkReaygN8L2EdRmMd6VYNPCmwPkl95FVeH
bx9dVUxP2fLL2H4ypbYl25TdqMpZvWkgm5WSSW6dTm9VxnDimgL3Bt+8kj4saocnUKAoY8J3Jt0t
Kn9NEybJLoKalAkWxzakstWexhks9tRwNT2zg3UyY7ReSiPLakPVDBDC9IGpYzyMTDIEAvtCOvr1
B9CFeVVwozVLFUNYtxVuVAcZJXnXug3NOj8khQXVNePmoc6bivnbEXpmKjjLDBx++uc8QwIDGSUz
eSob75WNOf3M2dNQzFU8Y1i9cm5uyuDMU5NiSkRvT+9Ci8YniIXd0P6BY9jY497mUw61aKZVLRHs
9e59s6QcWOsb4zYmgwuRVZZNPyPNkDWmWRp+UqiPXEBxWF6F1jo6zpc2T6BGEQmUxF+fMVec/hxH
TU9DY5OextZKusthujpmgEHu76eUl65qO/PPoQgrrzdLh8bVPNtkn9eYCV6Rrz9m001xCuULWMZg
VZfXBRwq0bFFeL1POFQDZQETnNP7eK96yuJEsiX7LPNXNHHZlnkUZpp7lMAi/UDpk3rJZj099Ssv
PawjK7L3c7Iic8XN0FfAmeHxyhJVOay1xAHtFjwqy/QEBFW0omkwSU7hrJ0+RBZHHZ+gvG6O3tSR
3OeUvNz60Az4YxEFzDkoU/UW/FBVHCwX2pp89Mp7lkluHgFZmz4geeu5Hi6FBhFbs7CmTJ2P6DKW
a7ZPX6L5Ej9lYCI9R3cyUA7yASvTJ6WxeKKoGp9CSVgSrKswJqfqmuanUD33yk12YFhheUm7Lbbk
bSHGSewfQ9g78RkIh43GHey5DejqZQE9GekzAI/WfiVzwPYa3UxvxeqYJLJHUmnKA3g1AFhcsWRm
Mu/wpgbyGRy6ywzOtpUFkmIRnq38MIOunMnWwT5Yd38JfiM6ygGOc1wJhB6rjRx+RP3nj+pGX88L
39KlA8c0lrAserYYfYk7dgGjtXG4JG5CDvRIC/dCLZzSFaXA5Ez3xrI4sV2GhVd1Yp2CXv8IOwjZ
X8tjaCszWhm1tTKlG0qk1eYgK+TieQVO5Qb58oCVr+KTUqmpQ3JqGV9LC5TItPFmaBi7h3b4xJCC
dUWS0q8PHa26VxLQloz60fa4H4/+1AUHwnF1hHWhZgCR4DJ40iydaTDrdXAWKwv5pHZC+DxMar/H
9Yqa9wVDV5gDmhSB9wk74H/KpIXoXUs28InEdHHfg11zqDoFK9M98fBbmO/CjFDK4l7iPUsOdSlp
vREOTlrGZzLJgGMpW5oHKQAd6FS9Ij/MoWyTeVzGj4Klz9iobEPzGA2KBceg8tR6um+bma4fhLUS
3blunp1OZVpJIChfaI+eNoVzyFXMJHgv5blwf5zqxs19MOu1u5IflwD0KXbAq3ZQodkFYLtWzl1j
A7IWQYCLb8PIJEmvvHif8or2j0L1DwSCXNQ3i8gBAKhYi/I2xbc8gZ6PlChkN/Vn1QzsU4jxpcOw
ANsHmdQUlhs5rTeUstYObeimD7NiyoDaTSohhT75WADlbkol0AikPXr0oCPR6vAzhEa3ebwSyQTc
VmieAgjrwk2wvLQAZ16rS4sWPDUEupiRZbtpDtJ/TWTbPYiYTnHYAHJuinla3c6zgv6FF0IG8WmT
pLujSTL38+pXv/T2Qu9+isEC0rR+qNzcU3Mvby0Rzrjl4nn+918awS1kzYbIfTQXSi2E+6z7WFJk
Y2LoYNpN7B5B+dbmfO/x336ydh/f/s5bt95uzOnz33+hhQnSdxIFv/z01gQIlAl2hEhQXP2nV5yJ
SVYAfmwmUYrrP7QJTxDT5UIIYVjoDUghW/gze9BbYUsCHGhMBDEgGd7m4kVvS4ADEaAi3j9AgOZq
f3BEggAirRXOp/J/3Hn85Wj+yjFgcKlJ4hMfb/fpbXNC4IwBlCGsaK7/kATMnpeM3POhNPOf8u3s
l6oCf/05Geit8VUGdGViIORA7sxWBsiZ9WQAyneyY4zWaa6WN2dEMgBFpT5UCHR1wlnHASFP0lw9
bWDBlS9zVugGGpsQkK+3eWc/owi+KwSaM0EPOmIuafv4PUXAUaAwAFiRw9BcoxMCGhXbexqgCPQJ
6Q3OFPwbzdXTB4qCEJi6gaPdHhVkZFxmsRvxPEgUdGhhLVHtE9HutiKwVJ6eYZ4mRcjmGqEMGO0r
GSQDlKEoRil4GOIiVbq9CY7KbGxHMUjFjPQgkGtRWh31+7ugyxOyfRQ+iFCaq2cTLB2kOJVhufOM
nNH5BRYdawN1ojCMFkUkjVPVXH2TgN/QjEdRR3cQbELLgU+PRSD3CGGA1h0E/Iztg0AfARAEUyAE
2oMyuk0AKUEydZAuFBGSTATElPje01s4xmKwoChai2t0B0AhZT/UK1DtCdkuA3bB9gD0QyQbZcgM
BTAD3RdaL2xEriF0IfZQ11CTmWyEHjQZR9Reu7LgKBPqwjZ+A3OKxDU+WcBpa2/q902ChvVnKBMJ
ts4k9LQhzUO6Thypy189yHE5R/jJ8mCbgGGEUZOQuHMRe1rRdib8jAlQ66vWHNsuNC1Xg9QiLiJ6
j5jwJTPSc5JgM2GymKPB/jc6q6BChTpYI5AXszWgIp1j0NeLjkVaRehEvJD2GlugQITTBbK/rxEI
mcHLmGSPoFcUVy9ecARHLmpTkbvP23zlmKyDqaiD/SQbG6iTHrG6FFpPLzo2Z4UkGmm2VhRGlz+A
ClkZ7ChpOEpkCelObEShLwu2jI3ENBBCt7swQlnAPAx1Fzn3kDvbptElDHt60ab3lgo+gz86f2l0
2lERUKGBu8CIGKZZkSfZkvjtyMF0JtDMKECSxppUpvtSHuo74y9ZQEqJkjsT8NpTII3EGE21y6iN
7kRwb4NthAigOBJIwq7PbJkTS1awxC+FhdFFDqA9zKG2QUcramDrKNV1QrC7C7RwTEgkKUD6x+Yg
oMidofVF3ESbhLpD/Nw+/mt1SLZdtMCP1SiomMahikA3UYcOMfRL/aTvIOgTtK5GtN7+0oj8I/Tg
4MdHA2gmFAtyQx6Bc8BTblsDkVDFIgKu7oRgdDaRiGFwIomEqk7SmLbkLkfQPwpYCxofyKV8LcSO
K25kD7T21fx+xEBOURPdLAanvrl6u6AojM4w4OmzBFCZa3xqUeirof4RNCs2xsV5ySv34iZKjQbF
WNqDO2DC6PRCxygzKIeg4SuLhgqUwzdlwbInJhrTIM3Qfj4+DwE3fqhx0PQJMRPaj0mLzdWTBWa3
TBiERS1GNCqMTSPgxQ89CyoeEshaAbL41vNTZcBHljktXawwOi9Z0+Su/jNALxoATQgZaQpqd6Fn
I6m+a0z4EWik9vMRyoIpuuqGaQSyarQYWF+sQ6/8bpFbtTEOptmdldHJgkpA16qp35cFPAWbYYAv
zuIrWJplMSjKZrDTlicxMr0g0FQDZYHaK314dOR15bV+GV7YSNHNJNAYzTU66wBNmqAuG3QiCKCA
3lGFNzt/qRdFU22wNDaJVPsX7TkuWaBraDgsR6HSzKAH4uQv2m8ngsCrxH5wIr5m3Ua2CzSVDg2m
he8MPg2/sCs69GxEA056IeAbmadAOUw0VAw7CxYRlAJWld7N5upZhzaXQonyJdAcnY0kCSQQpsN2
AX+JLnlcgU7v9SMoGbeagj28FJ3KaH7wp3IKP/GlLxD4fZqQnxvwuz/PvgV//94XXsDfrz/vgN8C
3a3q+hcOyeaLom+8/e2v2Ph/7YAZG3D61ocvYPXt/9494Ouf/uZNvfzxxJ+ns/TJg2RLYP2727yc
LUHQ/284e5wtZ9uQXHQUtujrnfz91859br3/HyycBb11RWJ+8LqpX8fR7sINcHL4wsEsynZHZsLC
wSEcuvL+LPQ/x2mP1LRtABi8Nkx86ew5frlLIXxtY8XwlaNo/pT7TE3eWbyBpQ1d/GAeQoSQzrdX
biFfg1fuQObv4s/v4N4plo+7XLItpmrorxyx6/7zrhS2cKWhKx/PYwhwd1cmZsIRG7ry96knvk/c
+0XVv3XUT59n3o4AKjSc/gEVchqGPoPCs5dHF7LdQWCG7sVp9OzPelqkBaEPXjne7L68FqcwdNn3
r3VTW/ofvDALFE9BtbPJwgl5+YOwXL9nAs7jgg7z/ja3eLaht30x86Md7dHVfYevm1bhLHp+efrG
mLdlxOFLZ9nsySuyeZ7vyHTX/TF4ff/J893ZboNVWwQbvjS2AHb5HcnuSkvD185g88t8ZlDtbHpb
wf4Tq8cMQ+gtLYpCg5eOo7wn3LAvCeqdoStfzh/TWc976hqlhi+9nu3ara4sMnzhzbuT2TLJPH/X
rLO+KDj8ifXP5mk239FUXavAn1j8Yl76TztmjMVFevxPLP4AO+bLSo1KgQJPefnD72vYS6hlvHf7
s5QZ1LvWjHGRIp05+N6bHziYBf2zD/v+H3BJrjx/d8fbQuXQu74KQjyS3aimQ00OXjqdu/0e1gZm
MXTh6zlzTqpwPeuFCV1Gdujyt178PH93mr2ybW2qc+jyH+LiO4LYYfP+zA+8FkSxPBmEocvfsfvz
LJvvuBRdYWT42uVuVNmlFIeu+zGfeS9PLnQKkDWRoxu67Kd5usSyvSzUrAyY7A8owrdGewwMQe5n
2J3IzXePZpe1G7oj9/Msf/fNm6ey9weE797PnuIo83c8ty77Pvjeq5jOa3fnbbZZvLdX/lam6Qt/
wuv80wsvwrf+225yTXzjKZzP0n/9HwAAAP//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D7EA4599-B5D0-469F-95AE-7728D2B76DB4}">
          <cx:tx>
            <cx:txData>
              <cx:f>_xlchart.v1.8</cx:f>
              <cx:v>Profit</cx:v>
            </cx:txData>
          </cx:tx>
          <cx:spPr>
            <a:gradFill>
              <a:gsLst>
                <a:gs pos="0">
                  <a:schemeClr val="accent1">
                    <a:lumMod val="5000"/>
                    <a:lumOff val="95000"/>
                  </a:schemeClr>
                </a:gs>
                <a:gs pos="100000">
                  <a:srgbClr val="00B0F0"/>
                </a:gs>
              </a:gsLst>
              <a:lin ang="7200000" scaled="0"/>
            </a:gradFill>
            <a:ln>
              <a:noFill/>
            </a:ln>
          </cx:spPr>
          <cx:dataLabels pos="outEnd">
            <cx:numFmt formatCode="_ [$₹-en-IN] * #,##0_ ;_ [$₹-en-IN] * -#,##0_ ;_ [$₹-en-IN] * &quot;-&quot;_ ;_ @_ " sourceLinked="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separator>, </cx:separator>
          </cx:dataLabels>
          <cx:dataId val="0"/>
          <cx:layoutPr>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numFmt formatCode="_ [$₹-en-IN] * #,##0_ ;_ [$₹-en-IN] * -#,##0_ ;_ [$₹-en-IN] * &quot;-&quot;_ ;_ @_ "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0940806-0F52-4A9B-BCBA-0809BB41890E}">
          <cx:tx>
            <cx:txData>
              <cx:f>_xlchart.v5.12</cx:f>
              <cx:v>sales</cx:v>
            </cx:txData>
          </cx:tx>
          <cx:dataId val="0"/>
          <cx:layoutPr>
            <cx:geography cultureLanguage="en-US" cultureRegion="IN" attribution="Powered by Bing">
              <cx:geoCache provider="{E9337A44-BEBE-4D9F-B70C-5C5E7DAFC167}">
                <cx:binary>7H1pb9w60u5fCfL5qo+4k4M5AxypF+92bMdZvggd29EuSqT2X/9W2+3EVpzYg9cXuA1cz+AEtsxW
kQ+r6qmF9L+v+39dZ7dr867Ps8L+67r/+31U1+W//vrLXke3+drO8vjaaKu/17Nrnf+lv3+Pr2//
ujHrLi7Cv7CL6F/X0drUt/37//wbPi281Uf6el3HuvjQ3Jrh/NY2WW3/8OzZR+/WN3lczGNbm/i6
Rn+/n99m625tbt+/uy3quB4uh/L27/dPfuv9u7+mn/XLe99lIFrd3MBYomauKwXHhKn7r/fvMl2E
28eOYDPKJacEyfvH7OHdJ+scxr9Gojt51jc35tZamNLdv49HPpEfHizev7vWTVFv1i2EJfz7/cci
rm9v3l3U6/rWvn8XW+3f/4KvN5P4eHE367+ervx//j35AazD5CePwJku2kuPXhDxMT5PJvPf48Nc
wgQlwr37Ik/xUYAfkoQTRe/xoU/xmazc78V6HqTJ8Ccz+X8TliebCVTGX2fxd22KeP2wMG+gNGKG
GeVcIXUPCnoKCkJqxpHAAlH0oFT3K3+vNK+T6XlEHo99MleY6j87oThPpAaE/snW39b5W8KDZ4Jz
ijEWT3GRfCapSwh28T0s6mFP3OPyCkmeB+XHwCdzg6kd7SYiJh518ZaI0BlWBGOJtlZqAgxCaAaI
McUZv9MoUKjHCvPPywL9BpiHgVNgvu4oMOm6sGtwgY8N+ZO5/bf+hc7AsUuXoK3/l09VRuEZJQox
xuS9qZv4/3/MyxL9DpqHkU/kB6U530lsHmjaO/39na+zJv/2pi5HzpRLhUQEHPwTgiaAAHCsONkS
tAkB+G/Feh6s5z9lAtzc30ngDkGXmut0eEOlEjOGBZacbf3MRKkkm2EphCCIPKtUr5HoeZx+jpxg
c/hlJ7EBRdJmfaPfEBtQJCUZcyl+nru5bMZA0YBSP7x0S9peIcrzoPycxAQU/3QnQTmPIOp6t2+z
dXHzsEb/e1JNgQJgiRXb2jE1URqBZgxJ6W5owt3XBJ/XSvU8Rk9HT3A6399JnHxdFLfXdXzd1G8K
ExMMMULYs/ojgHwTCUwPT5jCK6V5Hp4ngyfo+Jc7ic4SLFt884YkG8sZU4whunUqLpDox0xBApWT
glAst78wUaBXCPQ8OD8GToBZ7mb0szJg195d6nqdvaQ2b5hOerJ2EBUf6Sa28fpNozB3piRyXc63
WQkIfx9vEIUgFkASwjT33sJOqOSrRHp+izwa+mSiMM9/dlJ7V7fahG9K8PGMU7CbVAFCm6+p9pIZ
pZAFpO42EJto7ysEeh6aHwMnwKx2E5iT23b9llYVEuSEcUoZ2SrFhJYgxGecMSIFcJMtbo9TFy/L
8zwsD+MmqJxc7aS67N+sozck8ZTOINx1BX7Ir/4CCgVQFBHSnbCQFwV5Ho3tsAkY+/PdBCPL4kLH
9iXv9rSc8qcqEnVnCLCAoGmb35t4FqlmiEpOmPxZZXqsJPuvkOg3wPwYOcVmN8nHfnHzxk5fzaBM
oah8SOCB33js9CEnDmRdKEjP3pmvXxTmZYF+g8zDwCkwJzupNFe3JtfFWwZSdOYKhuF/E0QgguIc
c8UluadhExP2CkmeR+THwAkiV7sZQJ3cdu/21nlpo/gtK+KUzLhkQJEfAtwpPJCHEFAwV+62+Icf
7Oh9nujVYj0P0mT4BKqTvZ1UnuPYWt2Y+GGl/vfZIiJnhAuwaXRLlwGFx2ZtU7eABKtAeBvrTJTo
NRI9D9DPkRNsjnczm7evu/Xb4UIxWDXKoWGB3ruTifYoMtvkjThyt8/5w7vvteclaZ7H5H7UBI/9
3QxgPtbr6GFN3kBPIHzBZGOvtum6iZ7cVV4FxPyYT5B4SY7nkbgfNUHi4246mON1XNy+HRSUzQg0
jUAkuSXBkyI4VzOMOKKgP8+mX14U53lEtsMmkBwvdtKRHL51+VtCTpQKrMS2vWqSdVHgZiQ0WEEL
1j0mgNnjwOVleZ4H5WHcBJXDi51E5XhthrctBoF7V1BChVV/6tYFnwkXQS/JQ7sbuJfHeLxGkucR
+Tlygsnxbgb5x2tr19dRY2/r2j4s0v/en4B/h8Y2SEOKbRFhojBQpeMudCxCPuzhpfeO/dXy/A6e
J9OZYrSbrv7stijskLXrN+1OhGSMVNCcuM0T/5JJFmImiZQbk3dv0yB59liHXivV80A9HT3B6Ww3
cTqOr6M4XBcP6/QGagRtV6BDChp6fmDwOHyBDhFQMAVpme3zCTl7jUTP4/Nz5ASb4/3d9D0xFLkt
FOveEBwORE1BHfVBhSY2TtEZUlBEhYbGh5dubdxrZPkdLD+mMcVlN/NlmzB58/+yfMuoH5oLMBxX
+JFGntADyDNDBymG3p5tMvMXtXmVUL+D6NHgKUi7SdxObr+ZtU3fUncgOwZ975uI8z7+n8SbcF4B
StBAuB90a5KXeY1Ez8Pzc+QEm5PdDHU2icCDW2Nvhwcj8wZuB+o0BBKXjDyfNRNQNgPlggNN915J
0Yd3/8xtvizT7/D5OZ8pQgc76Xo2CB3f9vH1G1Y2CZ1RDOqD6FZ/IMB5TAyQy2fIhcqAK8ErPaZt
r5Pm99g8zGSKzfHOYvNFm/Rhjd5Ad/AMwk5MN8dH7r4myMBJOfA8LlQOtumbie/Z4POSRL9H537k
FJsvO4nNp0HDscbwbaFRCmpmvznEAA5ntmmMo5ADvTdsD+++N2uvEOh5ZH4MnADzaTeBOdGmjt75
a6OhQeANSQGBlmoC3Rg/emgmmU8B7QESWmg43xq9qeq8Wq7nYZrOa4LWib+TanQaxW/oeCBrQOGY
D1KPsgKPHQ90j8ITAv2jPw+iPnY/L0nzPDL3oyZ4nO5mkfM0zaDJ6U0PMoLeSEKhnHbvcaY9gQrM
GnAB1xWQKLj7emrXXiPRb3D5MZcpNoc7qSuXt/2bnppDcCqeSCrR882aEOUQ4AmQYvt5AOixsrwo
zvOobIdNILn8vJOQnJrbUL9lSo0AP5NwVwHhP5ThsQFD2AUSAIiRCXF+WZDn0XgYN4Hj9Hwn4bjQ
zf8d3w+wuFCuwQ+qMqHNcpOthqZmKETfwzbx/a+X63mUpuMnaF3spu+/hMoB3KZx+4blaSBpkoK5
crd9zO4kcwONgoQS4NiQgbv7mqjRq0R6HqNHQyfwXO5m8vMqhsMBb1rUIeDqEZYKmp7u1QSKNo+t
m5CzTcWHQVP0/XNQs8ce5zUSPQ/Oz5ETbK7+2UlD92kNDYNFWL+p7xFAnhFc0yK3qz8JcO59D5zv
eGhXm+jO62R6Hp/HYycIfdpRhGJ7rQsbvyU5gMQmdNMywrcJgF8LBwL4GoMzA/fGbaI+n14j0m/w
+Tl0Cs/+TiqQ+2BZfpdT+9OpuN8/+3G+YL6u14u7660e3cH056d3Kw+Xbk2Gbi3gs3LeG8f9m7/f
Y4IQ6OuPa7M2H/LEdv6aiX807HZt67/fO2JDczAYZzijBV0rkOt4/667vX8EURz8RILfFHDPxuZc
bLFJaPz9Ho48E/Cn0H7HFIZuVQrpduiT3TzaNMDAx0E+UUE5C8EVDz9uFjvT2QDM+ceKbL9/VzT5
mY6L2sJoAhMq739vIyujCpoyoF0W6pYSCzipASCW1+tzMITw6+j/4MoUOWmY2VOtExO/MKRewFtM
ehgFLTvsXVO1FyGzwYF246jZb+FFH6LSafNVmqAh9Y1ps9yLUhX7ImiIFzQm8XDZh34YBjT+oFrr
rkRaEC9UVeKPvdOdhCmKyBwNQXDZ44J95kW7ztDgh/BRl20VsIs61eMHa9SlLsPEz4oypZ7mWWA9
hoT1DEnG46ajrPBkItG55Zp4dVm7n1WKEu45TozPi6JLD6xp64XOZezzEgZ2XDgLykR/kvfazpGD
0HkwYmeRW0d9t9ho1ys16TuvzUezH7ZJbjzap+WatKhejJ1V/kht4t0tVDpWcm5E9A3wj33HsTC6
Q63ZZ6kZ5QrOQivtJ3mzP6YJ9QVpYKBlncVzXJRD4vFc5epTm4xV6BeZdD+LvB6PedkqH26QGPdy
tx/36s6a/dZp4O1Idp1XJM6wtHGt/C7WpPGiWhnm0TjGqddZMu6ZRDb5HJeh86VpCLuQdZLnHm8I
OjLSKnfVMZRdDWkm5LwNG/TZ5NKJvbR34dOyPOpPZZk538eoU35PquAgjfroxslsf1IyKVd38tmN
VLCzzeAl8N99nNUARpGPrS+4KLqla5pi1TRD62tZjstYwyJbOdSLYmybyBN1jI9CiRoeeU2dpt0R
x0EU7QUZSsc9DjffkWXERBqvyEi09pJgdLzC0enBSPV+a2iNvTppm2Udh/hz6biSL1E5SHcFW2Xc
a+oc9oIs04OksXYOb499ZS2LF1QwdqHzMbsyDskuotIMn6syskeyIOoyGVu5jAg2fF7lFTkoWBMe
BhWNPiVDSbxMDezQKQFsyZOUe2nNYr/VMMlkZM6CjdgWK+Yq6qWsqjuPq5p7fVKOX8aiG1aSWrXK
Mky+d5x0pR+YPNceImMfzUOcxOlSJW4dnaSZhs9STVYuuea4wz4lLSDstUaLZFGHqT0PcjUcx2OX
+kSn8Xys3eA453nc+23YyRWqFVqaLCJXWSPTVS57R3spj1Q27+s4l6sUufai1vQzq7PmKGfup0L2
Q+IPbdVFXtKMzrho0+w4D4Ox9i3ifBnLMfChabL0GzctDsIA4gYvbqQ5HcdMn1k+5h+sQ/iyG4b8
jMUUHTRhoTyEq3CRC073RsHrBVZ0PIholWZeijvidxkjH3vEXY/lg+y9wHBQ1L5rPGpTUAxcxLCp
uiBdFnXbL7Cuaea5QTL6TWedVVUSe9wQlZz2kqSHhdOxs5qFeNFGbQ2/KKzbeGGeBYknHUWPMlXF
zbzrXfG5HZ34OEAovB5MkoBn0PtmAOjHUqXzAhIKnZcgHSXekBBe+C6MWY+VAqV3EtMXe6HOq4tK
uWWy6FoULZqoJbHnpMX4sWeDuxiTKjppSWkORrfUVw5nwwpXwsULMji69kxYus6iGEZUem1W0zmO
CrsgTcEQqDLrkNdknTtvOR8Ou6DUH6J+tJ8UzJ/s02Dsk/0y18LO+RiagyZIIt8ZeDN6aSfT2ssL
FsP8q6bxx0ho5IuiNL7JcHTJReiOfp+Z1McmTw7bOkkHvzVx5LkJ5rFHeGl9o9p+Fblh4XdDvtaj
Wy1MPOB9HVTiRA+Nc5mmGRj/BkfjUnV9QuAVWV36oxzNmZFpeiCKVs51B8Yc8xaskuVN8OXOslRp
HXxXfZ4eZBo0FKMRufdaVMJ5wYt+BBtlulzOueOCWW2xbsFqDOBhjObFqg/BPJdFhimoQ4fPEdu8
qI5MPy+wBUmyNh2PO7drSy/qHFWcgLcfTqxJ9TDXeqwXtinGYyMRg8wmcIAtQXniZK91OZg4jLY3
eP749j+XOof/3435+cPNBaA/v4N+q/ubQ//4W3AIe1OKstNf2kjz47PA42+l21CUJ9/8wpd+w4ju
LyL9zcPX0SU4yCkhNfB7ujQ5wrjhH9sxW64k6UzANS+bs+wYUgqPqJKUM3dz/QsHAgPne+HQwmOu
JBgUJyDXDZU8CKUecSUx27Rvb4YpqTBEYf8NV6J0ypXgkq3NbaccwgXMN9chPOVKDYYAcox6Zz8A
iz0nVZatWRIEodfELoZtNra49QY7jL5tnLbz0xCjIx6Z/HjkAe19hIp0EbhxeyMalJ+OQV98VW4y
aKBGaRh7MCqf9zqol3kxFl9zFpB9ODGDT03c8dpLWkOOQS3k6KdJHuYLqzK+irm8ECbNzk3ftKdu
u861MV5ko/Sqbl3zBZxD6/hjmxXjKnVLSIdndd57sXWG0XNIiIN5rwrSe6QWYbooeZV+i5yUhB4x
eQimD5tgofEQ76d91VsvyFRzHA59QJaNG4x0zgxcXrDINFwx4hsww8hLZEJWlYrGyOujIDoiiWgl
mDwRC88pMk781En1dWnL8ouu3fGksYPrNySzh6Gy3bXM2+ILrWOW+a0Mh8O4S6sPQ5mEaxxh8DgJ
1l5eNUswKKXPG+z6fSy7k5H1+oyRQSuvk31lvCHvxCrr4/REkrz/AFZzXJZDPR+s3heia0KvShu/
LRrjcTqsOhyLM1RZhb2E5Ne9zZBH+lyecYbK/aBO6gsydEAmrLUL2g1kLxhLlAErAWfI6lDMk2Fs
DmXfxcH+aFF10I5ZlHpuyFToxawSR9LNceEbZ8iuSF42Fw1NDfha1I1ek7bocyzS4HPtlP1+2bFq
URTKOepGnHh1EXNPjwP1uz4Yj8YQNZ+ydCgrn6ncHHWBqQ4jKdvvyqgx8cKhdtK5zWh02tIiW5SV
KpJ50amq8CDoaY8zpzfIU7xJ19WQZIvQ9hVbhXGucw8nnf2aJFmW+V1QVaWXViQ8K6Qq0B6EFvF5
VKbkEw5zIPcjg7cRV5gLVOJk2VQRPUQ4aV0vanS055A6tN6gyzmu22qvG1B7HkZ55vM86b84Bbgt
4ubqtjOdMEvu5iEFOtTJeNFVlTpXCR8739ahdj4nIeFnEY2L1Gtl4BSesmN6TYGsK6+JcLoAj5bP
FauRX+WouAQc048dstGZ6BN7bNEQHQiDW7VAuquOoqCgc4cPYT6H7aovJanc09DUEBQ4FTxHOqTH
VUsbvYDaXnmSFAJOzntdDlr+uS9QQhMvC+F8NSxPDxenlAeqjV34RxcorGuvV+2Q8HOrVe9mR4Xr
9kXtYevUwOq7pvOCdnSD86FryXAQsSjZqzp+hmSSzksqRp+QOPQGatRFn4H2LGzfZF+CQA0eyoI2
m4uGKuunJdZ+kVt20TSsKb0hRrVf06HyoyJ2T2iZ90c149GKVgnzrLaZn6ZDuFBBmy4k8AzfgL6c
BxaIjRe3bfaxDzqSH/GmdpMzEdsxU3Najo17QUfb5SbzBC/YCUaVs9c15opmUffBSSXQpd6Qbp+Y
9qANC36sy9Ks8jrF86zPxlXZ5MOHSku83yRZ5WnJwn052OxDZ4g5z7qk92maxMuAqGwhSgASijle
HtjYQ0Ch8gT0I6+BnNTxUZsclF0Mn0ScatWIoFqoGH/hQcQ8ljgHSYK9pgLGgCSy8DFO5/eVpVcR
JXQ/sEb7CJZlKZS0p7FLv6imDOfdSNRCd61znIwo2IPAtfeHBigxqksvCAMAebgxtj2sR1jDoHYP
kxjXg49U6i5dG33sSVR4WaKvpBjEfi7LawaILXoIQ93BqHlQZ1chMae8S5Kzuio+04D1Hh4ORTy4
y9zVF21Mci/vRe137pB7bpe2ECUCi/GavpR7IkKpP/Ai85rWVsIbI35cxcgeGGIP6yQIl4OS7QpD
nDBHdkgrj2LhzoVKowMTChrD9CAMiXprj1Xf0SUHdolhGx1yQPvIDQ32XKcpzt2+0iuHFc6KDkD8
60GPJ4MJkgD2D2o9GbPyQzUM6pyMJoWwJa6zD6nTd6dcmRuhI/cgjUN0OOaqWji2k7lfsh5tzGzl
5J6E7XcpXBPO4SoxPa96hhdjbPN5yMPhJOvHwBtaZD6Oadj4DqP2BKv4AzNOBSqRRr5pW3uSmzT3
TZ7lF20WBB8YDqhHN2kHpt1hTgAmFbjdPMUkWmd9sI6sW33ApejOcK/6w9hYcs5jVVw0nc79mvAD
K/LC7xvYOonjfmI2qjzmwH+ipA98uJxWz3Eqrru+tecQQwh/bPphSYZRLZtOZN+5DYqTsQNKOTZH
XU1J5pnG0hOwMc5RUscCe1WUV+csi7J5JYr0kAhNfBbgcqV6G13TLAPdUkCEfZE257AJsxOl3ews
YQHzeMHFIuYj5CuQeyaopfMaJ2Y/Hwk5y6AncO40Q3kK8cJX1hq+qJCTXuQqxR6rBf4EQV61tB1O
EeyMCKIu4AXcR1QUyyHGxvEgO7pCpYkPnZarA2a7Ya+Qcb/Pa3CRfTryfSeDA4pwHur/8+Qfl+9f
P76p/iEzepcf3GTzfs+SJzerP0pHbsZtmTLnMyUIgePUcLUKnEhwoTh6n1WEKtymIATVOrinAO4i
l0BSt1lFOIJF4AZLuMByewvfNqWIIKVIMIMyK4IObQXXk/83NJlARvxRRnHzRqhqKI4IFhyym1OW
nKHEFKhL2a1EQd2oBS5p6WS+W7bxeMXATaVr6hhml0UFXHmzlXsW9b6jA/dbWBhaOL7GfSoOVMSG
Zp4qpwDmoPLMHmcsL53B02nPym8srZNegw/nGYR7oYDs5q3oISw9z6JeZGspWRlck5xU/CTkMaQJ
vBwB7c18WjKTn0bIrbtiHmbMpKWnO5bnR0gMFYgc5jkaDnFOiuS7Y1sNYx5B+kze9WkkQTm0WmOq
4PqozXksWC5A9nHWVaA8biIeydug00VS7dU5zeheRltrxN5owzru/DEu4Qb7zA1iHCz//HoEcdkT
jKABBTq2oGcVjAMcuVeb54+yvmNCpOUuj28SlJI09mtNGIk8pbBTJUvTd8CE5iaqQxp5DnXGsjjr
KBksBrMx8o4c1BwyFamndUUMOoGgroJnfxYStvBjGSElTgjcDQSVTWic3WzLpzL2UezgyBDnhjum
dfE8HEUoqmUmaU1cyL/WnH9NmRvUUE35oW4vY7N5L1WQxYKD8RhO80zfWzaDFtoh8iYcYM9xr3XL
zH6OaICL0OuSuIlPiwD+TEjtRZGG4/Pen18PBafJtAW0D8GNb4oyiDHFZlkeQROyNnbcPiI3jshE
BU6iczlbgyI59b4eY5GdxA7S6Jik1dBcpNZ1IcyCwDSDRflvJYEDNRyazODav02nxqQ0EIkoyJLB
NTeUd6ByywHxEaVLZjrwbYtYBpR/NQ0sQeVZDuc+voL3bY1atLF2y+4FVCDAf7osDENsD306m3M8
cDXOZDfUPIZAOS2C60CNBTMrXZV5MCycILdqWA3S9LBF/jx/NLFkYlM1h86GjaLCrWJw3nsCBURS
TJW18w0umhG5s9fX0UYhoHIQwR8iabqEjtSPcztA8N8rTGAhWOxGzUVe8mTwCweZ4kLlUW6KecW0
wec5lE/stz+Luck6/KzgUAH1ZRcu1aBQ+AAbDjdtPZWy6QJp3Grsv/UGkuau5zapC/i4fUeY4wEt
b52LEkMMB0pTd3rzT1yGzQv4/LJYcN8d3O9BXOg2ACYNpu2pGLLCth6gDvOtyJgDNjwB6zVCGWVw
a8iZk4CB3bdhA9fG5wmwy8w3ZW4Q25NO4gDJBX5E7iz/EMGoIh6z9nBTdwGC9uflQlMFg34iaJaA
GhoUvKArn0+yOD3pilIVI/lmA8ydfJHUtsyas2qs4xIyndVQgXCOyFt4pocqh3yhTMfBuejKMti3
ymRJ6Ofj6A6HeVQVdeAVkLEKar9hrpOdQ00nHHMfEyB22MdOMqDiwB1VBp+axgHEtS+oKYIegScb
AFpv4Fyv4i40GsDldmxiMWBnFlVbtOVXwTRLmF+6cJKn8oKgUcr4aBQOmPZguLeeWUPhWXNnTkoU
SHjUd0CBK2Cy5GUdolMrjoFtQI1RIYShCe+XbZH2qc2DSJdfSwNaVC2ITSU9xlD/Gw6JbQZYDohG
s/EK6k7DICCUN10V+WDwO34eVmPg7JmcJiNUaxrLT2TMNwShp22eqVXasA082hIFW2hoBWvPS5Ok
49WY8bSD1EuWbZxWDKsPAOlCRfBDAjnd8UrmfQ/YEZYM8I8d3bCW85JZYpdcNBvs0j6MgWBUd69X
MnSGzpO6T+AjNJAHkDx2ig03qEuWp+ve8qIql6o1qL2gBFLMR8akgfEgRW5w7jthkPd7IQXn+qWQ
RUCvWrdFsMmEDIFntFWhgaL8ebNPrSasvoDEKFzARwWHw12TrUGCoQiRKrOvI8qtATIPpegSshg6
0dk+aaoODMWf3zi1RlBEhuwtAr8NyVj1yxutgWi4y0n3hYzNZjN2Dd2YP2xFCs6btxXjX4OEjLAJ
O9zUNjwWYFhgn/5ZjE1C+IlSEPhLL1iAr4BDa5gCS35qjkbSNpWjeH6V0yKvoTisG+bc6iqqwBpF
qS3QwgSQ0jlrrQzB4pQR0+EilDVutQd39HdZ69U4rA6zQPKLnphMDp7tEG/Pa+m4sV+xsdeHsIlc
qJa5NIhLjwYcUrwHbuTCPoRyBbCL/SBJ643mt3D9yynctiPKwSOpIX27+vOMp3ZNwtUK7ua2Hnx3
Rz3EBE9nnEIGpOgqKz62TeECiWXGQH4BQ40L9i0FkkX3ItT1sG37VBH4J6zvmK3Dy82WJk3S4eAi
6PlmS+MqHnOzF5eYbExkNVoXLausLW28GtmwKaIEXb7h1GiQOWinQBWo0Z+nhCeWTQIDkuA2waoB
ghDbTkx1RaCerJMCf5R1REC36jLcCFA7pNmo7p0eQ1PiALIFkJcHFQdbuTEppqzA0TgRlHwOEZTi
4Ee6SuHAa6YSQffiLtusQzV0mp8EVQ+/FUdkM0XIB3K7TB0B5edSmpZYfwB/AdN9YWqTCACmpuBP
dmC4hgya8yjwvado1X2KRNbo4SMJ242lqk0FW2vMxlhf165MceENta7GK4GLjX/MHY0AkJ7nWTgs
xpyjOlwq4jTdR2CpBpajEwmB3UfaEaxJETsKthjtsnJj3Rowm3sxLqH1wK+BkcAL4zpw4TuIsRAs
BSReYSnqWkRO7bOsSUAlIoUT+O5+fTamcHNe+E9Me6KjEugCsCuBmYSw0/2F6kLWm/KBV85lmwsN
1uGe3uJI9i1UtSWOoPL45zfiiTvavJLC/X3YBbcEfzFgGni5iQbWWvbi0jYIdkg9wCUp8Qp8P6wP
TUqq2SLoHA11Dp6RARY8a4MCKAsYPVilzvRZfSa4lUGyDGoqwRiAQrbnBloywQPkDih+3RfgqLaw
hVVXwFL2mSxAV0CLNnCEab8Bwkkgf4d9NSSqPXd1rkESlqbgm1Jeb+LUP8+dKvLUJsLkN04AjASC
vz/2a0QFdNA6odsPl1E0QC+NVzcpgSaEDmrpJxyP1AyLKjK8lJ7CWCWRZ0wVVwdu1pCeeSWwHefQ
hLlDj4M8gmpP1ek+vHbjzN3rgobyeSoKnd3QJBvNea55Dn8nETJZ3SltEXSyzGVSKFb6FfBH2yy7
jsn2xFRR0GvohHFzdERcg9S8KIxCftLXjQk83csKSgxRAS0fvR/2aQvK0I6mGzKvdxik4ZcKo4Ze
8KweaAg1etR0zapUXYSgbjUEYb1fRwKYmS/GrBtHCGthK5b7fToEjVfZMuHLVomQzFnu9ONlx6FX
5KqhWRjMCXSZIH+A+FQPHg9rq+aQa4aWi5Bl4R5ch1PPIdPcjYeBggz/CnUowsvQsTJyF2Wqc/px
YG2YOh8hl9f3l33dk/rYsXXhnIPHEM0NM5xDslNAzlxD35FGkf2g+jFLV0EM2Y3lqKmEDhGVaoIj
X5jRVvIbyhNZ3ES41G0/h60yVLeqqbvO9dOssyjZq4OiYnIOcQCDAmGQOyk/UUg4abpq+f+w923N
ceJcu7+IXRwkDrdAd/vYduLY4+RGFScZSYiDJBAgfv33kM7sN8lbldnf/a6aimuSdoOEtLTWc1jo
eGzFNwG1CxQi1RoluSX3kNjMWNJbZEct3iVpOKUh2CeidXbtCiYFKAy6Ksg4mplPy3y3UMYl8HoC
MoO+Z32cmOu0IYLnR6yVNFGlBsGBY70dc7kUJQ9IaqZaMLs1/nrhYyDkaZEdTptKFQtBgJ21dPR1
CFxKx2ssjiVgFciIEfiC08i6inLySb6mDy0kc/gxXf4ykLLFv8GiRnC5bRiJeducKeL5pkmt5vFV
tAZBllW+ocplp7Vvoq4tKZn3czGkgcRweEJxqHxemYdOtGqoKCh/8ItedPbYsKBZ2mOmkiDW18rt
OPtD2iRUFqUpih2TyOxEwbdmnLFguyWkHTFTgTcI2feI2kZANJQwm7V3kQRoD1i3WZqcHcB7LCM/
DBLmfFshZO235OeghUIk5MJLU4daNTav+ykEJv8a87jH9bqmLYpnx3NjKovSGzMb507iBKmiVOxf
gvtHylKCRNtzeiJGjL7SIuqhzmnEss9Y0k4KP4ZRTMFT32V7yCfzxPOsKpZpwALYeuQbJ8jLOnxO
X4YqJrph+kyD1xhlOEtGhqu1IkKR2UdyfzyRJiKmf0Xtus9zT4oGWFLgAotHEfQqF+SbMShozNFK
iUyrWvLIZ6aSuaAOTPVAnHEvU9M72WO+ArENJ+E2Eq33eZPttyzxpPX2lGJl4QoJ/sm8sWDdF1hq
g/3JUx/g79qi26dmniN8FEdsbhbcwwyFMcb4YzzWJol5A+Am8Hd01UP6pChhRVKRpQAAVGowL5iL
H6uHbWOBr8yaYB8cm/z3yXBYNbb6keMWdKP7/yUjVfdJKG3w9GOqg8vH/5nky+eAFMTqHqKqDjcQ
9YGY35RMtbQn2ScegzbxhtfTljxOuAyfUIBzENz08qCGbZ6w1FB5O8uv+6jwoAsiJWafPhSdGzBL
c9y1+EisgbHZCjAHm4tShX5PenkHmSH2KNRA5q24zOCgsYMQ1y5jErFEjVbpoQdfdOVdvlfn4eXR
XpZHylSL+UmJxG8caNbug19TL7BOeWT3ywgiQA5VfjBhJp6huSJuusFIk316Lwtpc97hLjHI/Vsi
UDT4PejqQbiX4yT2W79MaLAtG/5naJOBZIcgpL1qrjdoP1Z94iFApPCwSAcq765o+I58jAuer5yz
2LxFKQcFDgUmMlYM3s5Idh9GYNn7F8bgPmxFZp7jR9uH+3boNrrff+9SLpZn1/KWy2PPc3yvMEnE
kys1+iyabpPLWpHNWEzZ6ceUFxBs4HZWmSh8CU6AARdvtFQ45+fIbGn4jMytyedamwAEfxWOnOHi
tBF4b2k9tRrYZgvAAJANHhPEt9nA9+3scL7i75R3aZMfFZLF1d8kxdiuw9VEhrDrqrYgbTeXbOSA
DaMicvi8mMyIH0gaaXuGfgJ/7gqJ9BMNlwhQkQGW355n6LIACiy2wdUjwYf5Je3ZiiqAge/CylgK
hPLmuCYmRoTJrYDA8NB2OGK7wxr0rBivodex2/oxTCEJS4+8HQalrn7Ayc3UCgulgGhR737xILOS
5Eo3AtNxSr7vGfDELSZsZIti20si8mGZnk2yiCW9mi5DXws+YooSvW4KI1IcarlDuoURotxkyT59
0ar3VQO8al/iF/w0H9WCGYhcvI93gmQWPywWOD5vJNDHoJTtBlwZtjUF4SIgC59294mOLD6R+miv
YWfqRqyrC8iyRbS17Oh6Y1l8zZmBDLTcLtAbQ1kO1NBQogBRskih9O061E59NUFcgTq0gyATI53I
IgHCc5VPCJVJyjzOvNEj0jRHVLb75DmZ7FBBDC0nsPim7Tl+Hc0XMcqPC9IzFtwsILetPBdJs4OU
g8Nxdw85SZJO76AI6Dw7rAzSYQHmV9N2rAFdRCkpM4BA6SfCIVA3JQ7DAg9/C8iGUaV9tx8b0CHt
y83GNsLiu8xkMw1AohMZymS+WTbaseyd2twSPFkk00AVNkhO0k+It1hfAZhnzEBDwn0MTPcBgj/K
yx2laiXyVWTWRQd++lNaeGGiN7K2aXtOU6M9O5J4GKfg70VGIGMPONGSFlqGFvh3UOVtlNkXIJKL
mj6E3DScV4z6RKzvlwy5jfkKVcZs4o8jywFNnKxyc1dUQbyN6mUjLiZD6XA6rCj2o2hATgmVWeEi
6EOLriniasZfBtlcZguYqbX+MZLLszS6AUBc4R0gfh/W93DTtvMe/wrP92iC7H/fvOC390/039F7
1sT739EoDPAJz/3+QQYJPj6Byn3nNmTLNLYyR7bIztvkI31osFH3XVl0+7/8WLLIKRGJCnQlxz9d
IPg9nAa8squ3SVZGsQ3zRycyvgzlEvYA7EHqsyK+Xky/73IebDscOIInwg+CtGy6NluI9U1C8A9n
4Jb7nSsJpvHTjwtRW+BIM1gqwdOlYutls2WqbHrtyDt1CVjqAjQaNH3Caghas4OQo00tITW0a2Zg
pTCpC54cBAUY87SAxZtvZMz3NE6QFdfI5na/Lfd9w0H6jXOkZNTtm1zHO80IRdO6r8kMEn4lSyrG
vusOAhITrN7LhAAH3oOegj0Y30vGKGhuRZxA+/4vwNdvBT2wHMQHrGBYNrIUaujfCnoxgUMAXh0/
iQGSbVNmnK/YDcuAMGsCsu8giDn23TVLs9/7v1R3v9Z2++XRQhgNAfY3feH6v8Hv1q1DsIwZoKpL
aGyAAeMuUAdgJ/35Ur8B6NhN8KuEuBYgK/yZ7mX9TwwVtMUmZ0gl/1kjoVqHoTKaEfKAzob76i5S
sT9UJxs84YFYgkf2Izj++V5+hRBoCH8w/ttbhIAOxzqPf70XNicx4NuGPxVg1dJPkkZ7Pj6OECMe
tgGp87/N839fEFZYAAcpBKUAF4vfcEUlbBi1HaRbZu1xUECJX0zXmVcIcz929p8HGO2w3X/onX2E
e2cNiob1eYzm6L8DmZB/Ed5Pbfr+R8RYxLaD9j5NPKXHlYz5fGw02+w7tyS+qTvX7/EcSqzgKRg3
gvPoX+7o15WOO0Iptb8PLIFYF61zfqfFfBEGS+YT8769bKoFeR32+OoUQ1yX+SzxCARxHjuzSHA4
ILUIxH4jjU6M26rZoLI/0i4ZaFiuCC2+Qqg3+Dj2B4vO0ieoJ6vlwmfpS5j98yB+f4x4cHjhd0jB
mMBgnv/OsuLcNVO8BvNZjGqPTNv3REiPtHfvfJA7grfI/L9DXRQECPp74z29302EezubX9dptiIb
gUrQnX8ceysXpilDiHPpUNoRTUb/d9cD5B/Br42NAd8i+a9wkCxwNfSzbM6XYwlJ8v40Mnh+kkMP
/RiG/OcL7vHlp2WKBQH6aX+zAvQoBIjmb+Fv8dsq7UbVVdYHVtEq67os+ZRCIvavW/C/L4VHB9dc
CnsJiszfQ13H4s476MWuLqnITIGOYB3FpsOPP4/qhxTjp4EBK8Slvr8FB7r0HH0kfn1yYQheJpNi
PNktDsV4iOm6qxEcek264e9x68GhV8PIga3uisUN1WIJ+8kUdbc4rSHB4dWgNJCfu5gAewgfO0Y5
H648cgM6nBnkydHqKxaDcvo4GriO+ME2MenNoWvdFk8V7A8pFHK5pYDa7pI1GqCELS58nkpRjCQP
rO8is94rLuYCkhk3pzICJtJAqnGFQiOTXd0Gjcaj+JGgZAF+TZTqklYgQ89xWKTfw9il1FBLiNC9
iC5G6EZpuKcByxwHSGiHOEed0McOH0CKlbrsnIztnswFl9xGgxzFbg91Hm3wlY1TF21lDzdfL2u4
8NrGlf9AHgbHJmSdl0TmewYFZm3B/MJZtx/imZmBLKG2UGl80PmAS3YKVcV8E4KtkLxq1w7dOaHy
Nm3TPidIe4vknPoJwtzrJg2DHQwYZwuc1V/qsGLxY2JqoVwH2BUITAaWoWzElA+sCtzAl7ArDfok
0/ixMAVUgwdusLnNB+qLeRs+gG/YGS3kgPB9nodpBInwQWqgzbyGCAlygqOwJoqaqouQdP7tUXqO
+Q1N1yX+FNHVT/kZsBnT7/qiaFR8aPoxCFEJ4+0Y61TBIAou/dAPHs8WNqV4g8UuDIBMzBVSs4jm
lSeeLXeqGKdxK0FHLxLVdJFb8KJShOOJhO20vEFNrbyoGUHC3Zdd1nf2tQfyErgyv1BuP2KRAR/O
07u8Q9xujr1o09ghi/6eZwH43vNE30/7oXNZGu33bLDPWoWSzRZQxMC9ZMO0ixDJ+JDhNmIF8eGi
grn4gCA+5E8aSvb22EnKaSk4X56ol7SpvVzYSZI5uZJhsl13dp2vgGQM7zObxtVaUHHOIDANgRnP
9gPDor4inA5jid0n3hqr21ceygEOhoihFm2T6YRiF5ASXKW3uQ4/DQrbsV90epcuUtcZEQJPNwzs
sclWcmgG6R62pp3CA7Ly6ZD7ENpNNabdFwF5fhwRfWtJwG+7eZwOdAQEDe0Lv5oHV9SiWPJ3mRYG
vL6WX+VoWN0Kveu2+76mrDA3+RZ3R896sMC9prCtqdz3FYGY/LjgK69z1GNvdh3cKfaCfTWFak9q
jdqt9EVDj6KBMFgTYPPQmodmhF9j4M/LuuWf26CnKOVd92HJY3kI4ym8IWEhZDkEQXJHANMd7TSi
WUiTsXcADyX0SlNSfI1A9aCeiXT0fo4bIeGI6INDNHbT+3EmABwQCurRr+4mGa1X8OQtecWygon8
Vc5x4a+hQHBfxpg00WFwekKZIzvhyxlvefuWTzTr6oAF9qYrIEeoSTQ179Y5UaiTuuGWjlNkKpaL
4XPYjPpuhRfodkyjfYUyunOofF5uVqSz92Gm5mug38GNVImI6xzR72u0LElfblseCZTNOvi4aLN8
M0GwVrGMts/j2AwxFAUa8sFtG7FyRavbEoop62oNt+R6kzpueBlGWp59lCEQo6Sq5iVpkxv0aWj1
jV2NPcbaxbe0hVMGSO8LXfyX0DF2JhG2zzy6qQa0GMqSr92c1dQPCYylU3/WgtiPXq/IyULQ2zA/
OAUNhKoyyakuA5eQz2CmhzKJ2/40ACgo47Cb3q2wBr0bhZ9UpaaJPxvhzatddQfl8OrWikVWNzDW
hC0Y1xyYGzbeKraKrPnyWMCY1Fbw1Tafm07D1cPD7gUv+jOl1nP0rgCJcK1jm1fOhuwGFgryeczT
9Q4yYzuDdiAOF2UTrNuQWXvu+F2aB4MsYcUtPtsASU2dIz+DvroZzWO6pOqIQJ+mVSG37GqCQ/IR
Oh1oOxZhn+Oh16fZrdGp0XP62SbseUGd/LyZDpZoowkMw6bj3zwm5CSmzLkD0kD/NNmCstISA8ZW
8akMxTxfp4XSJ4M8NCp5NhbPRT8Vb8mqkw+NZcPbvM3bN4cFXs/ZEN8TCAtOIU4K6MrN9IT8Etrm
pZ/vAjuqT1s49KekjRiUWYCTz8KHBGfZiogUNjIHHkRVepWBmKn02DcnRZ19hrYrwf3P8U0U9smx
SZPxI3A581j0wl5Fvi2eus5ut3xszGHNEHJRBnfy3JNwurGOLI/9yOwHm+fkS6JmBIfY+PlMfIfN
A0zrIUomd7vabLmWy5oMwG3y/sTSjtQoj6GwBOxRXG+BZXeMCftui3PxnAM6+Wi2fPqAA59fYbNl
8IUFEzRMqTy2BaN3YLijpJo62H3zzcN8H0KLdtx4MDwqQPCPfB20qaAMCY92acxHPTnCUVxv250t
iLuFUEkBHeiGDzzZCvj7ebcekkzlVxE4v2rWG3nIZ54AmbfB14DF0KDdeUo2WVS+W5HrwqICSDu/
UzSZs+kQoqVAO8FArdndEmj+CJSlPQfE9y/tZD/jdziAXhm9jB0ymMZlzXktGsgvqY7kTTHo+JML
mFsqOE7Ce0h93LOM59mcRNwmpCpElN0SNtj8WIRdX9x0Itc1eFyywckvljovti4rm20q5rJLINcf
AvD9tz4wGeY6DZfJ3pliBtETwRm1XPfEdA/JSoJ3WV9I2MxWK2AFKrR933A5dwdQvl7cdlINsg5s
D2cv2hlEwSmbx3F77/PeOnHaU4+wLsw6tIPCrA0LVzcKNbltqyhD5lLRzrH5HmhJM1aJi/iHJdsG
X0H7n95BrseieomQIt5OKMSnFypR/VnEEat3Xw+sZT1kRVfzlGY3NF7DvvmwJZ7tNsTVhIW7iRHs
wuucgBE4mdb3thbzSN1TEXDVQIHD28KWNmC8VVVAivVJJlDNlLEg7bvBR8F2glMdrvAwM3F4txTN
2lexBY5/n7UIpzUEcls9ANm6aeIJPRaiTN1MgV/H5qH1QVpsCaa/D9euBk7TqV2lpWPaPUwTaXI4
8dImbWMA7PCWHIYc9GblIh93BxK5VtwpAXYWPmbAvNU2rTCvJZ0H8ZO5Rl31ktDhwEEU3isJmLRu
VrleJRxNLuo0D0UGSKyx0bXiVoOOdDTzZbyA/U6neDoHtFizqmsYGcuMqARQHDC7l0gH9utcIDVJ
rPbxaRhYlBz4LGIXV0jhRDBU4OYhRVvKTKTvfUCGDImZy71sK0TSCR8YwkCiOzSCkMnTg9CtLik3
0VocVJdFmTjoeB0ovY/gt3DPIHM7dtWYnHzm8/xp2wR/5kJ/4oWmsF+apXtaoO04sJzZU4jDI0SQ
SC3or2y7bX3cnm0iYYYUtqi00ZsuM8g0ddl1tHuysFvW1qa+dLkkiK/z1H2ZYOk/ZkMLGo+v7B4M
Yx5W0Toupt5w2JDHYhTJUwYBka0lzHZI/AQWTAk93PI1GrR6p00/5ocxy/jdOPTDkzMw6R3cymd2
DdSYw+fZrcV1NzQGJibTHtXe1KNXYXQoJjHcKkaD+1it5DbWIC0HPoK8LlAW1XHM8FoUl7nTtsbx
bt/HIVyHxWzGg47S4Qz94DJda7swOACXcK2MQocQko4wehdRx+AegCDSXY8pBnfwALmfNmblVwbe
25wa8Gu1xaZcys0re8Ypj8NfpqqtZYP8ArfA3uPUkUeXFWnlei1eGviZPgF5W48Q7RSnISy6Y6az
5jFoQlvNXSpew757bhsowTgKt2MWs+bjsMTTAGvNMHxMQgZ7fpywvbfB2uSVBDh6wzSMq4qHQLjl
OlcodpOHBmXJzbxE8osSSfZJMR69qihZ7mYwtzXVZrhOABm/AHyP1R7TVl0mTWjuU8YS5K0Ijvsi
JF+I2oth33f7qb3G49swo8fHoU0liFCAyUN63dNeDtVo5TqBa9oGgIXZ0kRV0iKOlGkgG3rf6jF+
E0JMqoxb3EPZtJnIK4XvrQB/YU0Ir+l1BxNuVk/oGNNa5FqK33R6mP7SqNoETIpJEn7CwbvYsgjy
Zb4KJpXWk26CK2lo/LzrBo7RNitXSh/Ax0TX5s3NucbxgMrzODgGNdTAaHIH6s7eavRLgMGKI6W5
W0en31Q8rbIaATPOcDG265dp8tgr2JSo05wGivl1Bms1l2Dk5kPfzMkNQGoOyZRcNyTzkI1+w0s/
ZnbsMjHdEo/6rQyQjkx1y0xAD4HpoPkNt5m+TGPbfsz0vFZqTMa6DQMTnt2SRU9g1/ICqiDkcGU6
LaI9LUiqbhD9+uWwGoE2EmYtkHpCxREM50QsUVA5tivxfBdSfbB6hsMAihQsooqITjREzUc+p6BS
OlU1CkmaPexl7Fwxb9DvpaJJz7bXHq0M1EM8RDAno6pgCiGtSIdNVzZyvPWnIIybnjygBQzLSxUZ
mXxuIRsN+moO8rVhRxBmaP9yr8SQDkWFanuFr9VtohtdleHApb6G/5DmcB9CzU183c+ederW5yxO
QtjdUYDpx3YGOpSUK2TehTtap4185VyRAQZLbBXQKHDjJL0tZ3gM0+nIkav11064oPt7NOM604OA
/qnrD9SAa3tiYQzu5aQhlJr62noSwJXaOK3wHEgAuZRroGQGBzBD5o7hf+vgzQsxj2PT+7rQYqWv
FCyTeLqAtYHeCYepLXZoNI7Yqm/Rc2Cn7qEX2HkQ7MMt+8oJC9f0BF31hv1morGQH51eRCDKPgfQ
FaCyZc2S4ohAOJ5enACgkN9NSCjXc9gUIVzajo/OqNMGdgtPC0deMzRvSe76uatpOznf3yYOw9tK
OUBlMVYQvSQde0omqmV6SCFUlclN6JzxA3RIckKOg9qBm6PWOforQaY31AoqpPsYYi6k7rpAxPQF
mghMOTnJKeu810BhZyCpsoKkCp1EyIH3K5Gwgy9Q3BTADvohv9uQ+uUHFrQpAws2s0K7MiKmIIfM
bwk5gffrXnTu2ucA6hqYmAeYz+C3xN45QG3SfQ17dNwBSxMKqw5DOhaini10Kmu5xQbk45Y6/11l
f1NIPj8CLJ2vgAPLuyFkaAUQp+6+idAx5qCTDmKtGR2KEh20Tw18qtk1vLtbVibol0TKFR2d+pOd
QqgY11wvPcw5s/qqYaVWCK2kY2WKc9TVU7L596MMlhUJQtAekIGiQmSNpvRkUzJ1NUNHnLcALRi8
LiO+mOh9rqSi9YJX+XyxeAOTLcdmRmnQb8GMasQ26O+CdMKOV05QNX/lwbojLsio4ejflOBH+LRm
Fhw7F+UQ58Sw3FcsJMNwID4cr6JxyD62c0sieDxZzIcKgKKkqFAzD0trnoaujkPqpldIHyCbgIYV
KrsKmg4zI0GKYuiKAG6dOSrvriQGefj9CsJtLZdEZYdMpe1NwMcBUnZHYa6Atk53kG7E3o113tMC
lFQwiRN8C3gw2cqDMoG27sroFm25HACztw2CBawNVrxz6LmCcW7oPxTp9dHjYdekYHlxaKCt+BZA
vATwsNH8LkAYHj+huFzEu6zp7J51JbG8QgaT3lg0W5JvCJGJPyUzad4PS8LuIZPkX7mNMPP5sq2Q
qzEHZGTb5FpqGS7P+Urd44LmRRgCbGxgh7NuQDTNOpgVFC3eR4APs7pohuU6Amgh6wXamL+WhMBH
SNVIrnrSNJAnWvpkGB+OU9yHr6kd0fEggw5R2HaDQn/cfAnLkT/DUxnLOnbjDFMXeo2NZSHnYr7m
KdzikIpvkINytqy43aLdpRGohivdZz4+giECz4rubnKs+ZzMCL0B/A6ynDS6oZUJHw2Sgt6P94nT
7o7HEdrUhJTr7AghhP6wwPAN1fHUY5RQA2SfiBU5Lzsk4A8m2DPeEd2m+xI5tZdlqlgBOYoyUtQ4
0BsorwCXPMJrHY/llmqdHtQMgV2dhJ08bGbF73AKOR1kI52u0Yno72UU/SGG479aJuo/ZogW8+06
9VbXrZnz9yO1k8PlKDUoCCRQoC4e7pOWxbe5aFUGmRCDPd1GrLgNAhG/+VaqmzXQ4yO0ek0FDVj8
Ga4Y14NnyApfSTo2Fu2biPS1W3wzlq3NJ4ZeSTJvEX9t0t42UezpcUoX+hIwodczkCuFRj9k6HzZ
6i76CLc292UHIcZ5gMIkPGQLRZ+VrYjhajAspN2hixrxQdHVLuglgPN5Rn5ei8SafJ+39GFJFsDQ
STywc952yauByoKXM/oqJGM3vNoJXcbQIBTYIxSVEErxGUu+tR95sIQcudUaoLvSFt1bB3vPCNzl
U89dcG0bbOraSpU9TG4abiZq4PWwmboDLpBdBSzMX4AYo/UJ73n6puMtOawkHN/PFq2UFN5gFlfN
nC97thZ2kM70gHiyccyvRvQUQC+qIkDi1MliPfU0ntv3cMvK2gLcqi2WOqlMQt0B6Ut02/tBQBu4
RK+C+fW1YFNU6tGFsE5Sdejylv0NWXFYE0qm5xzp/ikiLHoboEB/DfErtAxWTBwk/6/w3OT3K0j+
k54n7LrcfYZAeXrULvSszKchjLAPtseCBwoZTUS6E84D26PMGJM6zyBOwW/fLSa26JzWRXW+olAx
aFO4oSdMhF5YeUueGpGQriJA9a+17tEQoITSUiXJF++A/tuD0sCD7BsOKNXNNThwuJheUdGiIcd7
S8aB0IepEQZRfsR7DaFNsgb+Z4gE0MisM+AaQDgOD8RDSrO3d4FXI66TIVwncR06ga4S1xBy++mZ
yXWhX2hPBnXVDHk3kYoRG05Bnc+ULBbBS0HNAk4L+oimiGSKplyTiTakjXnoZWVVasP12vkVKGaZ
xis9EtIv+ae07ycEFaMV+mAgjlER0hp5HnQKNXp1cQ5BC4HGCnJkpPFQVXl4obFpIGMnFFJQoYdv
oQn83uQLsH4GrZ9evBJgLCVXUAtpznYROdagAQ3CG76h18Gc5BNKGJmsqbUvQ76wuUGPC5qj7oNl
SK7NuWmG0Q31uKBxenQIdeJG8+bUNke+xLdo6atlIEjJyk0LRIYrBptkU1RArPeRkJSHRXsSfJ0z
85cL+BbTUrJc4d+ghc/S9TaYRhTMt40fWZtWa1jk2Xz8F3ruV4MIyD8YqAt4ZUFyQqYH4cOv5FyP
ZnmsWXXxBV3LoK66sN5xqijoJ5t0HGrPJZ/7rgo7YuOszGwLI1LZgkcZ0fihX7Pn5jvR9ef7+pVd
xm1l4OlhV0WjKJCH4Ip+vS1JPaxJXGZf1aB3b1N3EX50qkADwVMwgC77F6LyV05+vyJs3JiN3TsM
yndvFfCzJgOgYT6F8Et86y5XnC+qmoT2FtT8mAniIIKbwzWA5UM2ICsvj+L/dz37lyax6OAKfcz/
lQL8V4/Y6jNM+iifJAj8//RyuPzWj2YOUYT3RiZwBIW7s5niHYb/NHMIohiv/UKH1t2q8t1Shw3w
T4/Y+P+EEbjlvXU0fPlg+//TIxYtIBJ8YZaHOVQa0Gr8bxo6/OYv/a5dgE0JcQBvHoVlieyr/Se9
zwRzgDbOred+QZececEJXQ7o6QWqIlvmd2lA/U2zzuhtFoZq+oh2I/OzImgoVY5Fb/76afYeL8T7
zx1r9w68PwsNvisp0LBg32Mhdn66h4Sf7ob0XqtCuPkcmz5CJ9mtZ6XLBgAN6zxBGT0vxH3MZo2O
puhrOpkKYiscURBuZwSnetZ/LaYpfMB3CCTcbRs9Q6CSRyefUvYtgm58/ZcgFf+mV/h+x3DeQDAE
hVyYx79pP4gEZAJh43SGM4LzOoW/43kmOM2OU+YHCov0GjW1zFCbb1mKlM2rMDl1yA8iQFXD9HVv
2hNVMtC0BkQ+oErrRAgOz1IFyfTQiEflgHij8BprkDXFC/rX3MILQtcD+l2k99IKtOv983P478eA
GBdmeBAp1gZsXL8+hswHKKx0O55hgC5eBp5HcUlUjKWhe7c+LitaV2kWta9/vuyvkZWGgEchbcnw
vjWsRfyx39ZPTx8gHCd65P25z7foDKW7O0NYAO8AEy9/vtIeo3/SfXy/UgGj2K4bg1dqf6vez1fS
PZSSBpj/GTQy+Qyrk21PbMp9XCotDqGBCLtKQp+jwW9Cl+7fFs3vsi+MEsZVihYdJEUvld8vD6GN
RDgHk5QZRWGZd/QzusLiHmC/GA8oTIbSh3j0p6U1C0hCNWTfgGzAOVN4cremwCaqZGnAOjRg/p+B
ZsdJLXLvv6F3s67DAHQIesdBm/c/7J3ZctxIlm2/CGVwzP7YAcRIBmdSol5gpCRinh3j198FZnZe
icpOWb7XQ5dZdYkxIBwOP+fsvfYB/M/S/+Z5JH79oRBVsW0gB8Lix5Pp58unO71d2naonUUfFi8J
B/poA5ZIldbGnHEln8Y4yV4R2zMDXhpEyRw2Ep/yyH1T7rJU/hxHLkfDdPieIGX9Nth17BIX+ddO
/Dd7CVq1jz8ybkAW0RoMg4nLdlfH3A/LyWm9REeXbp5TC/2i9AIFtXC/+rTkTg2AUznF6rdDMdtw
luPYpaFW7jujrfe5VeMQz5viroZKM23cfIw+jWlRHeeOA19tN/Uj8zsvCFHa+n2VpgmWS5OSLUy7
8mqstY4Cj1ogioRMN3QiOKUYQ1wcmPPkd0Ya3UTM7aZN3rvNlQqbB2UUmhk4g8GFhMLK3mD1y7LR
Ry+9zGPbew51usqx4wnwgBMI6VGPOV2z5pOj5rUUbePsLYEYbS1Y0ulr3TEj7ZH5UtEWyt2FXdMf
oZwYD00Mv2cfuppI4Ixl4avEmEdrFYLXl75gvl/TFj6iY6+PopH5t2SoHe57s8juExlO7mbgTHtq
w7b3Z64DVYYhr5ljTFAT22YnxCSGbY7kkUHiiInJH4w4hMBttnRr5XUcMsAGdVWpA48aY/QxYzjU
HG7+eSr0+MJoZX1v0ynb9zLVDIS+xfLiOVW77fQpXXZD5kU7jcP+Cy3/8Q1pVm37CKnAAJeRMUS7
SaUVN8c4Qjofem/XVmEc5MosDiX/FPGq1VZcaCb7m7RLU41+zcjZsbKnZWOpPPRNpZUFjSSgg6vM
8XY0hRUkXYuKJ2UlqZ2pRtntJ9OdLh0aG3mIOLNRULiZEjGE+xaHsWEsz92oTWtTQ7Zs5dVXYy5S
Zbb0WPu+1q9UptA60TRrlj2yLhWij0mQSKRGXt3rUB2O6Wyavd/zG4BNY95HYydm5hqUYcjzUOXZ
2GzhIEQ61F8lwuu40R0UD9nsjnEwT7lUl06nTFbUGFaiG/2eZ+HO0eI0vB64dZzIb7yafoQwwTjs
yjxp5YZigFbQdmJq4muhFJI6JURbjgguxHkSS4gkuzF3cwClIaeCnV1GxeJ7i82OWRoZaoMibrUc
GcUcdTd06dBsV1HivWn94CZ6oFeGQhTk9d6VzWQyPJWmq1w79cupa5b50OnsbgzRothFdt8NS7OT
bVcmuzl3ivmgdx1YUNugMeG7kz3n+xbTnQbGzTI+aXWxiIA2dVYE/J+uXTO20VBpqLL8BCZdFjAM
pcq3GYLuu6VXJkN/WnziIh7jzi0Z+hmx2oftUJf3PIzNExWXke36mk+wrVQeLVtPTAuFEsDw8Vx4
6Hq2GrdKi2JM9KcWalceRKEZ9QFwZH7OxIVyvSlhMi3fKX6lw1xHMfPCfhw3R6En1oFSInN8RFWN
Cco8CYOlDzOq9bGtJf7EEbi8iah8oUGSLtqFHubWTtQhygY3lm69FUBVqmOciDHaZtKKwR3w7zZC
0lZh+USIbYGW0oxmjqJ9aekjzDhhuI+MK7HAYkk23mBp5sOcj0Z/5dRyroKSevts9yWPpIiaij+Q
NPfNHWZRUT4zoSnjU4OBbgI9Zy/JBX519WBRpr3YU0ij1hMsXowz6O+2kMMTPjyKM3SKJkZ9n5J1
m2CWfM7HkZNFGqXDPeXk+Fq3scnEZozCrQf9idmxF/I6dl5hly3bQVwxEzOt207Z4kEoJh+b0cGR
6ytMhtMWa1aaHFpGi4z4XXqp14nmyqdSb9bFmaZNt3fzLu5uptlSnq83I79NPJZ8sAotiLjgCSaf
KPpZ3QW7ZBsQrTBVR9XJ0LhJW9Q+d4ZXSus4WenYn9Wk1sNnPE83dqY5ExTGgrcGQL0wtDDA/SNY
cdcvv370kf2Jz0XD68qyS75F3+CsIVyhyhZfZtBI/TqPsuS2xEvKMBfq50vE/8aeaqgyvm6ENdOD
MetY5+fGrd6fCy2mn5nofcP4El2/uQXwjr6P/86wnW/EBsLwZj0nq7J4YpwjTyi4E2+DHTNjXTAV
fxlLZhPMWNL5zlSTDqaXY256UdXoiu89nhb7rtTFVSOj5hk6iAM40YoT41R5kewvwL/QS5tbt2Ho
inB8Xxtc1lVSMH/N8sy+mfqOdnMDPSr7NDpF1B0Y4xZv2M3WPSRp8jigDvDMbYJKrtvVIHY+aXpY
7IqxjmhrW2xzczvGdwlqzAtmZakd2EZr4IPJbYvHUWzIpxbMULTNjZLbZNEAjR6tshLN94INeT55
giW1RYHDGkltBj87RkHDlofM2FyItjccP5S5GnjSmoPO0btJv4BHlw/azDH9tEjVim/I7eYOyByA
XdQ8Bi81FWIVaY2olY81P8voazSSsHUPgzpPs8uQY+iajed2B6ug2XJYxlV8yZy8A5qaZ1V1Lp3J
utQUg4Rt3JTFcBHhS459z+6K+IGTSPdNR1eLAhNc67DJYoIZNnIcvIanwNzc5wgPks+iWkxv2CAS
yubHWqHx4MUQJm1jXOHRSQvr8TWOdG3AC9o52TFB7X07dVq47Ftm+8k2WXoWKczT1LyZsnyxrwqn
XgUE9aA7Z0vEKzCV0023HdE7IBX2SgC2NEAL9o6uy7diMqc2GHKEQvsFSz8f1ZpAJs8hwxE/rBnX
f6KlKx7SuGWt8aSTT6z1orsp4Q6zwRq1xA1XxAgvpv4Zu/PoiU2WDe6jjcJgDEY01xYSsBwoQxOC
aeLhzore1onJr0nhME+XiUmuyKXb1rF5g1omd46wB5iDJdOkRees1eoxKDrGjhtOY70653nI52/x
F+662IN2Ok66fpwbqM1IV5BVg3yJXYKyOZX+t5Pym06KC3L3h/P7r52Uimi7ryr52qsfWyl//Nmf
rRQQl7Q7dOTLBpPmFXP5VyuFIB7XoP7WaYhYgvk3FckPrRSbXgKwOzwtIGf4HAjz35N49P+AjgeB
x2N5teD8u1aK9d6H+6GqtChdKVt1iETQ2nTKy58LDk4lgLyqZDhUgJmIe2AYGy8lcS9KfZ6d7NXT
hxRFJvEEVNESzjtRGNM0Z2xQWe3rynvwBi87aXj3zwCGLwdv1S9pDt2QlngSHS62m3L2n9fBIOPm
ZWeZhR40EfQRdOVyV0uNJBSnlz61/W0dDpy3YGFvUsvLtqJhaBsJ3pMTOJkmouQ99UYP0qz7POTy
obeTinu+MphXp6+OVutBDjAHTQG5L9XgEskwtJ+FF5MBYQ8mejtSUfCGPjFDuQNP8zq0vL1j15/z
irZZpFAL4K7waTLcitjrNkbJ9wHQgmCwbT47IoX60HLsGjW+HplFiMIRVASD5h7b1jvijFIcAbk0
A0fSSBUwVtLszci0aeM4XMrKa7tAb3jRfOASWFn0yFfgMujesQDkHnCSS5ki8xmG2tK2MTKhFSde
HVKrrXcVlu/AaRz+18y6HT1CeNa/TC16NYlEfrAYTgltnUtQIz7fQh9fbqMqv5VzTonT8ZacCO0L
22r4+KNpbPuGD2TWThboS/SIewxNkNt7gazKt7lseAyaLUqzcM6CMZs5mcs8+hrmmuA6yAep62pr
lnntdzoTznWEseOc4uEuHwy/TWX3gEwsQ8nooGLVcnj3i74cRo+rZ7Kxs0u6R09oD++LJGlmL5it
pgtql3XAgey2GEhKYvyNqlwMnDj5D7Qpt0PCh4rSzDqaWit3ImWmXCEJPblSEbTCQyDQFf+WuflV
0okMLEpnbN0hTn0ndChLeBiSZcK5vLDtK9bz2yQZ8Bk4STb5mLziLOK3X/hv6crFBotWBqPymJQP
FX9TcJU6UXsB4JbljBBe+m3Xfn7/vYuI8eiQs6ywkC67KGbJ0HPnp28YvfaOl590Eb1xk7OqHf6t
F7M6PZelUq33QtSo+TGHPrhxPCQagg/CnedthjpLrhANHl3LfYDrr7Zjw30CGSw8QbVezrHL3SHd
7rOLTNF38D1yw7GYPO7G94tR1twUo8Y/rbPiFX+zQfiD25xyA7O6FbJo84xcrbmU4o7Rae3DZ0KT
2ZImZKq6xiFtGFvySvSgaC0uqU6S1RjF3YXXadM+oi93SToTJDK1GNsMATSoKhPlb0oOUw/HHm1Q
wrm+zM6ewY3KTBgd9xBT28xRvtW5T/R8SG6H2L56v73MdFkOOuZ45pM5+JiKLB78NNVGL/i5rVhm
pyjWiV7RzWyLGIzbMKP99f7bagVfXwvLSweoAlsIS6BEtkSVzbV5X+U4hJddVbdy30VWtqUykDu8
P3mAPqP23xfAusK5xW8Ta0GpPbONSSbyW2tZo7DWn1lhceQ+YBlNaL62QyrClzqxtYMd81UXjrpI
u4V2AN/B7oX0ACchP4HI3iJKJ+wS3D26xt1cAL/xjVKEJ52YqkuqzunKnuy9N6avWpTMGw3D92WY
ESuAUzihLta1Q2Rzn1aLLS5nyqqd67DICE8rLzUUQv5Ssn2hgHhB8O1tKJs4VVh7GeeYVbSJFxPj
4Fud6fiu0k00mXa3gZnZHkdwUmsp6AVTUugHvbJN/NIRm2Ik2NxGfjrNzeQ+7I3bmKCT/SLKec8h
DkOUNQy+3fC1gXoksPYEd5FbV4fCYwcrXCbJ73uTISdj+37TUrQPkAi1B147vrFblkRrW7fGnM57
J9S8jU0PnccOkVNzM9X0VtA+ZxVDY3oHJX1Fa7rq3ewNeC2XZuYOeL/WRKZkQQah/wZVt9xZJa0R
a1JkKXg2W6Blc0oHwXhjCND+iJvyvRc2b43L/7vo0y03fb3BRTKdLC1PdqJtv3pYVrYQVHHPNe5T
UXH8zbT4Rhv7K7dSZE6MXnSak4mEEi0nqSNAZISJJxsh/5eT5vQBLDX4wCsFAxSo5WylJzrYDEub
vhppNQWiTqXtI9B6sCPkn5031umZjkR/SiBieRtUm0gEUWBa/XadzW7iKlE3EGAdEl8ckUfurkWz
RmJWhn1omulBbBcrrgVm1kY71WH/gkir+tbJ4auV6BUhVOaUvXmNqS20szQm+D7b/3hAfFHtqFom
WSPFBvlbp4jGi9QatCDiURQw/AnPkhAlbZeb5dhd0Wf33CNVZlccFJR+7fOMqcePewL0LsNYmkRL
tSDb/YYggOTKHhxjhq1ShtpdCUHiFLvOww9Hsb9ppX5opK7nGsvBbMqhd7VGf/Rh5xKkAtiN/kCe
wYxVMn5LMh4uZuk99C3ZfDYAX99KWOn//L7Ozw3cP953jS3EDaq7jIF/Pk/R6zZmqer+IMb3zY57
0Eyyb+WoZZupzt7++d0+NLX/eLfV3W8wc2Ng/eHdlhGMVbKU/SGfWSDrSUBmobaF+KX/8b3+WwT8
pggQ0vBowv/Vxf+lCris+qRLXsqfxql//tWfRQBhURgY8ewivlixp87/LwKk9R9M2B52eoY6f9YH
fxYBpvkfHYs9MgIPhCazOkZLfxYBBi+IyoDDC9g7Coh/VwSY1s9rFr85U1TTErZLYJXLiOfnNZvQ
qugRsJESWYZEMNJgFnd63Cxn+i4cORuMEbheXP2109zwgUdNe5yLMjxpbRKeutYgDC93BepJYtBQ
XnJMG0ASbDwv0x68umAGGNcEHVY6zzhBgsU1VKn+e9pyXpjiKH9C6coxdo3EJIonPFc6sjlC01yE
8Rw+fRHp7bhXqF8PVVM49z2VyG8IEh/uWq6AhWkRmRHdJCq1j8TiFFz3UA01EL5WTDcO1fo+milJ
DKXW78Xn/mGJ/M3u9OG+fX8/Hu5oZtic3F84ooYmmBtmWX18P+dMUf4K1mnw0askv3mnD2PR9Z2A
UDCXF4zxBUXoz7/t0jsC16GTH0lOItQuTecNkZHaHulScj8YubWfaa7f/euvt0o/KHtZTJ6ur1//
hykWTsNuLMouP/ZOjGNTW6NQOiCHdtBPNu7hf/9uEEtx34uVKPlR3BJJD40sBDpa0yOIobItlh06
IzFe91SI//xe4sMYdL2e0uVu5flCauYvmNQpiziaZ3pybOIpN30zDjsSVIByY4dHzRfPpJX2bS8u
xy4bDkvuqpqZN0f9f/4cvy4ginVYdJBPiE5gU/n5Cueic+eiN9Nj02dFHEzAmQIH2t+DdGoOHP/8
Zr+uIVsXAjyLB/7Wsj72CFrGOaZqHcIdxbLcvlewSuMOrsndihkvrsZpTGmZ95v3/bsvycMNg7Tj
wLD5yEbFRjMmEZq5IxhhzDRrvT+a/Zo4uwrt//k7fnivFamvWwxdUSOwC/6iV7KQZgsAyckxEU0U
IFRFlVXr7bx2N83Hf36vD/vt+3vZ9G4snt86mPwPP15aKBIkQDYfl3kZRVCFbnHK4Vb9GWhD0iIJ
0n+zy6wj7R97O+t3YlZOJckmw3I1fl4kvQPNzamm5IgcFb3dNCKR2WBwpJuIN/o+TpKCXDB0pkxV
cfOGW+LO4j+ah//nZ/iwdtbvSpQzG93aAnN+6S8N2Cbw1Cg+w9BFQS3o9W+iheZmyDjphEwDCQmG
vt/s5++X8MNXN9iCnPUIyDPU+/BIGyJnqJbQTY4x05hPbeoUJxSM81WdlvG+NeuyQ1JcTfRxZpq+
IGfJBabwKadvwgHW9LUeZHHK8MkfaEIXpzAJ+Y8l1W7/eSX83ee0+WGkdDkdSN35cIDDixqO8PC1
A11C53WmS4aBq8klP1GOr/lQAslwSXuFF8rQbszOtFWAglFJh8c+q6wLqWR4JG3QvJKa07k7Z4ir
NKiYsv2O5/3rqvWgnJgr3YgTyS/EGJr6iry2MTkWGEqQWkXQpfyyA0Pwz9fk1zsRBRk/mevCn+EG
WU/2Pzw8CFnhomhdcnxPacXRjXCqzCr7Iu8s+/6f3+vjds7y5JRO8AJPR5u+6scD9Ox1dmdNKds5
duAg8sIhwHHf+zm3yo40rMivp3G+EP3kPmtFGe3xSar97z6Evd6JPy9XD8+ZCyuLQwEf58N3ztsa
LkhjhAe3p91yXM103kbJyayPUV8vt2QY66/vPYUk6QkAn+sY/xfWuRYtOf2wiw6j40n2/XyDXcXo
N12TEq3bYOxBw5LR8cljOjtx0hggvc3wbaBX++TN+XJe8nYCz9q0zr3bTNnJKDz7YsBIVG+6YjTu
7D5z7qFn6fjqUXLEyJD6QK8T7YGWxHI7MzkmpLuMh+sCgfJLzvjkdcFycO40fHEbOZXhG3Hedn3C
o1eAXRnqkEQhYXUQL2KCt013pTpAU7MolBvDeollKL6WfWE+jqZZQ4cPh0JD4B5ab/mgLCYiyGFi
FNZpfI5M7mzLZmuBHJC89jGbN+wb+y2qNM/wIe3zpyWS94hwchn1Oz12rP1o0bILMAR13zyX9hKJ
R+4zMNbWu6tEynrj7o+yXVZJ3p7gQO3WMxgpb/Sud58XkvICiPXR2V3/trMrPsaMp2/bJGOHCzfJ
tQdZmfOZ50z+1AB1v36/vKEzkjVdxvot1Kk4O1WLm8fHUESOeYK5EEPLAZG6bZY4rbeUt+xWeI8v
WrWwQzHD176UgHvoP4CU1n2EgqSKJzXXbra9hHBkXY8f0CxZn6Aq5JpvRHp5Y2aGWwapxeugb4rP
DsT6ANxS8kpPFbtS2LZztJcMNlGSAKe6J9XSfPSAWxsbzeDaFnhnXhl7GTRBKusltQkjAVja4asM
k2K5tVGMEMqXtdONPjTTdTJbQwzWRCRfcgeFyHtssoBskG/NdR3i9AxPHmj/CEGVp8gJnwQHGFFU
y64Er9fTgCFyPgKnTa+D0mveKBQVt4Wt6bq/FJxzsLfVs09LQjLbTEciwDsW2Jach/olRltyANHN
6rWZ5920YPhX4xAVA6F52oMTZ1wwPbLmc6Tl6Snz8q1ciCadWmu6Jmig2anUFYdoXKotA0nbJxe7
vY1UnBx13JsXYzSuETs54CCj08/CLJcTDmjnYLp2+BApd4vdlQxThy7nzLv5YWi718Xi7uGogxqH
XLrXk9R89ohl3dTYFPQKu5yW9SYaOGzlBjUf0OSy3THGx4uAYTrzuarGEx6g6wTrzikVEH3ixtyN
fVydJDfJJtZ6IiFXLHJT8LXyzINZSBh2MA+4Z4wOp7WyrecW9uCZnNTrdlJ0lAdzCobZs6CzGkgW
muSR5nixnbvauMgJuyW5B7KhKsd9Jgu8wQuQk3jRHayMGOwSGd9BCHmVtfFS91q3TbXCZAxplXTO
B+Oo6d5nkBH0qPH55P48eTzVergJhWmdGP+KzWAkV7GTkIxoOQ/DEF4g1I8+Kywp29iap1OcF2zA
1npGKoz5yklM86zw5N+KJO9OGqCtYFmcSyCosweppUhdMlbXTSTqvjd6Vh9mUcF2KrHB4WmNzPQk
6NuJDXou9xLcLB+oylGVong1lkd7sczdNOZhv1WDIS8AcDaojmyLMavDfpG5ev6ICT/CS6eP9yhl
OT9U3SpHgi0+nzMX9VxYOO7OypT3LS2S9gg3dDrG2GV5U07R5zbS7zx7HO9cIum35gJsZH3+2Eyd
6iH2k7opbjr0hr7LnZYfLQzHxsbIIEG1M2eRjA54mZUO9kwmRGxFJdhgK+SJ4EbShVpL6dOz/oKC
Y95OLrq178fBwndbGwVkYfXk5kuD5C4B+QGwI/VX0lYaKCeDW2+nRnGBcYpc+xQVhE7ozBo9E31S
aTRiD50CBYbjhIxEx3WJ9+yLmU5duLEJOF/HVa1GC7CNT2bDuX1jjF53WIaChZlydqBEyLXbHNXF
tpgBPxG5ugM0Mzz3Vum9KaKVINqXwngwCtv9NI302Pe6jUxq7jG6hVXPeaycmgMsL3k1aY1zi3Vi
9rGz176mGvdABS0PckJ4sqlF336vmeVgHkznU4OeEqiGfpZhO5K2J8UlaRglR5jS3fduLm9xVeMf
DM3QpPhPY4s2RSsetESj+4CI9cSPSvCt3S8BD2GoISRgWF8nuKS3+DjpGkAfCLyqgQnksAQcwKNI
0MDJjC6QKcdTA/qDxHrMCHq+gdpP8F8oUqJYGuPMFUwCswDZMIRiP2COOxEOfybKRvdDfHQ3UZPb
BxtC3iU8gm4DaNy+D+1GBIU3VvtcxxOZL5330iu+EhsN6sVuTEwfT1QL7Cy0vX08lJALypFufNSF
Eeqiybzqda+61peQY780K2dTd1pabudMqywSrYd8n2el+wyChiZO1UQXhBt4VRCGVn6cNTl/V5Tj
l8oc+1tlYT1F5COHDjlJyTPdkmPrl9VgX1Gx13soEy4FgKhOuZgVd5eqz0hT85vasdW1101gMpou
luQieYcC29YRuYbG1C30LqoGIkQKQ3IPial4zcrGxVRYy+YT4C0CfBzGRtIuEsaLDBqOJMbSS0rz
9snt6i8FL71tm8rKfSjoRu534TK86DVSKDaBTjtGpOtlPFx15TdxCR0qJTAbIg/s6yrd8osnIDKM
r6Mm6yDpa1y9+Cu7bRlF89mVffXqQjU8LVOKM0vyDGxic9nP9hwGjK/VjdCHDipYxp7d5Dw12ATQ
/it/sFYV9SMK0NLtvqID9CwIYuUUv8VQ+n2VAE7gxlYlZRKo4YZww/Nk18ZVMtr9I4SV4dVqE+85
6iXyqjWVOw8mffGYWtgMstzCpyNSHjTHmk+GkcpoWzjDp1mJ5ErPMKJp3kCWeNowSyPLHMQCIqer
2ZhhJuT0+4Hchke7yicwPZaaDhaYwLM1JnmAgpNnBunrM0jvvge5xOYU489Om+kgwlGdBNMw/M5A
ktnO5iW698zUmP3JNnq8hOhlfUF3iHVJ8o0fdYv2kORS38ms4nfjobAHFaJO9ZL0X2tqIyoMRnIl
mL+3BnH0F8gLLGU6SjrzzhoMg2u008HRzfBptg3zhUgE7c1w+vEy9Ej2tZEx+qLiZSdrko+iTIaN
0dvtl7C2yLIcCFdATfTIwTjcqtCBSZ41d475FEXMy+aF7TXMQxZV8QTYnSg7T7tzhwlihVsuCMa8
nbVoDrZ1opetDE7fxOEkcF3scKLECOpRY2/QzVW+nJLXLDfikiQ3Ihr7GLs8drsDzE9j1zvjd1wt
ck8tj3+yNeQuw3TgZ4VzMrrCxsQ6iE1h9zv0a5FPTKMGYpjlrKcTyCC72PeLeFlqXjiG17Q35oaA
ngKlqaWS6b5xyOowei86p+XwhkbC3DRLAVJjACOV0NjddnSzTkk75wep0x4wpoFQqLoltiRW+mum
YDdS4/PU4SB0IoIcBxcqYORuqrvU1ZRegozcZ0DpNyYHLp+iGp7GOF2PDrZMpFjOwSZ0AtPb4FGa
4OyF288DogpvJtHBWs7Teuep7rtqtWpba9WyFw7CjqKRX1pAj7t2rp0LVdM7WCL9iKrrlrDtl8Sx
diilZ84p8orU8VOhNc9jsVwDfj0RGPFYt+GZLZeGUZ6oC6dd3tImesK9dEcazr7mNI3EMn+RejLu
l4wmpQvNS9jov5YWOazUhP1YoTEGFmW8IkrkYKVFbPKxccwdvI4Ia3ZpX19MsTtuIIB+LQZGZkZB
V3tja1QE0dj3nxZz+Yo4mTiS3tg1bk6U6izn6JOObwRXfetlJ6QdEJLmGfhCYu7Fsh2a5DPWV7z9
Kr60m0fdG/oHCJTI5Lrk3jWj+OCOMvPbZug/a0brbadxUIeBGuayh4CFohTSjQY+8GSbifvZ6axy
nxQNBMcOHeaRaA7aoyOGeb9yZTztK+AfW7IhMgtRnrNcqsGGSRgX051tOPIbMu1ZO+GvoaGzyWTn
6XtjMEbzQnkFiLtNEw/TTW4Qb0JwQZOlLzNNZ6JDGIirY1QoVrQ74p7d0NW0UvAFaS52ooviapNx
Hjq4Zu9qV/iV3SQARpKuuBOapk43UnJmjJJRPIbPXpThGEa/wepGw1ds7NCjEAGYuioyvYqyKGLZ
90HF9kKfaZ1pzNBankkm0SBKNNQYlWGTlb5MVw3PuCevCeezZtlUyYmrbTFaO/pVCpxw2Co5U3b0
oMIwJxLoW4q1OhEgOb6nizFep84sLnWBiEBELSPMbAyfySKiyR1ZrrgTna22jo0um37XoL9W1ejY
ZxUPa8krFUit2K67T005cHTINciVtTDbI2d7XlpzSqQ/FQV6YBOMscOFRH01OuqLkxdGkLQc/zaM
dhmYLz6amBKNLtChhUf+0UDd4CedGZ7M2KYp0FHkez0G6PdJzfv7vSuL5sppj6FjMrPJ8mGP76j4
/P5PpFcYd7pD2V+5qdy7tr0cDDOrX7pCUYNBNqFL4IGKGxeOPRrFJrOepXTumT3Oq7cLSAXRDrv3
RnGdoxozpmpN/0FolBeASTdJEsu9BloZKtqYnZxFlXunsLtPDLT5AknKK7KPLLcdjZcbO8nF56LX
+dUBNvGZ8XIdW7ucbrKJ8y4qC/2wZP0CfWKeFcZevhfkjfChtin7mtWyDE8lbYhpW014fZ+7CD+z
FSiXLHRFaF6yGQC02IR6KwPcgnZzzEJSK1j/+qJdyiqqX2j+JUijUzqK3nKBQaIzNkgLYIzx7MCR
XkYLXIdsHK3LvFH6lY2v5aJKFyZki03zKlyy0/u607Cc74YUbZe5qPyJnPXlNlZkNUKh0dbPF9fh
m1bSXdtolFm3eb9ek7xnykbW8S2/1XQF4ovLRpPStwQCJIQjsBvXVhzgneXsQmO9JlsKcUiVLDvH
YgUoCwbYRg7rC+apcx8ZUtvKGJFHnSPNUS5ipql09c+Fzp9kpdUe3yUgYJO4WsIhx9oXpjufB15o
Oy/AEYNm1PTPsbCtNMgUgpCkY93HGsdr4dJnJaKegl9oRvi2CIumUspqMhfeMp206oVWIggpHufD
I+RrcSmZmJ+GOKxewlgH8RHG3Dok5vFjmj2zSeBFIKpE9ZK5nTrKZtLMzdwNuT6AnA3FHcUB37A0
0CsjkogyTsDhWO7RIhuX1C3tJyXXy1voeXbqIcSdh64y7shpSDlp8cGNLou/FUtRvzQeBiIe5d1w
IsMrPCpargUgAa17WebIj3Q6cqrh7ySUhQs239fe7lA7CJCmtaq/lmShg6IMvT20PRQ9il9HqZCb
fWJWGhLYRMeilHsF/Ay7pDOfTVrg57oYwucWzTHmIGcRFzlwjmvykcKTnZt8ckXlYwcl2+FeN22a
H4xFvcBeV8EI2fjSrm1aCraF8ILgDmrCUfasEnchxlxP6xdGkbDgmMVyT1etHUIjzJ1dD0b0WVpc
KTTh2sNCQfDmhkimN1Kta7BFBe+7dh2ekshYbRLmvBy0VSHoohJPfM+Jh++eQ53sU2BMn7sqmb5M
g8cUquNATnQND5ktMi0yiY06bS4BpJRX8aj6B9Aq3rd6sMK3pJrkabDjHK//yJPJSsZmN9vujNyw
ZAUMsgmfU8e2wY+0ZhsGbkWDO8jrpJr/aD//V+jwO6EDOoIf+ta/6Bz+J395fSl+Vjm8/8n/ihws
NAmMYC0GdqgdGGz/pXRG/8ANhK0RCynAxXdn+P+KHOz/6DrzVDrvq6+UYeZfIgdT/49hgAlhguQA
s/uXIodfpxcOJ1Q+hW4QtPgLASEVtYHWzdIObAJWSoHLKu7RKz38cE3+ZuT26/CCURuEHUQbTEqY
mP48vFhEh1pyGbQDQQfigcQ90DcU2tfFSHrzb0aW65jw56GBQ4qxuWo3mI7Snf35vfgtUqRcZrh2
ueQ1T73hDJECaPDC9oknJfkdUt/8aKJlXILT2eEEzOCb3V7/4EGeso7Gg9uGBzQjiM7CplKXiKwi
MLGgWW3s7KN8AhxgGjv9/7F3JstxI+mWfpVrvUcaBsdk1t1mHfPEIIMzuYFRlITRAThm4On7AyVV
SapblTf3uVFVZopTMOD+D+d8B+0XhEAuG4R8SE3zrbLDdml3naBWHnJALklc7fxi4GhDq6Z/ygH2
IxRGewEjyd/2UxVvpTMyxQ+G/AAcR16ylJDlTKuaB6Nx8oPfIYkmcT0+B2MTn0VIkPfKClnxYT6U
+zisCZBsankxyQ/6Ahh8eoxSwWigDK/0dozXvZvhNwM6u5uocK7YfTveMkqs9mLWrfxK5V5cT7iW
H0xmtoscHxtTUno4I2ZgwyXSo44MSGSelLn1Op3kBKb9ayOCgoh9sz66RlOcq9IjUgkn3ZuehdqO
vR5Yy0rrd2qEn7KgLw2cpaeZxXvtSXlyJjmASJ7oqnF7MVysPLHR8fi+xKnm94yqI8a4CBVHZtH1
i2+b9lizlymTjZu7zID6gPf5Uo8IvV/olsw/tZVbviTUwE+Jn5q3fgiWGzNu7X9OPOImsd3NinYm
rAUlRxIPm6rzIAwRBBJ9SqPMQ5SYi+waca6Hrhg6zIk1VXscId2xQ5oIEw7iClDmDKxOJmZUAlTj
NQFRt9EQM8UasGkxA3XWtaFXL0Srdpti0JuN14FqYPLpyM+VlNE2yqP3sUrKVUi0zRFdB6NDY7Ij
PFe8OFEeZFcqk9OTsEztYmEDPDG+QmBXD0YK5bPTtVUaJ4HOMkm7E05s7wOhC4greb22xjg96UnY
fg5rp/mUGmOSradwcvK11sT+gZegJg3SeVdNhkC3r875XFkMbvZZt7hWGZAeA60ZcPiED35NLai4
JLdaSSPLumtgP9Xn9D5CXxJP6SzcsjkmWiXwEzQhcSK6l7yxiwz4y+6rFTDtj7j4ITQ76jboM/Pk
4PHj/u4NdFOu4K3N08PQpLuyUgGS3+i+DNLVNnalNVeE8U6fmrkk4zdrfyrheV/jnCSuZGqaW9bt
7Lwa75Zoqnjd2tMz4xLrbE6RuTbHqT5r+NnXve/0d0yO2iV+724zSnHJe/nkWkFh7mKYpp1YNHBm
x/fciYHnB7jPMSG3hB1kC8btJl6DOulWaShTe03RxRxtzBSto9dn47BnqBMyJIrA/erM2gDyPKZ1
T5wdLsO27kNeiEKtWLvXyb0gdC5sMqZIbG76e3dsorWPxCWk+4Hhh6uXWJKFzZplLkryfNt3k+M+
D5og3pOsGxPip9ejeWT1NnqbOsGjJwgTbMh6S/spvO1Sew4CLeMuPDuqogUrZJX3NyHEUM9alIz3
o6MfaB1SCGLe7BezhCNNHgoK1WjdV4NvPiZtr9kbRQaA+9kdgGUuoiZqtEM6lmFb3aUSixYAK79O
X9h2pnd+J+Ntpeccw4V07V2nU+27wchMObDMYFz0LYs/e+iolPqp61tGBrRFNg7fA1ESFErDYO/w
2NPqMRyHViYn37g3MS+iplLzv3YDJ7hDNNC/O2hpvQVtQMnywbL2zO74uozWR8I3MrEvaz0/AJXy
141sJ+bEKmCWqTFBPiohMF66nUtD7tTFKqtieJel3zB609k3kAgAPywI/FeI0xJxv5bfTTURvcz9
2Tqtuq6Xl8ES5RcBgejENxKHm5Qgs2M5+nJakVWYReuKaOu9p2f+dWbHzlsmQcaR+NkRlF278qL1
6YxvwcbAgIywyYgXo5FfMedlj4jkmS3gPJpAh8viLpQR9sIaraTB4ZGirGYmv/q4x/+uAv+sCkQn
/1PF869VYBVPxe9a1/lDvleBhu4jaEV1hEoOxsBHUdJ/qZv/8780lHPIYIXzLToKrQsiiB9VoEsV
yEd9gwPxX/iE36WulvEHsthZ6srsFwWj91fIQahjf62ZkEhTwSBIQhPE9wMw4NeaSSpAdkPq9OS4
MplQyN77RmZ4cGyn0PEPd54pl6gBmqndpgSVSv2JoBGAZCkm6JrdlGimajETr8x1ViUV+yUenVyV
3l3sAGp0mmWb5LGBL7ofIC8LqwejwTE77hKt7zX4mejsZLcHfyrrDkgiYEK2IXk2JjmPUsx15ntl
frLBiB0oqjrGnTEd4igYaCSWQkahOc9aXXTbHn/bnC9NBrSdlKdEwluTycBTYdupec9ilYcpjji2
cMLPtnFErv66h+/b85BPFG0O28nbCXotKxGT8yBn1X4VY7+r1mbUcCJV3eyy9a1Qz7b5wE5o6Cqc
OGBaGGfKULln329wHNSjzoWoaUBgnHJs6GzTrsUHQch1JEW6K1m8bZKpcie8gTmfGB5mMIAhC7pr
0w7yl6YfjdueNUe3xUxBLnNdc1OEEM+5WUN0JHUqqxU70e65qcT4GEyF6yyrUJXDnuESfWpQIUXA
/qq35nOQ0Wf2tpFta9OpYLen3doJS2Vg2qpOfVEYc/IKQTqAGwAExWlv7xH9uo9+ginX/GBlxB/c
jKhmvMX+GpyGZs1kDYWRxPygbVgzeMP5YHB0SeMSqohwmvp2pnRg7ITYAf6ElHK4HTvSBRFpfrA9
zBnz0c/AD2hwsD9Gc+aAAI+GCWLMeBA3iPU3TD0cojZP42YurtbgLMY3OXO3QEtIQCPFUN6xYoiO
KXSW52IGkgR6Z/SY7MKGkHjM0yuzQnnAsnXVzjgT0EHsBmHnYWHRjZl4EobIHcYuHHBdV/71YING
UUE1e/HBpSDDgZxSzBAVJ7PmzVLUUgwBn9gTcGfumxm84thu8MrTAI2FGGv/UyA7GC0QZ7p0GzbK
vA+yuN33lXQ38Lohu/h5UN+B+HxHq6vN4oNpFXywYHgCkHy5QFuW4wctJpzBMdLJxCGdYTJzU7Ht
mCqzb64nw1jZM3im/mDQ1NBoCLOpzsrTp09ZI4MVEInxEXmM3AUfJBtN06HalDPgpitB3YyI/87K
Jvd60XywcMyOFaI9A3IMZlAPDjY8TJ4+k1UgwU8NhSf+1SbIbtMZtFNP5ICArt82BWlblRsIrm82
QBc7UkBmECj5myIXZs/JEhjBsZwhya3dlNeYyX1cTHr2BRf5uKffKZbDnL3W4dhBqtC8JxA2gG30
PYseWBtztPayEOYbQrQnwl2ZsyAUGlZ+Z7po1qBt8ntESoLrqnVuejzyMBsWZLu2Y/Wt4/z7VvyT
W5F8Ai6Kf+8BgVlUVG+fi19s4B8f849rETge7g+GGVwWXGg0zj+uxfnGtB1Bay4gsiEt/8e1KAyI
ergR6LihQf16LTp/IFY2fRh4xLniIPD/yr0oflO1I7OkqYA5hfQQPQvWkl+vRcRnpU5SvHbkHa4S
/LS+743tM/eFyKtDokuX7J6UazVKtkxfaa1OFiwMksgkBYWLPaQYRRkeZiRzal3lGrQ0Ih7AO8+T
R3KwqrjetmnSDME29WI7jk922Hf4YSf+bdDuyCnmaz2gU+7VxMHfynaITkYngeqSOeO5Gm5xDVpF
h2NWHiyXmfAytfoMaySlbKe/mHkVNEso7ih07hLFCWGtPRH27sWL2Mr613GMWxWqNLlcuBE1uYQV
Q3RT1laTNtJN02QsifKCL/T3U/MNHPknT81MWmOc9+8fm6exkHEe/vzUfP+Yfzw22KNsC6Qfb34K
NpeS8cdjY/BwzHND8AUelAQqxh/wBEaKZLdY3LEu1aZv8Wb+XkwK4Am8yRH5cyXpeGLMv/TU/FZL
4tpiDmaR9WQKIXyLb+FnoXLQEothB6o/t5KhQraKsk8/vRr/zTCRF+vnAZ/++xf4rVitBguD+sAX
8LjdI48VhP+GcItEIyD3//lL/a5ARtVNgCCR2owTfRvy529C9NGoDRR/wrhK7Gycn1n5/Rn2PTNV
9mudDKH3HhWB1+hbqsVamzgVCc3LD7qlq1B+LlThueF12IqIah4iVahvSR1qv8TIvGN5agEka+Ko
O+W0z2o/IYXKS/Tx6JCcENyPQMoS8POHukmMm0QV4OnGBFZdgy2ai96zKhvRGROjvl70HRtUZosS
Ge2d8s2wq5hL5WRu4fOHlrygYjZrTOfmoSJW7QGyWMsGTrXucupgRm1kF2eWPLoNzhV7cKYzNAu7
f9WwsC1SDYEkV71JVrtrC+taaJj8jwkkPvIn2aKJfG11YeBrJbrXjyPN/TjfPn4jf9+1f3JqGA6Q
xp/evP/Sgh4xrL/VPx8a3z/k+6GBpdIGmwrNxGPXBYiWHvDHoaFzDWPyY9PF/Ppbd/rj1OAN/6Pl
nO/W+YHgEKHGdMRfo9WK3+b0nEBo9VzPwg2HF+VfjBNsh70sCQfnKE3WdEsCwI1+5Rj92BMuhUq+
YZZrThwnCHgtYPBFPhoEJtg6ZIvVRNCGcZeRaIwNpa4dqxrW2oRaOdh5QYujurU6jPsuuLDyTCA5
64kN6C4p+nOjp3E0LEbTRbLMs+c04Ya0GOmcOqHq9zTsUe5BeUWQpUG2jBCuZlikxk2NiB4N7nin
edMEvBHxM8plH8CCWpi+mUxb06hq/ZQTDGkvk1qvNABUdVzvMuW16ibhKr2rVOC/oD2wItAYqjWW
FWCT8oiwmV6kGP1nPA2i4EuMzrQe/MxkIeC6BP1YI5Akq4i961Tlzoty3X6l+UX/GhPYcDPZkCGL
lh0pQoOqWZCENzR0KRGogKbQ0BpOMtsnhHW9Oiwrns0awP6CfAb/vfC992wYzx7ZGUj8Uznu+SO4
6pjDXVOT6Lv57lhDlPKXA3AK/o7lqwv9PJgsfRx1JE1hB2KpdAmgK9qiAiQQUOb0BgEiOQBTYANt
/ThgYt2bDLy2E3Sxi1+bI5LORGHbiJF7LYJAi3dRlsSfeT/YlyRl1LvuClO7jiQyx8F2ql1dDFgI
gya/jyY3BlDVYgibhLvsCGouloLj6UrQAT1pBbaYhaPIairErFlinb9EbunuO+Inj1ljjx3KRZAB
hpm3a9Km4M9pwbCxemvaZSIZIJtSfb1qxE5uPAaoWwXfcS8ic3rXpenuI0And4R0BGfSGItToVGc
bZG9jddDOzmdYUAmEw2M88WP/22Y/nXRlWabJVaa+Fv1qL7Xkoie+vwgg7rPipX7rdw0K+3W04w5
c4DAu7qf1swgDP397xM1b+Jm/LMTlQrlPx2o/69K//VI/fiY7yeq5//BepEaDI+aA3Lqp9Uuh61j
QIjCPE0jgsWYveuPoZ7zBwBxSkB8bbjLP0q0Hycs1na2xLPj6gff6v/+718shfVv//wzgRt546+F
kmHw2agyAGIZNsXL7wHcvGFNmvJW7JH0EypqE6OOJLPbToiIDgDnwNihKSPEsO/Hz6T1uifMIQRf
eYbR3xZFqy/autTeQIQSOUV/dIbhbd07IHIBa5ROvgpr4Z6jrKtvx6SL72VtE4vboumToWO8FmXg
rXGMJQeOfzRkBBew1Uh2A5RbILsJeqVFjY3rXS9TDZN3SJRwADDmjjMzPZCvkR8D18q2rQUsYkD0
W9gmTCxYbystkdHB6GogjLEEZio1B80M9oWDVOwtUafiWim9DDaf559GbGCIGJ3BvAwamkg3TrGo
jDH5lNaodYuusNTGdJmLGYUZPs+4zTMEvhtjIPIoMI17HvMCsQ9BMbki6owFZGl9BY88E3lHlpQo
zaA6yaq58UdDsK+BlWkJe0CWzpxna2d6+blnwrixKitdqBgWJ+Sf9EGJBAbjwHGzLeWQ7HyQxKte
9ATpuaMBCtNsnwovDkgsibiVUC29+2M/PpMSZV1wPYw7Mh+rs4Pf4GI7vDg6ATkbIvzaoz446pOc
zQmElbmbskPL5hopP0Y4DPC18mzX5R9AatF+RnO2iCsb24BfHs08BC+sDes2zvRFShrrqraDK5mW
Ej6xts9YSazI9mDh2FVqq1SHrYyMH3KYmpj8S9FvaT846mUkb4zJnZjNaQlKQAImZnFX0h5LMSaP
4Rj7L67CWMMkt0TDxOKtpM+99wMRX2Gn0a/YXQ3dgi1d/BQ0oj4lrZ7diUKUW2JPTH/Rq0Lf2UPm
Jos0s6zLNLrxVRiKaTO6LtRD1pDuLdBFgzFcozzQv1Y3B0zrN37FewWuGfitZBLZezsM5TlwnGxH
orJ1xA+WbWXpECjmufGzKiPjnIelfSGcZdoNYELPQBito9nbxa4ijPy6EUV9nyBWXhJ0nu2l1u7L
PJjDD3PbO5uqNF/gRzlXCqgSZuqs3CVJRkCUJAxw04vIvs7K/mhGveDtqKqdBgKpjcLmLWo9fSQm
NDXWZhm4b8rqv9hqkPtwRBwrR2nvCxWIjQsAeDW6ufloifQddzaaUy0U5ovr5fdFZ02PNf4wYqVy
/VJEDrq6AYDzwYaJwvgRUuo56gzbAITlqDeQk8mNC4yJBBE6zXdEW9E272aG2hRnD9C45bIDMbbW
KRWOScgvEVMiw++WGEtPZBItbt18YvLTVYsmNe6bIt8zf3MOBWk2ec5wkE0lWus4S9KLZRjZrR1k
O2dEKe8EU74nSIbQk7JN0Zf5FlkFWNBdGKsbYvXUilkL3pd8SG5Z4IkvEzF1SytNouU0cxWS0k6f
XVxjD5C/tAsWn2LJL9TVF1WUkjlMVNaNVg2wjx11VCz1k6Xvb+wmkVuuX/2KiJpsq7JLxwDlWQt6
Atwcy7gkemjtcsrjepn1enfO9a56t5qR70Toq14f3C3JfqBrM6NFpcri5rlxRwVwW5+ymEyZsVjn
COWup7pIt9gDwfWOiLmWVTc4c2BLX5BeNa6RKtYsQIp2ps353UM4jShzshSrRcZkn2OujrOFX1b6
kdl9eTXi41wbhvacmLPvFYk+ANbMZzvqKLbuVe4soa49sbrW95lOJBNTcQrWJC0+ZU40HQNc0Reb
YLN9XduDREquNZe4wfznuvnSZnvz5iTusE1YVN3otSObZUlo5XnWsqEllFOG0jhz1hTp/qPPrXGG
rhQ9Ic+IT3LqXv2pcXbciNOSUKnuDFUs5q3UJ6c6cfJlg2nmJFtR3TS0tVeJ3qtHLYgz8kNluQZ2
HTJ1I5hwIrJgbdfKekoh8+4cfAHrKvCKTTQk5pfJDdur3vbLN2Gp+XIhOPo5wo6IhtLosgWren9j
YfjAERARfjeGzMyMILoxDHaqZE6S7hCq4U5veenzyJ5WSGbLdT2Y3tFjMgAlICuia8tNet5orBN8
xNF4YPUWW0totds8Hpp96k/lQ9YG2xhmFfS2YLpJO+TuZdehORkbHdNFq0HWt8Nh46iiOxtdaB58
I0xfe0VQaI/OBnsP123MI36scVrv0I0NqMFV5b+kjhOvZN7rz1mA2IiTCZ9sY65G07FvpjbR3kvh
6oey8Ui3I4f72ojzbG8LLUDsGta4zHrvIey9YGMAi7yLupiAwM4linUkA3hjse44V6P6lJO49q5P
Lcd/i80WJuMgsHhbGA7xJ4IDrLUjtg+TvL28iskPIWvOlnCq85aodZnG+mXefXD3J0l439oUIouk
JdZ4mTOguCisW7si4pEG/eSmKYKJCs8tuRrqq08G8L7LIkIqhl47xUQMMyyRNx2A8l1jty92ZaMN
KnBmQPHrW0wYzgtpy2960H7FxPfiFcNtbpD8pU09NgZLyX1FAty6UvG9CV7zQDyBew800HyEnpa/
o+sanqqAD+xy+NNvTjyypTuU0Jv19lCqWnXNln0gkd1XlFpEgwFJTHUbxnHRCAIg4+g0ML4mM21o
vRvVqNF5rp3gawvTzmPj1POLQytgoshCAbcMCn3bjlQ9W4bLxVVcKq14KTlAqb38bmUMQbpRgP/k
wdOg19Z9YhLJbKVHg5iBQ1vF7gtKWPWqu0GY3ARDlB3dyDaqe1IAo2CbTUB/8yUZwVOBq41Bzmfm
vLX2YKtgsJFgdfhOC4007D1uZwsHkQ4GDKjlpnPqJ6Ql/aKCu7PS2VyicxFP+HD6HXA5dznKpj3z
N4eND2tvSSuJNUacWkhRiKI0AlLSkFuGJFBtRy3ykE8gDCMYTgduEO0u0uLwhG7IWIa5MZ7ZxKlz
xW/zMDXsmqK4fxOpPx4q39EWtdDarZEPI7OqudyyJsTL7BCqYxwjQd+krjOuuiJodt4cKp6iTN7W
iCVp2cRFTniNEqWF+0mEzb4NguBQSTM+NHp4ggeHPcg1yhOiJnKtQ1e9tpaTLckyHLex6mLy/mp/
DVeV1WCcFes+ECV8xSjlIgN/vLT5Ne9aRn1o10y5tfVA/yragDK6TEvipNlTW8ZnxvGO91R/M7K1
32xtgRJUHOjiPyxvfzdx/5MmDmnEf2ziVl+yt/6t+vLzXOzbx3xv4lzG4mx2UKWigkVoO+OGv4/F
+E9otWEKoyf9vmb60cP5f6Bu4Kn2qeJhsc/44h89HKJeQb+lI87F7YGm9q/M0g1/Vqv+omZlCUZP
KHTCSOcW87cBdJrAZjUmX+1GZ4ye0QDkJXl52EsXA6Kf5eBWstmUarzJCnPql2RxQgJ2/RnuUG5o
ynL0aNZkPAcAMnBj5OQTAA3vvwzAdmbKaMIVTk+Shc1N7mmksbXZq9AqkIBsiTd5SDzGaOnhGq0X
Ix1exHgXwIa9SxrAmwNFzDlLbJ5gr4Vf64IGIJKPeNGDY+gpaFIgoxouJB5wopo5a6vjoBCQOdKi
Oh/sZMu4BYeJVTnl3p3iYF+gYr3N/VAc6AJfE1dpz3Em4WAy9FoI8oG3HDghoRIl+jRkmtfTAKxQ
DvWl88LPtpbyQ5LHujAi8wJzMN34PjxwOBQa4QR5s9XD9GtJQ9EvdNxGq1wH4UyUL3l7qik3auKr
Mwu6ONaAH8dtrppCWYvWBHZqePeI/a4I1MwX0ZDfsZED1AaMktosxz6JNJA/5KkY5Ul45XOAvWs5
Gc2AFC58BfS7n6/8xdynAFt4VbCHyCop7oZEm17SDExraUXRKvXKFvcB7oI4pvxy/fvBCtaBy66D
dMz5W1ALx+ZTY/Wwtu7k6tdWqmkbpAVowGo/eyzGVjwaAw6mDwIxAdoW8bCzRb5hphrphDhP5Q1R
ZhNhgdqhEaN6KwRXCOK2jmhNsgWWkAnwZptkRff2LvAmYgbsRl0TdFg9i9S7d+q42BYDUmSDdJCT
ExBtO7m+sfPx0q0RwzwweNUU3UP/gBOfFahkvgAqdVYd+0H7rumqypeu0q1Lg0L2LGPSbCiAIizT
BZC9dRbldxYpX2urYja6Mgvrts4aNAJegJjZigD98+QskriLWTFBxO/koPwtaDwqiLA0DHxuI0GV
hs0EFEltcTaNoT2GVLftpq80+8HFunsU0tFfBT/4qkYrvZQx2xY0FBD9N4ZHNA6Th1E/9iPq0X1B
CYyIKGlGjEj2BC2OeKfg6+i7/RUmPwItwxxkbsbFihgqg9EgE+Pu74P+f3LQs2/wOPv+/db0yPK1
fU/Hn0/67x/0Y15n/AFPyjBtbAFMQ9hLfj/oGeQxI5uXIhgtPBuQ0z+ndf4fc+oRq1EdZqo5Cwr+
cdI7fxD+xhYDhYKBYZeP+m0695+mdQYTwV8O+ll6xxQRn/xsJTB/p8lhdYoqb+JJwd7fREsLwvWl
NzA5IpUjZke5OIH0T6jlhn2phOgXBKD6t+AZm13lym5rKUNt9SbGivjTy/jfrFvt39WBjFL44dgb
6ZjEBDvk32QQQ03FmZo0iG5nl8U1J6p+7U2YyResNOx0YbTFXWwA5VjHFUCV0PKZvAA9kIPfBp8R
JhuXmsdQEVo9utJ94mTAVh+pvmG9UhsvMiLEh3ahK7Etssr0VhnMDf2aeSII7ZVwGs3bkeU+rYSe
5g1YHDLSU/z2wk2rhwipFmwbDeYNNINM3XqwB8eVgOkiAcjk5KQAHlxjzodcALmaXUxUtWu/96wb
PL3tg18wMewrBYGYfUsWLjAAMzsbpX4rAqtAgoQPOUEyWDCIIcxmMDZdYEbZobGKLN3ErE7Jk2ot
lOIzDgX7AQE3weMQhBqRRlN1UGFibFvGmO+ICKtrX9rDyklqSvriUBLEfu/SPt6QTzOiImmbY4DH
j6hmsMKxS7bdAiSAc1bCGk95GG20OEkh27RGcQsG5UW3EoDpcV0UK2r/6NkMgpKk69burzRoTxeU
JP6AvW0k8iPuhlPoTrS5YXZdkRZOEeHnRIH3Dro6uKTiU1VLDHxlRJwBM+WJPZoeO7e6l5a3FBPW
UgaevLG7yaXQsCojveKOqa2HJKxIHza0+HqaFEHqAZZuP+vvR13n3omsfD84pb3NMplvSrcBAGRU
Trus0cOspxyyEJccdCdClBfWpKv1oAOtELQGS7iDzoVXXR09J62AY2X6ITRIv2Ga5h0iWFLhKsj1
7LlsjPq+cIvkq+oJdVimrVbeqTqezlZuDier093PIVnTGxE0as2cmMQQWthlNnboOomkQSoYdWIz
qZ6WlmI+ekt52y8ssxqWDe80+tSwv9Xdrj+Tpdcd7b5u15mI/a1QtDqNBhvBBDHCD9RYtxFWQ+7x
Cb91FUe8pRH7kbdF8vi4nJRwnm0+yVIbMjZfnt+ubb833syQIZZMSP+jVw2ulIwEicxDtRMgxPtl
kyTOC3uzCa28Gxl79v5JtSKsfWT01bjgxtmX4UBw7br2FqaSLhEFvspAw1v+uCIkAWc96CHtntk0
Qnko3lhGgbse/dIu7PXA67jv3Kma03Gy6BSmTo6Lv+fVo8UhIKeDAV530SYbTRvjjxeId8m82mGO
11f3dNz5yUeXx8s3qfSKqzLYMBUKliZKB54uki3wH7Ad7LYd4slsZTZ+f3FzPba3blo4+7SpHvyo
nz653TTAVK/F3ndmGoeDZh5MolacOQn7F/wXXkX954z6QsKkMHC4VKm/ZIfWj8CHKvcVZq/frmyF
439RUGF3Z0uWxD0ZE3M2ScgxBh8is+VpLNzGhP7adfsiRLjKtJu4wGWCh/7aLnCDLzosntd1JvqL
U3XAYiawbiyQIblegzMpSaxGALZAd1xooMaNsluV1eScHY6Do4x8hn9tkJHZ1OTqNm6tplgPmWld
oZFRJ02BD1y5ltKvYy8p7okHAFpitGgddWalJ4f3qL+uSAY7dJNdXVEhRTex2acPpE/l91RlNNRj
K1ey7FMq2YLDF7lm+p6EyHEXsYhzDA3U1zd1PGbac2kBBFoOeGBuTQv6ztrVZcgvpaycaiN06X+p
JksdiALvX0KS5JeQDbpbo+nUDhbTCqyHVqFDK6KdbiYkLDUqEsfI73BZ9V1F3F8xJYvAcKLLTE59
KnB73LrjII1dXdXhDYqhEmTp2KQZSK+ofi1GPZcLgUPD3laz+SjAS/OGLQpVsm0M3VXjyY7BqNHb
0YKJSpotUnww18xPmVDaXc2Xo3npvnK++7e+FvUbSDj1q6P5fInQ16eT4GzeJKQe7avUHNaqt9Wa
s2HYAzMMnru0M/iDNx3nPA85NhHQcWw9sgWzQuLo2PbmhBQo92SEth8iiTOjmXlnqANUeFqWrlEt
wAfH+fi17TQvOkp2//hMLH7IznDXyHPfE0sn/MgDOpVSuD/GRlPugVi6N74VwY6w5LupaqhWEPqt
60FDuB5w9E92dgpHL3gf6mLvu62k9tcGvEmS7k3Py3UJtOc82oW7Faz5+YBpMK9zHnSx6GOvP9ut
qS9NszVXMhpN5nn8gfJIe036VF0q0xqOTDIBAdVllL8IGwh+Z2X1MbWYaVWyGLZzXfIp08g95F1q
W0vBkoWjI3E7b01oXnRCdN8xREWKdLQ84soWNpNEC9X25Ip1O2qjWPWy8q3NSKhMsRqmVn90kqbJ
18pR6SfRsGhYj/4cohmK0AxWSa0hbW8QLKMthiHCmpa1y5agj05bth1mubiO0keadX5d0RvG1e5a
00V6O+rOXToE9jZJZIhaQqCsn0k51lUdQ4lYzIqZ6wAXP2PTqHgdmSBtmlYjM67R+X0FekLHoFlJ
/mrZSvI54+6zacyByU5AcJZL5NWVp2rjVHOc8RTV47QMYbqR9Es+AeZGdKK8QVwzfSOq9qXWDAer
FpjxZZ/45SHxAs2dExG0OVx1CCKGaHjxIZgST9pHenNGcj1esBLHdwMQHlJEa8PC6ZiZ2obJ9G3o
91zW7JuvIvCKK6CbpsmMFGfqyh/qul72Ika7aUsRrn1GASvGUu57nwzqk+cr1kVoOv2DK+p+LjCJ
XlvLpPDXozE1YlH11bRHUucWC6b4zqkB8iAWZZy15mLQJhc5TpJ0J4X1sFz0nCPJssrR70LJS6on
M0EqemHaLWGrcemTUFNMNNm8B4K1X2TOoUsqbgJBV6t2KRurAfJuEAVcrYL6q8gs724YMBQUyiXo
USSjc/TwSwyLyLfKrVc4WXJVsd8ZmG248pyAgnisTF/dGlbvvqrAS7aFE6J9STGEvguD5ZaHtB+D
bV0NzINDqZOtZExcGQrCJtiX0rgxY9jqB6+MfRR6bvnVz3URLzM91PdI0zN9pnUxj7RaR18NLRgr
eDlkCxfOtyL7b1nbn4gwfMP6j10dK9mmit+b/yq+/hfCyVZ++jWg/dvH/5jloVAjFwDh6+x68Oj0
/tHiue4f6GTRv+lkhn6M8/7Z4nno2hBw0coh9hSuQ/f3z2EeFisLDrGHY8NEpPaXWrzf9BgIPpDG
CuzjJgYwx5p/8p+VsSMnicHqWN+lqItk+BXb8/UASCOZo2D7fCdj/YCDcM185NlIGVhZ9Tf/3i8a
kZ81IXNS2y9d5vwt0Mhij+dnpq/9rZUrgAqUnjfDQKtRPwfieSTYue7SdS7xhHKE6VxmqKXCfCGy
4KoEn7N1TaSdvfkiiK6aIvKCwFTDfwHK5G0awJKlS6TkbEBBebVg87UiwDFa6OW7YJsYF9yDeUQj
9poQNTX/31EIrNDjQz0VPIT4lAGn2P5OFNQSC0rOk9K7fFxMekMWi1bVFgjQFPeIlT+OHuQN3hO7
gUWZ5Gj8/+ydyXbcRhZt/+XN4YUm0A3eJJF9sqdIkZxgUaKIHggg0H/925DtKpFSic81rkF52WUr
0QUCEfeesw8QgFPUMSsm6XwtWrWI6on88rRl8Ql8D7f5RmVn9BOuKSh1rHAhMGo0oRz/0bC0jYrc
Z9qthJ+lBoHCfN0cFxeoD6on3nRVvu6ZOkgLvRk1fGZgpDYE7G76Vj5RhtR3TI5XkXJPJLB9mbHx
t2kWgJDKd87MaQwt5l2rLL8Wo9B3WerRx9eHr6WI1pHTqbOSxFWy4GQgHcXB5m3Cpz8qQBj/r2b0
/1MzYqB7lFn+c83oc6K+VqVKyh+LRn/9qb+LRs4f3mIx4aW1sYO8EXmZf3joYH8IMPnXnCJwblL8
R01LtInpQiX+15wiTMpGMCLgd6C4Xdgg/2ROeSuixRmDrdq2yClEFWoa3701P04pFKzirLNj5+RH
VbNvCmI6bPxv+3maiKJtG2U//3CDflEN+tUBXRMBj6DHQTjLUsb6AUOecdXSlIV9YvmAJ6wfUGH6
0Kic3Kv30aSMD5D1i1vg3/2PPy8QvwL3y0eEQpHs7fGofMysil1xchGtPKc+B7DS1Pik7D7Z/f7S
3s6N3w/Fo+ZZ24j6SCB4d2kNydFRlxniBDDYfk7ctNnbiDTkyjEj42LBDN27WWpcNKE93vz+0L+4
SkYS+mwsvawMjeWu/3BXhzrrJ3TN4qTMVBxKT9IT0eySxkYfYZT9/cEMOmTv7ykjkDAeCuSewzfv
7dFGtLGFOybiNFQsiGEygDVfDalOEHffuikh11Yq42Mx0loJpibu1YMwKlhyYw54VjdL/+z3Z/Tz
5Ts6gwnag+E6LljPtyeUYi3s8igUJ28QXK6PC36naxl/+e+OxVIAUwdDmIHzbkBF7MPyeJrEyVKD
cdEJTb24bDRuutSUj7+/rOU+vh27lIWFJ2zbRRujfzeX/PBUkxb0r1N14tSH8asyaSt3+DI/eJq/
undMQljPONiytHh778ghFdQvcnGaM1WdUlp6fAMdqQXGnIGQ+f0VGcvdeX9JGI8M06HzuayX3h6N
XqHRz5phnWiTEM1uAQuDC6spZ5U3SgKLz+xnAQHwwkr88WaKW+sAgt86fHAaP49gYkmY9vTlVRXm
+wGDJpMy58IeGVF8H62sNDT8br53hoeVEQpYuthkmdk4wEq7yVh/f3nhCiY7ZpBm//uz+dUTwDPP
GnJ50iTXvr0nsHecEXUkLy+Zijd0EobVgLzzJGTjb/75oZbwDpu1LH7J9yNqlHScGre2TgnM2Bvf
j3hltXxkqvdgVJx+f7C3Uz3TtxC6T68YvA+H+2n4wjit8rqW2pHsAsK4Na2Rj6WVy8d58MYrlmjM
Dr8/4vfl57+H13JIDCGs0Qm2WR7w0oj5cR6U2QxqiFDgox7SWhTQjqHqk95348DTv0lUyHO17Hm8
ir3U/ATIyN8UY1udcM8TCe0lTr2faz5/32eQVmRSMQBMvPphrM3GOjGqj24Sq+c3r4TNhmEhWzEQ
/WVvwafx7TmzDU1Z6MJuV7lebPU5Jj4zcbRtZKisI/C1IEqFWIK0gVZepXJyNqi1wXQ3GvnbVLw4
x7DAD04/M2pfZqtoX0aUfDBd4pn3yiRZIF7jzUDECjwRXoER+eK5jr3xBgFjs4fe0740WPYPVKYW
yVBqWofBTOvHFufXyYuEdSTpBQrAlKXTVYSXodmwf/LvW+pbhNP6YW3s4XLy04oSB0ESfuxkAeat
kFzKLrGcXV7WHMPjTjug7a/q2oNeI3phsrhHXnuhSFeZwfYb8nEpp847Esl950iVoDqpNoJRMDVG
GR9pULQvWZrXj66EfHcsjGS6gZs2XmnQAwg+l1mUPBkT8SYrd7YcxGGDN4T3lLAZe23mPGeJyWgX
qWk/T0BlXii3Ll/oHlhDAfHmq5xDE96rW980Dj50e8Dc7yaRoDcPFcxG62fzhTEmA465VfOSjp53
RsirFlij4I4SaXNPqkCyCy1LvTSq9dZahQSc7Fbujz+E7o2CT3tvYi96kb7gORUOdC9jbNRLBrvA
XDlW628gaBqgFqfGv+/kxH+lhZN18ENM6qQzkJ8+t9w30elAZr5/5dDEelupKIuvpiJu0n1EMCdI
IddlZONCEtOqKKfZJRSShYmGIhMEeuEDbzLHm6yanHGT65pGwanM2Y+hMkJLgGLt2XWIWMA0mEoA
27BTy6DXQ9ch+JL5UuvRbOyUIFxnZ44mJ0PdLys2Tct30ali3r8KYBGg7NkzLmKtyHmUdtF6CNk8
gBnuBG4VhW+IfdgoLcZyn2r+PbtYftZrkbDCowS7Znh8i1q6KON2wk6JeArgBwmaVKPPZ3R70cIO
s5+RPtvPTszeaqXKxl8wr0Zzi6zM3M+kOrprM3LEU4ka8JM3J9N5XvfEjKmR8IJUyw1vayR6c0S2
1R+ifOIwKh/hLpeoadc6hNxPeT4v0g/kWRldknRxPXn6qRBxhbUzgyiQ2MqCyq2JYEKs+ynzkfpR
7ZbymOnTAq12UJhAuC+vW6mIusWlXXyr7KZ99cRcHWzTRSTn4KEm2GFheXQQUoZgzpm4Bl0iTW21
ST44OdTXLX1VB1y+a6xVW5ZnFY6xaAukD2qy38lkbaRVSUenqy78dGFYIAyOnyILOJhbtQh/ndjZ
1eUUnqDHu/XOU4PzKAmv2pL3Oj850VABcS2iaTUOYn4q85oGgW3OgUIS26y90IaImQ3lUypTt12X
Pbo5QLJEcrAYxTs31spcN02hbWrWgKuexcsWi3i7TEzhqqz08KbLgMWXWU0pu4nVdrK76VsYVcMG
tZ92PflV8ZBkPUEaUwkDtEwQZ9ORW9FMe3ZbwfuRzNo6xClAWbcxtgVNv7TxtAsxxjrTP9AtpK8I
K4iNJSS3aqmdQ8SxVw15dxGuVjXK4YyVrgeJ15iggCb9AOwk5EAi96HNd1F88Cpke3mr4vVcTdoG
OXh3JzOnJoy8VNvOztClxvrX3FXVA80a6uO+MW4BRlhrRI76zg/b4pqvEo57QrrjM0fUcCUinSfq
RmZ6Bim6vNLbDrGMahnU4OXd9nkKW+NCM1NeCUVgyripZGumJ2cMWWBTdm/rgNm2fYlgYRVBtTCs
Jn3RQulEFd03bjdGG49cQH2z2BXJVMbriN7fDXPCUGxEo6Eh4D9Bdw3cKW/2qBb5HnudHSarfMFM
VSTL8mvGKBUhKy1TELMxCzNZMduO7KMAVLOEc/rZQA+7wK662K73YsT8treJsX+U4E45NbdHSopA
KX80CTxgPQc7Z2VYlVnxzhM6UzzZaezJV/wIYqV6zGtIYFrSAFIxfANAVoNmzzT7MxIo/9DEPn5I
BNjotMYoISPJSOMvqm+fke1bG1skURSEWO/UQz5rnXZLPExl7T2SdC96DIqBkyfZJh6Geg8OGqOH
V8q72Y8Kd+Uj6Lnr7aa4AWrzaubzw4ic4TJrzXbPvOrSjPFp/ItOmi8A26OXOUmGW8q+PDne+HRT
9xBEViIiwGnVxwTjrupcuUfHprtOsTqXRaAc5nFay3SC9wRR6SdRV9N5rWj4OvOYoJ8rss6gSRMm
acBix7/Xyn4sNyN5Gedj04jLOZnzy9oQ3U2ReHXQIHH/Knot31RI2r9UvtPjoZG0je3QBJinPCsJ
spju+tDN5NgUNRnKyidrKS08cZyG/ksoteF2aKPs2ug6/bxJIvspG5wsCpo8BoWclrBn6smKLnwx
JefNaFsYLwHdreI+Us9mMshTAeByUyYYh5C6aJTywEM2O4Mpb6uxmO3XI5KVkHZi6I7bOC+xgWVS
YiGy5luwZOGZPnXQf2NYj34fDY9dTh1xoyslkuOYQGwLcAsQCQB72MsunFEfJJnbndqzy9XOUneu
7qCsmz5BGR22EJy3erbvGDwXA1/4V/Lx1HknZb8b+RCeylQV+Vr6pEzS22V7ETO5kbEaGskSd1Fq
QdS7/TUgIXLIy++p1RCRm8dsbK0VOH/7bExMplFLJ5Q4oDFSDmuzaLowyAGhn2PbmG3gm7Xhbbzc
FUyIxvCtMp0uxMoELT2SkTgIUZsbK3fmPfFXyY0qjPquMyZ17+WT2PTjnAVzih4YsTL1TuqJYNnm
1F1bcnCTwAjn+IWgF75D7SL2A7JHjoTgVl31M/uUMp/dJrCrMLk0dXe805uBmmbSUvPEAWNtPXq6
7qqUJew95doDjMUErWbH2H0N83j8LD2r/TrYoftC58tJtrqk5BiQwE2AUVrB+kZ2YFWvczvXybqJ
54lM6Fa+2vEYXam0QMw2U5s/WsMIjL6qynoNtbKeVsJtGpLiy+ZSy4d0Y9Iag/gfsWbHqIK1DMAm
PCO7E613ytAxrjTh9g+xM1Ud8r85vUS5jhUnlGV+Wfr5khqD+/c61iyeWk4BSexpZedjh2G4Jtzs
zx3s/xotHzRaDENfwr7/cy10C6sneaEa+CfE5PDyf//PX3/m70qo/gc/oZPOBkJkAfKwKf9bQOf+
wYbBsRf2DhI5dkP/qoQCqtMpaVHy5AR088dKqAmRwKQbQ83Lcdk4+fY/qYS+rd7hPnVA9GD6h/vD
3wIIersNi4Yl6EVW3Z5mNyp7/FJ8u9ig+Geis6CCu3ZTnkFFTMr1d777D/fq6s8t6o+Nlbc1ANum
Aks8IVtymEFoC98XJOo6mn0kK+1u6Mx+Qwgtu7zEJGfMTYp/VG7461AA+5Bxk5TKUvXthTYWa0Gj
IG4RyW6yy01jWFlkvG0ABdbrf35V3Erfgr3AQ3+PBZyNMZN0azDAjGOCAYiMrKZts6Ad3e6Dkg46
yh8KS39elcU1CRjtwJbeF5bGvu2y3OYGAoj3EYiY15hcndexd9ZRGUITrFBwL3TOQOrkxvz+Ot8W
6v4+OBzsZRQbVObf3tIWJ2RoybbdEfLkLLjVeFMaov5HVc7lKLbJuIQphV2cVfy7o6jIs1Rfhx1+
G+E0jM1SQYgaa7ffpLL4sMz7DpPz/XAU6DCZk6mrO+/L2TABTRbObUdkN9IH/CvfXMt8ZdlcoE0u
TgR6/UV0+o/dxZ9vI3oDSBc2fQ90ou8rIWGMo4pvSrdYBcGxkezGw/KrD2pg7+ot36/LpHeJRIsu
BOGLbx8WQjT6qHXW7SyUlytL086iBVzH+iQY9cL+oOL5q7v449HePTRH6FEd2XkHxxq0bQgIN+oh
6chFg1lBeVw1Wfbl96Nx4bq8exeohLm0nIE1+QzId1PZFGeONwy8dgbb/kv8zvl9RBzBwalmrEdV
hLGiJm9p8kgyFWzTW907snjed1FT7frO7zfdCOuuGVz5dRwt7UD4oL8ykT3ezsSM527Mdjur5w8m
pvcS5uXJWDoOw6WTQY/o/YjzFA7+quU1SoZOsANb6LUr1n79RtNIE0yQTAXSq4a1xd3bmLgKn9CH
jFed4ckLqkZWwMLKvwQj+lcH9D+OTPsXQxOLD2x23nCb/y3//odSfOrnToaWqt2NMJTNMLYJiyGR
qfYcwkHqSN2NiZUGRMlQc6hw0B3HMm3OqDf2hAaO2CJ6ECyZWCJ9JgKvLEOGqE49olnNiDDszmwu
TGfWDnOGXRjLIDZ+wiGgAi/1nyHR7tveCwPfSljxA07aWpa5cFQIKAJZeSQnFHqTltNADm0fIIB9
ikV21w2eusjEREXImrNtgyVnPWjtJSEP875GG0wrnXLRSBbXmR5P+metqftdWlLMCu3pNZusm9Zr
MzZGEeZJJ24v+eVy+/vR+vML4jG1WSZvPd9gtE1v7+xIqixa4+Whq/iC1TvxZp5+IA/oUzcj6e06
Mh7/iyMudVcbtMUy37w9InlyvefPWbtrSHs2lNiA7vzql+KssUrMgL7z8Pvj/fxth47LbANtkCYL
Tdu3x1OR31OH7tpdOuWEdQDqP1DiAKMHzGb9+0P9PEzJkkdljx36ezX53TCNOkxBQ1/xFfR6YnK0
2iDuuXM/uIG/PArII5YpFjKv94+sgGlYtCS87DSn0RvUUL62BwzqXf3+Yoyf5zGuBliIx2oRSN37
bkWWUHN3JLsSdF3Vmo1uuqVTEqFqKyuqNMplScHA18ntOjbe58aMdpXIko+mJYvn80NTgWlpcVUg
goOUDErgfcevJudwTnpX7QSkiM2ALn0bDmm7FUObeIElZnHAa4rIVq++5dXg3pB9M+wiW+/Pi3mG
RU7O6AdPwPzlOaELoONLggf1/rdjKhKapoWxpXZl1JUHvbE3vk5VBeV4fRHCPQhiqhKPOXWTIK9h
ClEOhJaPyHDteyWAoDL/lqOOvSD5dE1l9AnztxnUdBxvpxJhu2wTwjGjeDiWU34BS+KjHvKvL8CH
FmmxpOf9X579DxNqaDR+MQGX34l4uokaV267QUR3MbNYIGs3XYekGkBcclq+WE1xnOL52UvcT6px
/AOJkWEwwl0mAKfyr6vZrT5RPv02wzw+Wl7sbwcZTeshIz/SStt82yRU6z4Ynctr+9Ow+OEK3k0j
Q4uJJKom/I1aGpFi75fH1h5JhdYgWiUNk3yH4zFN9YNVsUFXhBJ/MAqsX44Cn14J0fH02N4DeryJ
uYSaqdqlWtzKVUemxBeWVVcoNCFw+vpLRarVZ9c04q+qCdquj9i6m0tdPyYWK1JbU6cy1VBvROxr
DAXAtE4GMQcEl5VSgEoj49tUGgZTpQuSg/qvnpJWoPmUB+giGL2tn2m2ke/nqnp2e/3WmThQJL6D
un1lf3DPf166eTT6cVqxQqBbvWxIfxw0y6onC+nA7uo0/1yGO7dP87U2AyCpZop/v3/Av5i2HVYk
7DyFyw/r7/ZJKse8sFTXdojZXv3EC/lqY7kUWF4+ONLyS+9GEkeCUuuLRanyfmFPLEsn3dBmJDXR
pwzF7uc0nxee6sRuwp4y7EE6rqZj6BAU/fuL/MXXd2mAO+6SdwPD791FthGMpzDVl8LP9AhR72qk
86UTHUUF9gtbXueDD9T3tedP14pFDHUlG248zm8fod9rakwShizb8PKms1j3TBTKJywRgdXP3/Sw
+FQl+biOJsniRnhoSlTUADSaP7j0Xw4mRFR8WeDaogV4eyZJ15KM1fP+Dl7VrnXp4g9Gjo4XqqLg
HKevv7/Tv/hogvpCVopo0oZw+W7GdvyUSI9u5CFPzbjDYBoGc+fFH+wRf3l/DSoZjCRuL+KRt1eV
KkxhhqBkzx65Cbx+jAE4pX7ghKCXBmXxdvaiWxOHi0E3jPCpwAvZjL12IvL7ozny5005Ci92hWzK
qVVDnH17MsNESkqsMk6mb/VNHLnRVjXz+dQvcW+FoQWSwLZdvPhnKmp9H7xW72OVlg838yJaLFDO
KPnejzViVrAil3qzmwwRf5FuQ8l2aKL2UiWGXawGpyJoF6k6TiZt8mkw9g6h0Gswrdi2yDTAZTZo
03Dex1YUrsy2BbdoR/Rtfz8yfjHReKDeQEjqLuuc9+ItEIvJZJdOvaO3g+VLzP2GbopPcK6dfHBL
fnEon/nTRZZBGY678/aBJKmhZI0AZNfOYfGKI9C9xoxEph1Bmf/FZbEGtSEfLCW1n2Y1SQ+xlZ6o
d1DXmmtcsM62mtzwlDbt8+9v4C8mMY5EWYQloktR692YB/IZpcik6l0CaWCNTUreEqJAKo+u5pU+
FpTPq3j6YPr45a1kf42bAhUjMPG3tzKK9BJ0rV3vJghBAZbMAQ0xIaKNbqoPDgWJhB97N2uy0kDD
uBiMce6+e5G8TFRdNGPQdUSjk84NXajBUCoGktMJyMkDp6HX6rAmz4Pa6gdty86xGzfz6FoF0DGb
lyuhV+4fQjXl9yY4t3jdlJnXrWWeO3SVwzp+hsKjnWeoh9Q2ivMlDofOD302LskKXKdCZo4EYjC2
g6Vb0+l7rg6JZe68qUSDgy3KYuOT05koZXJByNI2NYrR2QCFi80H7IlJ8c1JKZZEK8kOJsYZ2Fjh
mrDHJr5TeWVMh7ykuraLE6MQG02XxrGYx1HbqS7r1YVdlJ13LtpuCq8xtuTlln/WoA4PjcrGVSf8
rFyXtIujc88tF6QObrKUBm2d3/bk3oJxKbVqbzRZGa6mqDEbOtHJfaHQqhFLKar0AL8mkjRBqyrb
Tlmy6BbkVDZnac92kt6hT2dhpxQRweuxtycsxP0U0v/XVKhTdyikuZaFvSyuErSozy4cNBjoYTsG
syeq5lbaiQbmq1UIaZCC9LdlIpp2M2m0pW/0qvAiDE991B1YxI7b2hv9ZCtgBskVGPiZzrsi67Nc
bFCbPFzKf7pmoqCv8fTcpXGdB2NeVFagRNyjaJDS3hded02dd9v1tvwcSjN/yDVPv2lLhwxuYk32
2mKas2r/ssunLY7DLanL5Q3mx1Uv4miTzUTKmSIb1pmfofHv+qPVT0NggvVKMzpTGMSIhUhHa1tY
1ouwtGGzSLs4B5QADjy0jS8SZyf8uVqxYp5XKXSOkwKK88VtUYCIbsIJ6vbPc+2Q5mSN9E4B95BO
e69j7nXAyV3ZftFsDDKfrjKL7HIoUcbJK/L43Bp4HuwWiJdCdzPOlr2zNeOaIFwczjikDqEvsmBM
s45FBfyInK/EWil3yXsdD3UrYFrPk81fssuM6hJCh+aYjaO5nvUMF3Hb4MyOQ3QOiFpOgxWvwUV4
V6EnbgotHjfG4MXbeSYteAILgRJhMnczS9ebMMrlU+ktNN/YhavX1g5J8m3z6mg1UUxtL9ceBWsS
Qyv70OQ+ciXi+A6Ypc2DmlwQGGN/BDixTWxpkFgyPRR6Vz+USbgHnn2bdNODPYbYKnSfQl0XPhRE
bmGszArv0HcuOCatDtezraFA8cjKDa1k7USVt9FTofEc6hmHlD+vcc7Lm6TR+qs6arwb1WG5GCx1
Rj6rC7ZrQcxp5TdVD3JPPzDZJ6oo9mXh9a9CtR3k3WGmwpX1STtPJPfV5WyxNTf1JoJGnPgtWY1e
PK9MBs/nAtjNuHZr9hF8TJkkUpwXCE7m7KIeGGXpBFvKy4wD9vIJU1tbgR2ZvRN/g+OVF2IT/hnK
5/0Z0UeG2RLYN5mhIL5vVmbziLJ0i54NoJRmcs47d4n/G1FeyL1FTHy3LrzGJRK8QrB4htiJsNnM
9ZpohYnbRqhYJQhXwqpO9k3DnUKYVObrGQfpp5iq/pWZoxoMizJLDkMKccAmrf3CwL6LYq+n6Q9H
cDzGidK/OItEakV9dzGl6/lJ8pH92iovcjb5FFVBOtiJdYZA2rkVZCa/+hT3SXEsiZdcSXIX1vPk
jXdx7xWvDdbaEk2XMp5KcD1rtmj2Jal08pFsumGtYjXtWlYsnzw4f489XjMGY45epDXr41yxn05G
HItYANRnqnALyEahMWx7tMurGBTzQxx59ddaimybjVr94NZmsk+JfcgPyEwAFKDm+UyCw8T+ENTr
2gkRcK27WfFy4CzEKY93EkcKVr6UBdehq23Yf5SQwSK3frPN2DcVNGURlOBzjPr7OhyieePZIHFW
fjSESVDpovaDgtYg1MuYkNyBeeQIFTS+JUQDDZnbEPKuuJ3afQmNiVawzPz4FJkzp+pk/T286m44
j8IwwgcNqpOUxvm8ahdxXiz4VULqdgIUwW3fmva8YiVSk/Qcx5fpoOQTpTtzQ+HMvsQAWDubsloS
sLsx2w7VKIqd64Lgz3PZu4G0YW3yEtW8VDxdivD1MSOu49KNY/ml6aPmWswNBoOE+w1qAWTmhLGe
cPtkj0J/OmkMzWtpN/KLvewwg9KZcXxndZrsuLPJHoYiP6vhiTAaUR+lkfpnc6/kl3aSzUMfc19n
162/VuSj16sZGEW+qssiPEZUI3ad36oXf1D2pZhrbQAG6keXIxhuPJcOqUUvc2oJWD7SHCyBu2gw
wunM4LMs14OPc0jDY1/DoYnJzfK6DoEEjFTjk0QdBcy7Cu+kExP2Z3cVAjEnW0OWnWP0FnNorIi3
VC92Z5mbqPXwgDd6uI60rj8t+LQ90WbjnaelzItRmOwtyZ+WuhZddjB/ZoIYbFbgZDzTsbDqHK81
qtYV/v4sXZMkFR7jouU/CHt/YVQOebtOUfZ0K3ALkjJWqT4Dw5xePbdHkB8JOwjDKT8YTbuMcsK/
O3oupn2bFHF/j1WMzIIBBeIxt/Xsxmsb+WylsXOr+TPMUlkO8eXkFCXJViS1POQ1kmEU0t29Tijk
TbI8bhN65JmdGuFNLXoOlGnTFny+bq5YZMSXQnHXvBSxqx5p06s+VwnMTkHSMkX78MYs8GnUelye
OdbAL1ZzdsOSfbzzdToy89ADViKoVcUbDd/1q0sWYknENRFKK+otqlkBGyQY09EqIkZJB8UWkGhO
eCNitlwr2al6OhR978RcOyNp1uAYrCkgMdKYs+JLcv8qIyiMubrCr0wRFwgJz1pXXtwfHKvyysBX
7WsF0gu0pV6kQV0M9Su4Z+NeRChKe3Q135w+7bqAV6++ZraY8dCnksgIsyS0sknt7pvpdShhwh7q
lyYlt8XhS652+pAZzWqJ4f00m7l247c6s5nrEMYpvfq6DTGmd7UpL9p+ko/oIOtro/Wiy9DB2NH6
qEITdE0H5jG/ge/I+10Sz/W5xhusXzeap5jjq2wh204VNw/J+Dl74nAru7BhEoMpSN20tToawpb3
NCuvvQgLGe36PO/3wil4NHw2z6xGoMC23Si5coSSW1kKddfIPsQHHb+2UcX/paSU67CX1he8/fYW
K/IcSAHuGYke+K0e8bPB/VrR0RTEuTe8h61VIFoumvGKRcjwPbPtHmwMKketuiVJ5xykZkIvUk/Y
yzTNeuj89KKm/qN3cF3SQjYcNnMu9aFAUusSh+lYM+11PdHOR0eTl+Vkh7dOaOL4H5MuYtItZtS1
NBtrTFkHVEDHfprydcK7ea5HQwMXxi2PUYxrkqU+S0Cf9h8l1Gef3K1D5paLQri3XnpSw+pEN5jS
PP5iqXpTQsMNxhYnBTL2z6y3dTyKY/XFH5Y+U9VuYyrLhzqsXLplMQvSPq2mz944RDc6AQBbd5R7
B5/A2h8APK6Sutp7w/xM/a94zArwZHxzuEkkDUdM9OxwUCuiGQ7SLFOHTNOtVR9q+mVWCLlVXUfj
y1jCM4n5uoKtoe8we6nbrkY6Zg1+dNMpDoLG0b3qdDhsFKbxVBIz9gyz27l3VJvvk8S9H8lm2lEu
RfKps5RbFQsKrEqG+DzxKNxUhnkIAc99ifVw2Paepu9a0yBHEzrHeuh5GaEhkHOWUSqMJozoLC7E
51TYu9Ieqy2vExNwlbI7jRyYYwvy5LXPOvPziAT+wi/8GdVCIT5J4LTByBp2C8/IPkH3z+8NLCTX
U89TAl4x1luXdeGqaZtoA5hbfptpNZmBjMhtrlOGAQTXKAGVV+KRlxLiuChSFYwybQgfBdw8Q4Lr
XIcFPTHPz+T0ZUcgKPsWdDNJpEIDRwccfNbNz22iFVtexW0Cg3uJdkSTGqJWLoQd3uVZxTJD9KA1
XZ1AOK9NbgiEmNdkb3gnRZ5NEOrxJrbzDFZFY18WAGOqIB58g6ZFPh+mqerPHVSUJWs02Okke5VQ
VMf0Mk8tFGR1Oue8d03JtjQnTVmu6KH152hr04fCFM7ONijAU1pDa1rPkpJGl2jjlR9a9dlEMZtd
ndsj6yV+FjY8CO8bmzjgBhn8PgTi03sqOyf1CrtBuTASBNrUiQbPqhxUS2BWOsG9SffGqPlofK0V
+5znpiq7oAD2iwLQ6YPULWNwuH1rPIyTaA6V6X4xZudb2FT1EyvW/AnbHPpk3MJ3bm5rW6vvok0L
k+N6clix5FgcaHr7LUwI2A6S5dC47wm1TI6aVQ1i3bu6cvduZiDLBZxQXWpDhBugnNzqkvINebem
lxI/2eWo1BmjdvpUFGl5bdYe+uOEOvIqmZhA03hoX3JlEg2u0vilDvVZBiZOs8saFcDRbtLqFguD
Nzw0rHh4bgmbnCJ2cr4ScPIPucS+M/ujfORrSe1sRidM3DEFyQNyQ/MT62N2phnsoWOUjeqlyKr2
RXWKIoKCNPOaiSW8V81t+KSr1CALm/C+VSWm8Uqh2HvChMImXISJ5gfYMdQLub+kvJtz7wMJzOzy
Nq9Rva9UPA7V1gXeUm2FP1DR6MaY4RGbHQscACzVbQwMxmaNWYVPOHT5M74cka67qZ/ZawE3SKLI
Byaz7hVnuUnBcmKlR6UFoARVYQEeUJTqlMx2y75RL3uDhG85kMTL4pVfnjXgygcxUH5cx8KftJ02
LUuAlg5puGIz5Z+lsS7KtdPA0g/ykDjUlTbzqQtQKIZPfdPHeNY7zG6rMLJJ5u3Aiay62sJ0NuAZ
e/rzZto98SAri/ZkEsxKR5nmGjNYZ/YT1Q7CXBRYtaMy6FpLUcAyRHlrox8rd3mSUu5BWYBovsxG
IkNBwvmXZr1QyFp7tk9T01a39oCigkdIv5Wc83pJGnZt6iGN1LP0pFAx9LuCWPX43O9h5fQOtdFV
Z9oyPnc0I/6UTb1JJEFZfiZM073OXL8OA8IZ9U9DLNWE3R6exqXouOi92eucI6tyzjopQx6eM40l
gJKhQlrKM+HdpfYfT2vqMtzFXmv57+fSVC8Ju5dkxckumQy9+pakKs13ftdgFul82Is7snmINs11
3h8cqTZM0ZL633FIlEYWQdWyorNjIdOD7jQUURp6K+Ch6gQDBu8UG24+wny/gqLTl+BWr0NWZc4j
kuu4t/SgXpaQOZD8dpWjDbwzUgJrMRfpR3rSzX4oOuu6iLzxDC1Tcj/P8XA3mKL/sw32Pw3qRxpU
E33fD6XhnzKsdt+qJnoL+DD+/DP/1qAuKFwfkZG5OGuXELu/Naj2H4srnVcbjc+iV+Rf/Y3rpfb7
N9FD/wPBg0BrikQJRcA/SrqDBfK2rsuWB9wIP6ZTQqZ67SxF5h+64L5ZwUCrvHxvedHjkMXjqlXM
QzQJH8gjvm1AYZdL3ccrjAeWNMa2c8mRojTULjUiVvXmwSJC5KCWCtL/Y+/MlhtH0iz9KvMAgzLA
sd8SABeRoiRqC+kGFiv2xbE5gKefD5HZU1lp09Nd931RZmlWIZECCbj7+c/5Tm3Qt+tvqhJsDpp4
N6WJLEj3a4lxQTabDtVsipS2aVOMlPWb9luv2pQrs0RXa70s28daPUdj4t6A/3qPas0gyg7VuVYZ
/Lhp3I6MUka9JuDGb2oZolYgp+ph6QWtvJuiliOtdZvGZpNbCRtXueTl1PiCwZwqyE2VSzd9zkKo
U5tiR8Dv3bGqbEeHL4rYpusNm8KXb1qfvql+htMjtmxKIFv5yEIaHJEIx00rXDbVsEI+bEYD0iLa
d9ht2mK2qYzFpjeam/LYlpItwqZGdpsuqTaFUlmoJCWi5bCpl9amY2abosmm5qtgB7nJdHesFKSW
MoTKfFNC16EGjYQ4qjaVtEIuHZBNUVke4k1HpcppPrYmmtzsNsbN3/TWYVNe8eXsK1h18HyrW4Hr
5ZKVXjfucibaBQe78r4jy6Yi4U08ZWpZfBk5MT4xqLdOZq8N4JZqtsFtAiNNmlr8TDLFPlsFgb6d
VtndkSoSyVOnza5dU6ovsc/jEqOq/0a0tADZ3owINw2qVzr5VdSrgjMOfoEnVymec6XJRqIkk3gc
TK/9cLOcFQpCV/lWF7V9tsmBHHRBLtCqf6/4RolAnpBHuyAWeWGbmQYXzxdEV9IR/aAXbQ2AOabN
fm30+k5qK7tU6dWuBPVXkCU16LC8QmhpzgsDj71Qbv7pCvYXIdzLOmJmFL/lgiWcEFcVzVXWPNM+
Q/zImQldbisA2938s21p/dr5BhFN6CcrEbCc5pkBofFxgfBwHYcCFM1IFjKiSI3PD5LY0RwU03Ub
+2fYSY8srG6Wbwsy17dudM2TZppjHiT9wFXtGv4NtL5HLqAWIEwThYSRQ+KpsTH5DfxKPBML6cA6
WR4F4dg3e4yX4mgT5t7MfslygzjJe6wanVOUQ667h6JTBCZEwoiKIX4hjOdU0nue1dEyVUs4D1X7
kXL/HTJCw5sFkhNvPGekeUl8lW+tUWfXRSIUUCk2HYzRbH/aM+fJeGzah9/vLMed6+2n0eDXl0K4
T8nGomOZs53AjFPv6Y/cqjZUv8pto1bb9fjSE7ii6nVhKpptf/jvgyoz3OHVnSv+Ybn1U9tkQPsQ
m+4S6X6PXVBZ+efvb1puD7zait1t3BkL55VsVj5lsX7zoMjaIEUkORonAssb2zXxruptjjFUlvtE
KYN1agri7wZ7OkKDnEpEMrrWsSVeth9Hq77Tqs0TIWLV7ktFyHlw04wSlcZ5AI2xnGVsiBsENu+m
pFZFKd9I8na+HX/6Ap2MgokUeSme+UWTxyu6S13sy4TyyWbF9biCiXymWcI/NFCio9+fVqUqwLRA
SbygL2IqMw1cmGSwuXsX17IvhuyteOd4GynNSfj1o2Kw7ZYQI8Ho5WCE6NdG8guEbLKgz9drX6fX
SS6Po9a/TJK9+mQ3n3WGolU5S+B792IYOdcnj+mkA1Uf0mOVd79s5Z99WLFkPwGzC/c29yanh/Qw
OOtb0vVkdvXZuzgI/IjHdkSocifapQk8UTe3gXVsJDGIr9rIDOfG7ue1N+CQOBPP8MLwEsKRLbw9
F/djVi3XbPZDNedhH5P/rN340Ri0+cGYRb73moRpjfKc9OA0Rb6jn8eKlrZAVGGufJymkvJOr5Bp
qHXGjzqZg0mKn7KemrOk7fCcryO5PlEZJ2y23ztjONae/cQyWQbFNJrsS5P4Q0vEl17zvi8jVvO1
7qt9ORHzqZYaI3BlLvD9Vo6RohNT0DpO8zyalhWAol9/VJPNdo352+Y72LfD/FznY3vnuwVCAFRk
2175gDOHcj05xrtcLQWZDuMVDigcEx+tY16qk+4J86h4CIe6N7Ywn4oY2jttHslKC0fTfEh9ZGJI
gvWyFLp7R4XqNr0A8WZP8YduVDLQKlpNjOWXubS3NvPcn5lAA7OU1D9dRLvQKIoXeLP5V5pTzIh7
vd9iWV5A4QMDCITuOzqfLbmb1pXngTmVx4RyKDavnm4FK+qSHz/Lqv+RLqQl9dpbrgxTFSEOmhSH
oB4Ewal6Ja0IXZBksOFc6f8rnvha0bnkxMajSStQpMRYQxIbtfxY1EUbWj0Z+t4Q7c/eFkW0VuK0
VE2xM9v260hBQCi93g8hCXzRY7pI9IbV3ucsgRF0/E404wPA3UFfZPyqjBZvvVnAHEDfpGedyXJn
2a8x7ufA4TbkZFUnX7ycdbjuzXDArnBRHgdiNgneD1rxppvLGeu1gJzOHgKEAhNFZ7lTQwz0ahKx
B8Vyyl9zl44nq7eqnz2M+5/oZeWdDyp3Vyd9zHhWQ5JwLLUven42qcxoWQf96sZ580S5HjajVLKz
2jLRqu28azu16rPWl/JTCcO8OtRyBTY7LBLD2RpCXcXAXw0Z6nFa2zKImbf5O2fOk8vEqMS460Vs
QBzswbeCFhz3XiIrnVsieRucWXtwjM4LChPBlA+R+iPafLVoKvLxgtfK4htTw38kw97SX7NCdrRn
wtsN1Js7izl/FEu7iuJexm8+Xs0b+lKWR2sva+K9fq1dh8SzT+wUCpKXjYyyuSSRqOzGitJu/lVX
QjwYVTK8qi5TR4ps5LsDPhZD/0IX3+pztnVVH2pWSxOcu56Kil0YKrJ2pzc8wIAKyWODTy1ouyFn
1rPEzL3IOMaS9CRW8m9uD7Ws72L1UDgaSdK47vbErruDFNi7RhDcAXuG+5mpPAbWQ0Ian5Hs+pF3
HWzYvJ4YYCvZ0XpQGLsspdmssnTax7vCOqzNej9nKW0zjLR2YqSUwC776XEt2OMVRIxZuSbvgfbX
8lnmvWJeWWgf5kAVHxVUP8lMsgFxlmHvt06yB5zZQuqkrLDrsiykrJxbHFP9NsMAim43D7U7MzLw
x2XX68p+M9v5MKs5CXsSq4tjulcioAbNAGAjcUgeaIUjJG50UTM1yU85LwdzYMmbZFNGU5ZDjtPn
+S6bjD4Y8z4+KRlfskRCCLftkOqi/LSsznyOc9yrjDa0lL42ZN2bX/B0Nc7uqDnZlvNJS4My1krl
yZPp5JLGg7FXCSM9ZU3wJTQNtkSSSPAaoAeSBaFAlct8mtn/rhebrUoR5ElV2NHS56RyvRbcsz0W
c04l2DSOTVg5Ge6nnpT28j0tPCYRO4ccvTiyGr5zln7SdH/aV7W/ST6jeo7ddY2MZe2vSW43VIbY
1j3Cwhe5mlm0ts4t8xuNkryBYgymlmFJG9aDdFv7G9iFJchFvX4zemO4V5Wr7TNj+tklC8M4W0z3
3jSZIR0r1h1tTmo7uvePCD3iguAibwlblUjESK6L5n4SdYt3shrzr0SZF6YhnUV2l+6eSiMGneRw
7QvZA6+YsjmI0RdYKinpQ7oGE+X5L75GJxz9lefVZKONLPDDFTRyWLKiINEAZ9JY39NS9GjymX+3
JKtTR7mxbfoTJJRvOmLhD7ew84tSdc8+vreOppMx3M/9Z51QDdRQ9jIas/KhOK1r7MGBXq3lYjF9
fyIov76XnV7e92n1nQMo9NlGUEUJA3DTaOq4CbM6/S6rilVfk9UPF849z6x4GPYj1IJ9Z+jdB9sX
JxJMHm5DTF8ae6CbmeX2g5mvSb8z6Mm40y2f/rtl5U4ba/Xm0IF1po2yvqzl5BE4WYbyoagl/PPV
M9NvGEL0ZBfn2byvjJSlQPc7Jk4cDeHaq9L3fniJzoNjSmzjxqzBex/wcn9AoQFomDKERZ43LY1H
PpCDYNRV/VJv43x7G+zH24i/58EYecZ6yrbxf7sZAeipLK7ZZg4wNpuA89sxYNdpxlApVw0yZ8NX
KGFTQocB7oJ6Mxog2m2mAzAHvz0I7J43S8L8h0HB3MwKqETTr3QzMLiblaHbTA0z7oZiszn0m+EB
Vf1SdECS2wQzhFPp02OyGSRofkPJ3kwT62afsDcjRbdZKvLNXMEbe+XgF4eunzZ7qkW9U/nbjfFb
yvgf1ee/UH1QKzfO03+ePH5uxiH9X+FX5DuMg/+MH//5g39KPz51G+QKiZb5JrM2sHX/V/oxdOsf
Ol5ZgggoQ+SQ8fL9Kf1Y9j+wE2BXNk1Ii7+DyX8qQRYcRs/GOe0QwMCMzg/9G/Ud4je89S8WP0hZ
wNc4OeImhPxpG5vJ8a9SEEiYIY6ldrYsY3qig72KVquzTxWVbJHLRDfU2cvdAAZMwIwtnrnT4p+o
W0/DpGhoSiicCiadAE4kB+9I/Ry0ojjPaxDEBvlXp06jYkhuSWserYJEWmx1ZWBZ9Zsai0dUSiR7
lXgAFIAyYQjgIdmT+vMrQOa9VfAUgPItnmHQ8+RshRusZlJdLTX1L7Xpo+cDZAmXsSt/6BrGII9O
B6oUSMVKDHAjLJdluOWNYx+ksi2m4PlY3YCujnf07MrzQh/EsJtlVRyoGuXGKuv5sijHpQp4puGV
9ePO6mJ/P/SjyfCv2SZkXM5r52hi3ikaI8KJ+RcHkVnCHoAKvxxXvdMjvbWQom1pX/SOPr1S3Frd
gKI9+AadtMaZvWgV5jSN7BJYcFGRbtgOScfhoMPr4AvTRF7NtFomBQ5PJYOE+VXAh1WdoV4Xe9fW
aA2mWAGiUYx0bxFlmUUy18e5BuUb2D0gFkr1nqUNA0Et6Rsdv+JVVbZzmkEbfNRGI9gxSj/Ul62n
vgWxrkfURWadH0iNhorzRG/y+lxT/luMUYZvQfvO6BiizA7ksbbuR2ZTDLzqpkcwY7s3AU0Y5LCj
vm+5SbP2rj4ke41GJgkkvVsmqQ6VAGQnXHs+0KPKBjLDNvwwV/Vw09xBH7B24TwYdt5K5y2dLJl9
gbqjB7kxw0/RilUDPIGUtDWXWMVVo1e11UIN5mOyHhr6C7ruvsnhPeLewQPmufaOX9TTLNbCMyEg
6XKgdrqPRsT2rVuZqZAz7JuMpl+mmU2XKywFRXWoZePhvTHddZrU3o/TrTLTWtmB3vx+EYvzqvSx
15+1aXFwT2p+XlY+2gFWe7GHqujNlJ0WTsMJ+V5l9dJKeBcxgztaMo33xmvnJ+o61grAVS3FXmRA
k4JCS2Zgbza8cQ1uuh9ly6S9pYWdFaFYXY4Dg1PN94UBlXJX+/KHvSZyhTwu4ltdplob8CShuZWh
SvoW23VRXbUcn3CAm1R/WCflTPtSc1UcgARvagSgmtklGMsjUystylYSbQGnoeW5i1M3IaTcze9F
VmL1tKVjftKZwEYqqZIHmS7yAVeEF2EpbAMnNWp14A3oFCD3doQNWuf8SudwBtPpERm1fvNnyc7W
lQb7ZnqUeyA8vtGdRJ4jzHrUjHmti3HI7ge3oAFytkNDYx2GBETTyzCtHPZzm95a6i9SQQCrH27j
5NaP0sNB4UoLRvqEQS2fkpe4bOdzW7Yow/Qprh//syD+d7DE3IgGBvH/fEE8/fiaNn9dCf/8iT9X
QsOAqQHqAtgFDEyH0ds/V0LD/YcweSyRj3e4J/+5DvpgOFijdOEw2P9j9fyPhZBaLB//O84Q2wYn
rP9bjYUQG/91JkImF9AHb4s1l5Wf4uh/XQgLI5aj7cbOlUGddkqoaZZnGlg5E2geLjRuh1lUhYn6
Csu9fAawa/vfwCb8TAmBPVtuYdqB0QAYcgxuGlfLzsRDZgZ2tAzHWLscr8L20PtNqCGC8LgrRUKt
XQIS6lWvZaztalA6ZnUu/Kw/IGnl+dWFA4KGKEtvjyerPlXA+AI3H2VQLUYS1lVpheRY7T3WdSGi
3B+fCtrwul2uq/hSop9c+lEMh8WZ5B0UKfVjNcpPCw7eD8vv9Y9SNe5Bh0T4Cf9JDzjsO7iw+q8m
2Eb+XoahlPKILj2vSzof9bax9nxQ2rWmQAtflzvtU9LrXRx0lBtOHe7I0aimvU3jHdJfpvIHLU3F
+7TMG82kDYlXt0GfpfptIUt7G0ZZh0R03ks7819ne14e5pp2wFb47/PsOdGkL0FsTtWTlWsgvsZO
XLuq6k4j6nyg51l2oa5BnWwnze59rfzqDxLNkQhIZGPzO7Os+4ey0aZvfeHGpyW2zT3M1fInDctd
tOae8XODUMjA67vm6Ivs50ginoqtbP5iG56iNjyDeiZbLwlkVXqfQoxkEd2cziivea+y6p2FMruv
ZctzKlUTUTbNjlBCmohAsBvY7VYW7qoana1EJDR28GUpGV9nEnYYU9rT9o18lVPv7DH4YE9gJFMc
kfZltqPwF4JJM7m03XIgPeiYuhZyE7Mad05hJDerMIrHZenXh5gWjiBdQX+kJj3bu0yfbV7FbJgZ
wYGy8pI8QKWZ2bNy+vJisx5cUtSEe1LqhJvTWD2qTnb7uu/n7wNF6KwNujlAAdTolsD9zy5FWcah
cnN1QbPIjrNd95eBhsVmNzsq+ZHipwvKFqMV7A5g9VQFu2cD+Z0SpMHVr0y+9J3T+bRud7XQ60A6
k8/WB28jTYVEiLEeCCy7heTwpLsZxMR02vOkx+arVRpdSJXwz1NVoW8PrYUrEYmj2/t0PGWSN+VK
p73r16V/TTgoVruJ7eSvhmFW5Hmlf3SZsF06W/vhrDYJ2TTNc8iWCe6sTlP0hKwk0kzMuns31/13
JjTFburccxszBaw8fCgluepvEzW821LtfKcIZL1b52pKA2dKncNWzLhDV1Zf/MYyH7UidokOspsb
qYBPgrpQy7lR7I4Cj8HrHZVgqg2rWEujhdzKI976JlolR1XHIco7zCZ2fPwotxL/3sEr1fiG/bch
YFATKMrBfqIaJ9lZa/GR2bRCVYHn8yc5DXLETpQ+JXauwqXbTUtkrFOO3kBFe6a89XViHd5NShr7
FFJ6mPoLH8lgxfepV3ePjiNDI/a6F8pInJtvjscOVtqD4ggdNLN7Z4/c1oxaxXzK4gq1SznNI/kj
jUyC0dN703rLc9GX7X3VT+JFCJl/4tyToeagZo+qUydvAbx2qnXfpUNUUgiKhmbObB0QYtCUG/WU
WLK7LOAdAx6e+hV/XR0w90qDuqKmbIKTHCam0k+rNH4YynaurSXrE3kocar6kVYvo68CrGeCCqk4
OXSAM8I4a180t12I4AhzeEZ1XH5WOnuXVXOX45KjMNF6zzS4o2w6RJJLQXvaxQFDeRtmMQ9yXazD
OUvH+bUudWsv2zoJHG9y7nVsJEw6eRD5RNfDGA/nh9no6XEhtrNVpZHRtyiMZ4BgOx8sgiumZF/7
aeRSg3GZmgGgk/FXHlMTZtlZc+ulY+DmrHYbPPFrslZJJCmApkx04hA29VoXtASnPsSaDJeuKm+0
6I13qU8vvdl17RlX5/C41shiavbWR92gJqZPu0LuBurQIitxukNlIa0i2XhhX3hTOLqp9TPZRh3K
nb/Dj9wYm0Abd3FB6U6HQ+6SagwGmtZW7y35oMAy2vUG8MVnXtc4H2RKuTdMh64t28OXnBXzfZ2O
Gg+sBFOnnVmfRTnh33NldjXiuj6semN8VbR4MXhcX9HT6FtTizjak8N5CpofrunMmDFrr96p8svb
qhsndg/6zu9Mw4kAm/IB18L2QzebnhQM3ne6eYmWjrRzLBw8H/OyX+qdJhP1picOxVemdO+oB2s9
nqCxf+S5iWdy0C+9q5m3dR0fxyTDrloSncDgXnCKGscXttDVltHYcUtAuPMN3NMrgE7f024F41TE
466htMOMk4DUlHfMZmfcc6wrI1IRVaB78YUteUHPTz+etlkhMxJctqrF8csNle7HCpt2Moz5TqCY
EjqJq0tidzy+Vay+ppneHrRJd84rJ5nvhluW9B222tXuuyfaIu1nUl6v+mJBXQGKjBJouidIuOvB
AxIZSdudXvsqHe8wt37N13w4pTmRWFnQhTuhzB7HtSQ1MmtJf5chbOJ0SKxbn9TN47plKsih2BNE
gSccxeID/7e64G+kO4tZ5/RuZJl2LNfJvlRtlt+JzN43Zr7RgbHHOtbbrClrpxObirLajHduMpUv
vpe0hxGz/gOOTYNCqpb8jIx/ekzNA0aa6YGBDyIkUvyxh2tzSS1LnVtQz18mfwOx9lMTtiv2Xcux
118k7V5STpOBKHL3uYh5C4NRYF4gZLBzcvN+4qkatanxibagMRK3yF+0zaUkZot1mRM/UNJXOLM4
BogpRJbWTQdAO/4+m4v4sxuXGQhH1n0i26Hp+qOP3C6mk6vycV/S2qYMnis0rhn7BO222GTUcqTh
a7QZ4y8whFwvX+98n1BekZTneaAWAmIL+dBqulolwW/gB9hSdbd8BQ9aP7OpKs619FjqbQOFMFOF
lz80zWAcfDdpr9i295Vj0i8165TrmVj96tnWDmluwfJORXJxybtFncjHY4KMyuiK5NAjE575lFol
c0hvhIic5zZ2FPUJqzIHmNrZlAIqY30A9ZgHhd0Zd83a1XvbU/PX0aNZcNdLYhdx0Ts2aNVE1jsH
Q0BoN+v8vS7S9tMBOaGzzf1aJXBseSO/qrGS+xzhvgmWWutOS697dEUW2jFZu8KhS7mgutOwivq+
BSAemIXlkImpZBpgvv6BFV1gmVwVS5qDW872Nz9DkT+w7w2oLyv3Cp/hXo9bVlAVG3cbi5vBH7vN
1PP0Y2xq+i+PlPhuWMppNw7M+RtnSCJiod2OrUcXgVx4sglrmYxcFmYhcb95YQRmPT7qT1AMyVHM
cRy59QgVl7l8gccEKCVD/D6UqmQoK4FDfpGp3vl7Y0RzyFb9yW1ZkHaM5nOyWoPxfW7dktpvinn0
SZTYIQqxj+uV7OmzN8djDplp8tLmezZWE3YgBDC/enHntCisu9j2suI8zJ7fvKhl4qrhbZ01bdn5
NTvlXd4RWYOxWRruFNQ4EEMyYoUbLmlSh9oQ5wPcjWX+2ZI9+qF83iF7BPsLP9N8akSh9ouY2hOT
tZkG6Ak4C4mM7G6cPHkvW/510zvNh8mdZxZLt+cVCezSlxmOzEwOmUt/4y5p5/pHF+vGfZPN3onq
h5U7mMPc1R2dl5WU0k5iA/lhQY6Pd6u7tmegUSpiNN7duoq68tyhgF2r2upJVzSKEwdZmEqmajxa
5UAtEYmzkF2fCBuLLYxQfUUiJyuOTldaEdZmcdbrHnO1DjM4w2IPBDWdQ9tZKnPnaryeXrQNxKzJ
eu9x0c6EN1smtr2hiZ3UyyLQuXI3RRA5yMph+YBC+pDkUL12eunPz7hKknDKk4zut3HV75c2EUE+
9H3YmfCMd73tOSN22tZ78FiFcYUx7Md3Tdhl17d1dTcj170kXjl8ULfncGbqpyu07uS5std+720X
mwr4/EDPE6cvG7z0VYsn1eEpnqfIGVv9hG4in+O40oeQhqr8MOI0ORXIK7ch8clhUqb81qWd8cVA
3fxSN8lbXLn6xRIIXXgadO1oipZMUu0zIhkn/ez6VftMuKuvQwp4a/ceLzOFwKn86q4dbod2nUEe
a6lOVQOhzyzI1oQSZx1L8UNRLuV7ruPr8HIVHzx6u5JgGQ1x4Cg0vDLRUD8mopFBi8kfN2/Shryj
ep+jsgEm7uqV8fZgM+SWxGMG2O8iBHGmvq3s+tjxa3a/65p5eZSuV1DgBeT61iXESXT67vEo5KOI
ek8zIuGSMMdalp3Sdc0v4DWyU2X67hW7OwfY2eHLpGvfSq9ZX1Nq3e2dY4Ay3+GSaCLdLpb3gkeF
4JuvdOC37vqgLQ1jd3g/BCym8kbHoxeaK9+rbkWwNqQOeUcUzKbZ+VJ47zdHcL0GAjEYDM6f20bW
sLuLbbK5Jhy0mb5XDHyLVEBmewL78kszKK96MIq8N8lmOhzGpMEqQHKuTz2Y1g7zX5IQzvpDw7yg
Hg0fu4ST4k3J6klb3od6bueXVWk4oXbawIF3eBz13nRpKxtd4bY73+xmdeaSdB5J0YSus8DsjQbj
wv+urKlPLfw11zWZD9Q7ShDz1fz2F/nn8Y8pwl/pon/vxYBBDxqTXkdmpTrqzjbg+OtwoZWzykvT
UFdQh3ao+ZvET+sktq6TRqo/Tj5FZR6mfOtCsfea1e3t1Ig8lwa3cY36Zoj4Uw/+mpNT/K9qk/4G
UvjjvTmQLWHfgC37O1qvgs1c67FQ17btrm7LXjE+ZtO/VQPF+YkLgMUWCgkDTt39+wWw82Hm0Evz
ciYACfI/Ryv3tdvs/0eS/O9IksIwNgDGfy5J3mff0yz5+i9FaX/+0J+qpMc8zRBYZ6ld9GHzOTAu
/rRm+/o/LOQr37bwEQIpcrBR/8d8zvuHQakaaiWENmgjGzzln7rk5qw2XQ/Ezx9q5r8xoPs9f/vL
fA7UHawyC5AMJ3cLoM3fbiE5ayD3y56BUWvR2MvEu8rmY7fViDGUILjNColZigOGoanX35HrmbxV
2+3YQdOikU21MEKacEwqSW1qyRZCnFZp5YSYqWjZ/VHtIeuefORfrvT/4+7f3tm/vHOLN8xDH4QV
3WQc/f715kfaUWXMQOZsJmzZjBS8+R8RCgJFV3beHC7//y9oYoP/+0visjfwQEKUcvg0/0Zk0dBP
Ww3S6BmZ99IMLjUxJdRh55BbFiOJXSGREY2O1KevqGqm5sKaMHv6zjjFe7hzRnOK3QzX7DqxUSfs
GjP1ETgFHr06c82I5BUdPgjcL/CLqYux4pruqt6IuyjJ6pUaySJmkZCdrNYAExVWz0TVXGvNmShp
WYlbsS2yv4KKIS+Wy61dBBr8lEQd1rAqZMdByEo5GtZPhiZ0G1QMHsd9TLMwvRmEnDrD5EugzNL+
2plEMBdLI4sK8YZ+N69hRSI1Cj5EZb5ii7u9c539fhfKNBEvBkX36y5ze/62vqNpRwNW8Zg4RCAR
tzNvpqRItB9iwuEVOBhB0oc5rXhH/mKbGIWMdH7tpJ3iW5Aa5TIiT43+LBqG21cIovhoHHdx2i/C
pC/z7neLn5v0hMI0Bn7TjaOEeNFMtCMwbkTaPk0xcOWyfub9LENDpKlrPUJGE/mYNYgdjZcmCsb/
244QAyOau8nFzKvUmTTqeZ4+xhibnF3T1VUaWsrk788xjn/NVRK/jQs29Gns+HEgMF0Vysx5IpnF
r9bJKWP5Wyw+Bccahv5LikbbHq2VjFPEdSQ0BSiBy5JpJR782R4k9quVeD6xY1sYZ2xrZXq3bh+J
u10cjHGUUqitOMgHfEhnUzloDKuZHt6j8a9P0E+IWQDWn49mgvMglDIzgLh2QBPYjBu8S9pBlIt3
UJQRfQVJWNqSbIFQ8/LiDGK4apRn0fKZxxYeHpLwX5N8sO+XJXHe6MMxrmpqy0fMj8lXQaHyEb+a
5QWksdyvdVJM762p5/PeWPnKpkqH188mzQvSXHHFqzIuljsxO4QrKeX23wg99MMTFVRbMw85augo
ncvlVRmnsAed8ZxJD0yiwQCqiI0ZG9MVT4wZ5nwjxXdVzXx2zGYt9WvJEYM/+M8q/9XiZSPHjpE9
d0q6o5qEpsde1AT50marEhHbJ18WmtyahxSfbaFW+qYgLbYfXBluLg623JTs5Dm19LrW9l+2mpIb
HbrcCPQ9c4Ez0QrnUJR6c6Y3hoNHPDN0xrZJegBUxPxIhZc8QhBgLmHWI5febUZexZkL6qAM7jY/
wuW/xd18cwvUIcWc65RitpdiXTXtTRvdVV4G0Wnd4zIj0uzLBXLE61qpxX/N6KMvbvEEqXCutA67
5mSap3WCsLVbl4pr2UEj36LWiiDgH21orU5AIC69ct5bPFXSu1bCj4PXwRcZOgYfXKP53McOG2py
fp3Fb5mVyTO0thrxko3bPntzZThf5tIbxUMeMwwJvIT0wncX3MI1dUhpUjNb8ZpakYDgceOkyz87
owM+hBmPOi4z9obiveMJQeBwjle7e2jQVSitnRMt9jlkJZRwicLgNzFNy+96yZQhHMrOuOaAkOd3
b4xl8dMmqiYkY1581RF2JgygFevPKjFQ5olzimvhVcDXGkfXT6lgZ43MsRXVkMXWP7N5ZYSRJd61
NnX/iz1RcNGsxrM7JbMKjK0HZ9kacYqtG4cvBvLx1pdjbs055u8SnWrr0zF+V+sQVLePGhVD6tJY
CK7Ze5JaY09i3nZqDhkowjArKfBpW09/67HABmalf1J/Ap2q3mLDWwdQlqKkHo1CJN9KDL8/5wQp
C3tG/TCUzgVZWy6YLbr5iaxL8mmbUx1VLFIhLa7mzZNx/QkKrtqLWk/iwF0rm7oct3v0E3yRIEU4
/Iq1KO+zNilfRd4TGGW+vV83b6CGvySoO8glU6WIWZRrdbGtaYxG5ZZPPNbbT+Z+6fNklY/K1ef8
gOEMeXrhjAw1kyamrMmeE5pkMH9YfbLvttImnwUsLIFp35WaX+zxKIGhA4fDnMp1eexNZvPCotN+
qRkWpYSQ+nrvZXrznhKG59JWmU9d49YX5aCQX1tnpnMtm6owid3+V9YBjEEXsY5izZM91klxtZPe
tcJUt0n7zwvbgbDHSX+WhJP/D3vn1Vy3sUXpX4RbaKCRHucEhsMgkgqW9IKiEnJqNELj18/XlO+M
SHnE8TxP3Spf26KJ1GH33mt/iwrHYLD3QLN7GQEaOUPVd1+mXX/urvl0UDzjx7JS4AxWbw4vW9J1
89E0NIGDUkrfwvkKz50R1HQAbmvvlM4Wn9H+Ht4CghmuWLDNhdu25nJxRHK56WpBhYobiPbktB/g
QF3k7Ri+m4t5++a6dXmF5/Z2pZ6MvP4cobyoMVufwMjnfzSjYguLg8TzkGjo6ErHOS+lg6dXaN/T
eu8uPpsQGcf4ULr0K0Cff83o0UY9zwOxKApoHPQoueMc+hI8LbFsifIlSE5PdnSFLFgYeu0RY/z5
6V6cqJ6eLkTHRrjsIXu0PZO/nvbmvMOqJcnSk6xshBG5ijWbU+onkFEsGP/+YhG6NV4nxfrkJUFU
MIedjCDwRHWMdGxHw9pIr/jeKcjO/vlSvweydFDSL0Qs7grUCS8C2SFLot5Z3fBE/VXc4ipUnNMa
U+/hd9BVFXXx4V9fD1mfJxgmyANprXj+HgUyU/Q4TUCBMU8//NyCcPpix6DoSjQy0lP/2uu0I+/5
GOHhMI1jU5F8vJfBuqEMAzNJkz0LW6KryLG9Yyyo7MAtugeclUL+K/pLZv7edUq2jz8/9O+DNKYP
lffsRhE4KPfFQ3etHNwV9u1pmgo6mhfHv1zF8prt5T9ehcajBBVG4HEyef5qa877bUpD2wkjLXUB
HoI+utgsr4zNf7oKB0oUKyQWmHgvrhJq3xsCh2dJhjE+hIW18Fr7/4dhggwQ5CGiTPpPXw6TasBu
uC+64ORZ01HKFQwK2kej9fjk4ab7dd5eOdL9vn6xprOG8Vi4qnDZ568PwXdqljqUJ6dLw49iirPT
5s6EInTp4MMV23amcNwYIn8eHL+vLDGUYiDoPG3i/TYjEg9wxtYH3qmamN0pvQ5Xmq6Lw1aG8Ssk
2394RAYH6lpicNtwbY+Yv+hho3pRXKrxTqvKm71pRHe1jRqmuWTAVPYEt9pR8++fD1Is9iP0P4Pu
enHR2aU0RvlWnJ6cUdsGslDtxvk5B51XZ/oT1/X5VIdaiqKArBRUz99nWh6rGAaOC+hpBGoFLDMg
0Ri59QONAuoW9SSNbKkhTKauyamCWGuke3BeU7pnRsnhogse64xGX1z0fKJOQCr5XVyFtDX8+bX8
vvCCnSJhmbAiQWV6maLD120pDHXgE1lCLlRQw/9Urg77Je7RDLX/C1Pkl2YgbGLk6ZhVbM8oweLo
xWKfUaP2Uva4kwODSlGK9Tk/6HXV32Il2DLzPrXjvSwwK50whJ3ngF6BJ9voYfQGsJDZtIFKpTHn
XBsBHeTfvxNWSsYKuGV0cS/WSXcAojfHzPonZ1Mca8rPInN8XHz9tkAq5r6Wxvlt7iE0t7OBVA5D
VL684FCMNug322mW8IpGMIcl3e9QJ9jZXzX/+aeLQUqw8sCEpeblLhBvHt1DQ2JOK23Wd1iCYBQ7
xpxyArfnuPjnV/nbMs2TxeB7hYucg+XsxaxrKkdQinLNCf4dB0sq/4wsJiKnxD9f6KUzDjxolksb
PAQ8HN479k5+WVRqP0cS0EcLEQR+o3cuZ7hpDy9MV+8RfWzjVV/OZEJkJmmUX/Jm5UQS+Yi/a7sN
dsP6gK0jeQJn4bC0p6JEq0uk8FB2QlJZZL0on9NLz/Ecg6HtfPFoCtctHKzX0P+/f59AEN6RME3w
zPktFELIjEq3GceTB4rrsFi78GbJ0S645l9HXWGAAWooI/AnIvpNj6kz19NgxBX1PAg/sYdRLkxA
+NQI72nFb7GPeWWXsbvXLwujZFuLYjok+KsIaBt98ZXarfEFJUp5CodVfg9Dbz4pmSYfnhIiYTSS
1Rm2OnjfAWp9ZaXzXg4RKgQe/I+QKokVtLIHPB8isqa/Sy4IKATSmWaDBo5IDGp7uAE23C9rGn+h
HawCx9SNYkRY3zEDfZUVF56mT2vneWju3akhi7hVNl8zqMgeLCbF32/IWy5Vg1z/fOL330WokVBe
dgt2G4mT0VEtKlrr7wNanD8oO7xqh83gHNyz6E+zMtS9vXBc74JlJTU2phV5v4rEEdaaw4y/cZwt
XnUTuA5G3q6omvuFbANNEto5X8Hw3nVGIEcBGkjT7Kwp/LkAHGhjdkukgGMUTMkul6q/1hUiZFrZ
+205dMZq29utOC1xIfbQDgMwIJPI0cmBKioCTe7bnZfu0YLBOuaMwL9gP/WiFt8WFVckxZ2S+QIy
yiZDDZzoO6So/D2Mkq3Dl4oU5XmiUPdfhHPFqagdNv50G6AxPAWfIFLJvCS1jWsGauefMOwE9ki2
HCoJtT7FwR32V1JdZjFG7/26Nfmd33R1d11lw6xR5+BJefCwWaBDUzR99dDhxSsOatJiOBNuiJYB
nPx1Rj959RD1Yvy2ji5PsfhlsH33w3aSN2oQNhW11HxmaHv8hzx68BjQKo6LqTUxPFZeKa9n3iYA
wh7+NFAKjWd12CNsO5AHIXOFazqJ8LhB9nmcgVs0+wnhp/iyLX57OawlnrUrDghQxaqNXStx4RKh
T67p7XnTLnOgHwRdFVgtM1zyO86rndoLEy393nEKeTnPaoxw+NKzs99Q4IL98FjC6VBgBLUIYLGE
j5YiupZzKpbLfHVQRetVAMv46fgb02u0na9PLtseVDz1JpvcVb0TbaDq87igMxxBWRx6t04Bc+Jn
HEDOntG3ZSGphjzsyJuJMIIRjlXnGqN/NN36IwE6fxdvwDR+puBwReNm/HwV7yRcpccizfP0ONLP
2l/8nFahx9ri2jmzRH4ZP7ZQoeEhBka8E6vIiwuyveTmPS1ZxtHGMYpw5OJkltcB79XDU9Wj02ic
vpgCWtzZWpCH/1maEXA/kCHbQCKTxHZxF8nHRpQ2E6tIz0ML5fizCpcM/NP2F4UTScac3FV0jTx9
ounYLdbyrIMyOF41ScY0bXrHQiWM5MXKdJb+WYkeu7gf24EbES65k7OeHtKHFpb7+nlaI5+G+zoK
KhikXbJON8Fag1Cna0vuJ5UW5jssPIZsGQ+evDeiJwucG2Jjn/m3gMqhHyTI0fbmpCsYK5JqTsUM
1n70F4E5/V47yFZd7+/qYu6pwafp1pCbd+qgPNUKMdrB1CQlz8igbfGnQpaShlkXISXNWMWqYxJk
24Sn1M8d///3Mr7Sy0jwZo+6/+c66SXJ9hYU+fPujaf/6L910ug/8DA8n60RrA11TX7ff+uk4j8B
5xaiZRJjHsV+Gjv+Wyf1+CNgMQRZYWQrmBy3/q6T+uF/rO8abhBJ6FFLpfD6L+qkBFEvdm+cXSKQ
c3SLQGnwOdo830CLkFFUizE/rQNYHrAKXUC9EwgmmXQk8WYVEug7XdGkW2HtWpcLegjmOADGMCK0
vVCiwd4p7urwtG2RxA187rZlpxmW96A+Gnkuysg491VSqr8GSIjBfgaeVO6pZELKn71xRlHYsOzU
KarO3dS4G1SnbgqvkzKMEAEtarvcBO17mDtzXkZ16avjDOE73/tLBy59THtav2Nn+JKUJvr6RHjR
cQJjc3P9dpf32MHvDe2hNEchyPeuE0/nhzFpwptFQuxp5ulhhI19RgIf2RKCN9dHACWKt31Zmnvc
6fUt2dTmweKK2mO0dg5I03jNgl0buBmq2LJ/qIMeuE+2DCjHO3ORLSTZvF4VV8hTzqEPKMDGXdGd
BS1QH2/M4Ttqdn9BlQxKp9SR9xcdY7b6o+q3gprSMcnl52w2/ZugM8mBPmn/bvJKdTl3hoyw8O7y
cBsPUMijIw19KFF7h0JW5NS3frs8BC7av6Cu4U33a5R/hTDbn0uMVfco/asr9kaQsuE6PMyKs+Ru
QhBww2oub5e89bm3aZuu3eU4eF13m/aq+VHOYXI2Y1BIBQsntUxF4wPnz69BSru7SAGthk4+kMjg
L2A2/2J5EztFJ8e+r4MTAQebMQz0t6Uiue+vyXrlE9vfFaMLYLvKvxBz5I9BFy5sTOsVEn5zCOB/
7thWJEW+3rmfu7V5W6uqoTOgHm89v8rJRsNGTZPqXtUltb61mvYk7sf3tImTfRu99dZAwT/0a+Ad
RcCdOkQyB3dOs3dbHEFvrFmsJzaNDkVyW5YAV/peXPn54J6MO32r+Xm2VFnfRzMH9gNAtOQhgvN/
H4MK3G0qLWlTwu3hVjq0fpQ9ypvKXbtz7OzbB9djRLMX6WuvkvLK1N6uV748Q+I43nSrv32iPohv
jKN1fpLUhQ9w3esBUfQsD0NVLecIHLMzZ5iuOJWNJzcPb+aZ8tEOoIEN7ONyH7OnX/htPVdo6SBG
ry7o9ymFQhZu+oODcgbAyQOuNe5ZGl3JGXglDBIwKlNJUR5jbw2m1qjkkNTyAY1WTUaq/zr2Ed28
ZffB+OQ12AU/N5GqzwA2arNvCu8qkKj0YQZd1eabk8Hn6ASmZtvk/iWnBJKQSdKLfpmdmyVOSD5N
fUamXn5iMRzfeH2znjl0D1GzzIJLQ+XlgwSRjfdDNNLgocBuQvcIS4fG05zG6ML7BGZ5OE4RPvU1
QTACwdOmi2vd6Hw30O9ogGy1KVJLklM7aBINRp5lc1yWvjirFvqjJZKxhzj16/s+DrJLvMgwI0C9
eokL5HrfrPV23uoKRxCETedbtYY3Us0gav3lUhmZVgcaNZb7ReoPkIKcC2cwwS3NPXnLBOtGubjA
ixxZJ4dBoB++M+niN9fkfG4bFX/phi44huGWvCtRz51hBsy+HxfpnfHj4g2gjMdW9qjaSU5ixC4e
w57IcZcrV38eFY8MVr8/KIKRq6xukSp7AUPazer93MgaHVxe3xmW3V2+st5h/Q2sN2rN521KqE+l
rM/AQvR1YVbzOTFrkYFIdoe3g4K45IYA5OO2oWSZ00E+J+j37jIUFZd+j3b0HBUiorg6mF0gsCUF
v2oGa160GuvUvk0edBn96Dv6XDIPSOmSxzXi61jAb8GwId71Ydt06V4WtPgiMJ4CmqL6InSoqGNr
EHu6OTP5k/M7wa/1gc9/usKbudWnpnXzib3FGb5WDiRqYqUSb5w1Xzx0lMTSIPk6KozVhFD8epUq
vCfN2L31VcoUqRaGHor+Ofg4ikKd8q0x4456a/BFM/qLvcAGk34VJ40k6pE+eiBxECOmBM5x6jxs
dgeTOmc6KdvsIh30JV3T2Zu8nuq3gPH9aKdm7GHyKmXgJtuSf8I/aTzOnmwuRJHljyRR3GSHhwXe
fJnR8jrzlUCFL3vaBrYFi9+5RxG8+PM876AjAhZhaf/RVhIJI/WG5UbP40il3BvcQwR2Ve026Djg
Y6D2rzus7aa/XIjJj4Nyi0/sybDzlma6gXnTvEnnIPlh64C4htSp/+AAhf3LQSZw27jRJbZWtPM1
fvgtaJOAwmXuDxMF+xk+CgYwl0E3XzasthRrhGeIOpVtw0x5izQ05PGHaTbBNRL++ptTuiVB6OR5
aEL6gj7wQYYf2EeSI+c60D20gjqI5KM+xYVY5NmlKtb1a4X6U7IYUafHB2i+WyPEoUDDcueuKMMR
41W/UZ/wGKlu/brPSNGnWkZ7L2k2oJlD9Y2O+eoB/sjbeqwXD31tm17S2NfA6sqZrH2nhzfb4AO2
HZcxNjsPy5nmaEiU3fR1vnwKFrN8T+N8+Ez2bj5rnRIhsJPReQ/XwDgnJcr5Dlsi1O7+qJyv0jXY
TgO0xliQFNTFFOHvcEHrdf85AR8Q782WTpe90D7syaIckJhHTfnXEBdSclzxwSlIuhRhe/sDoKq+
vmTOgcCdPLc3eyPXgWRCnhz9SLmfECGk8tgWbrUexOwE51Mti4c06d1zGv6ifUtrF7jCWEIz8nMa
YwIx04lXeREUBj2cRK7DQ9hL92BmUBS1x4Cz2YH9CuDuOLiwsPCQ0Ee8jxK5E2N/L6ZRH0Y6hq9r
ZwapEkF7OaxR2V9Sflbtrqlb9alSpaapIptGsccbr/tYGa9vjxqU8sAJbNi+Y/Tk36QuXXqkpr/I
LE/eR3nbPCJY6c78HDLcgSUe8IKZq87Z48zEikgDq3tZRG50k2wy+jxzcAV31QPn87Jgw0zFN/6X
aKGfVqfC/5BAaip2ceOvNBAoWkTbzusuwPjyt9WG4ukCBLl5iKt0mPerl4vHOZmBrLdB/xkVs74P
EvBb+3L13E/TRgB5zNxlYiy547SDeSm+JQP9d8e0CTPnRFUx/Qixpn0Piiwcz/w2X6+mcTLobx0H
4vyT3AyTnMsyq+7cbSo+Dm10m5kZhmszgyq3IAd8klujk3uqhe7tBDDokCUN7ZoBzNE3oLqdXSyy
6HwAQYSmRM3yC6bPHhaHXZ99aKWJaF9sFppwhENaYi/GwoVDn2W3o/a244KnGkSAGi6iDPRh6/36
bHLd6VrQKRlOqvmel96EBdkURt9DTsqQrmAbHqpQq/cZx+MvoezSs7lz8frha26WGSanm9xbSdEQ
ZgG5S0kl7wqVlRLbIll+6+FKtTtEulCAoEawtPjLTUd73V91utbvisDNz90icDgfpNO1ovfNZsvC
+KpSEB8ylxixWbJTvOHGddaqYbqIiwRYCQ7b1ccxjmB40F9Lt1ROxio9wjAJj3SPblc2/XxaqNlf
84T1tSeL4mu6FRrsq9b41gzzWZbY3Eyd+Qev2v7qyV0BkPCEesz8Ibrzh4EmQrdQl09Hv/9/Sn7t
lEzO90+H5P9RP47VM9QPBB/+i79PyCTF/8MJmfNsHPnur6QfESEyRpnqcjqmmIVo+H8dkCPxH5/q
LQdjqD7oiK244O8DcsAfURDnTzErppzly39zQPY5hP+S3ba3w8gIOIcLjuFu/LLCjw2BaZrJld/p
5ehL8Ktb6ruHZfGcQR+0Lj3zocSzQZ+Nxq/ZL0cTBF9JsvfttQBMB6SkdywXvUK1CpCrTVJo5+jJ
oEe/Vy4t2mYPATnc6L1J14wsIFBkLGr2fj0ZNGKw6EgkCrbPiD4Vt0ctl9ONqo51ifIsPkiTFOQb
CbuD+NwfMYgNSAWVQaJACa4OrdTtXI4QAs2Yp0iJf/mQdz+T/M86FZ5nDwilKfh5AttOSE2Al16+
nW4MRafHLfjejwuR467JohzxFzA3v7rBYQXM4X4VRdv8GCC4m3dIXhNuzcsnpE4WgZ2t7/98S0+F
tf9djuCWoEuKIEIAEoSkVp7quL8UjaLSW5tuVNk3kDFBddPTlVmdNjkNwH9zOlEBKLPyYhC2o/Eu
nnZVufZVBPqh76rHbh0NQORoogPmVLvziAsGfpXbdNjgxEJD1eSDtw+5ClPAxeFWDeHttkGWyY+4
DI3BsHOzcQI4/eeHel5yk3SB2DFIZdWluBMyF54nacDTrwWxW/vdRQAevg3awukeEJ92292fL8SM
+nW0cyEc4qVMKCI95aXs9/7l5Zm6GXAzWdNvaOs94R97BK6S1niXGb76USnf0JoWWGJTGNScMHt2
rfmhKoL2NQPe5yUz+8g+0iuKfwEiDXJdL6pK5GGMm6xl+G0eYwVdhJS81jsFjSHyT8jytiB85SW/
vKKAI09lk4ycrZn/5rYaYOnlgXHvH5M89idzkRr6sz6ILdKjhyFvBgXglSu+fNuosLABR7bDNQPP
817oQtQwApLnbT72GEHx2zXQ6O1uYpueHzKPpLo5pEmY8dyT4Z+/E8e56s2qc7yS/vzdXw4wFtgg
EK5dgKNAQG99/t2XVq8zfXr+Z1JdwlwZIizzlVgo4VP/+Uov37JHAZSnpQrK1WDXvBAKVDIY6N0o
xWf4V1F1QyBsv2tRwr+5gFtBb8Ura5RNYP6yHkT0p5AoJZXrk4ENWcSfP5ougW3Ei1Gfid0N8xQT
040pLqYcBj5I1wE0F0FGZvJkDxEyx8zwz08sf3u5IYVya65L2hblyEuZiiEMBgMatYCgXAMtnWEP
JI4cTJ6U51uRq+1upvuQ9Yl6DKdc3ARhgc7nTqA35mATahxYLqlh25fTlAGeQXu8Io3EDhk/9M5n
cYpbqgZjBWzM0r61E0M/o5cb2U+0BDNja4bPTPd3nrpa0oLusd2WB+xsMvNVLDS8kSeomrY8xqtN
8VwW7EIxdcTKmbkM7h1Y4+0d5eGOColmqPlmnPbk/C4afcWvJ2lC9nEfjTS2hbsx4hSBBrjytqE8
K2PtcoRgQdFJv6dho2QNdsds4f3HWal8vDPnFcnOVU4zdHX68+v/bcBRCbeuxhFJdqRQL4f21KZ9
7rib+dTlA2fKi6yHSdwdkg2fEjR51I+5mz9f0s6WZ0MOJUyS8KBENf+gfCyj2mgkbMunJAvRoxwn
6nKUeVERVs6tO7rcwY5M0TTAnhMpYNiDUzf2bv58Gy/HnRv4zDRBVt/O7MDGXL8u5g4Cl6gjWf61
ngYLiB9Mb78KowE52ivXstP210dGGoVBh0hwDkfvSTz3/FoexlVVT7Hx2yqysZDfPWs/k1+mPbTq
UwYjmYWEdk2rQ/u3D8mmSJsZQCvW0N9WbZLlo8KsffwKX8quobz8eH5IPYfTwCvP+MKh3O5JiUCh
i8LGY4tMXspsyq4T1YLH07exlkETXRR0gb2vPU3QtddRRg/zmzXZUre57grVhu4xmPNq+1COUc/s
hJ6Uroy4Mm2SewiEkS/3ObKp+rrChjI2F9MiJQP0z+/ntw9Drs1yMp8EOwKtxPMPI+Bze5x026+c
PzGt2Cl06+WPmRRm8LHrmpDVI4UG9erge6EI42WBFGAGsOKym6JFeXHh1BHu2sMO+sJSJbxtT/d8
Qfd/FPekNfeCfiYoFez7VfRI+jJbu8OglGKBaBzk6u8wwVtYNPJ43fSXrMVWk6N36JmroDESeegr
byl+uUxwg1HwNE2SmO3i5bcNsoUax6S6L6RlPZawMjZ6uxvD1a5ufy/IydiPqOP9tGA2ja2URLdt
aOyukkCvMF8ZgHTrhD8XwSKVFYWwWWBV/eNnRCnTnnCJDrcs/DhmCXZoJHCjipEKMh+ax65VOuRc
AYpy5ovkTWpjTmekZmwOnqFF5R7TEL1+wgWZM9EOY62UdwEMkEPtzt2KkOXWk0PA/B5yeFx3fShL
fLwXrCXEztcp8QXTPwk+tkXL0FRbV3KPoi+TFhuIdhIfq7Hry/Y4hWTEP2yUpud3swI79TCW/Jtl
l7el3U9ydAN8Mw9XLy7dINVigyjpI2SiQ0u2RezO9pplpHfbsIUnuZQeP0lVLeVHCoRBDR4vSJX0
vaY2zu5H60VJTDkqWbIJl+jH53dOsdgYZKPQx9WczPThrZ9UxfCJzFowX6RyHoqbWiKiPSdBv7ZX
OX1k02lap5WxBBLGrnzYQBPVxDRv253n55IPNNRjttHwb+O7TrZ9VZE5enoAGpBzHrWNYNaVB9dN
HV5o4LYMP/igdhGr4QPgWwGcMuT/CghJmG6OfUXz0t+/Y+gHhJB+QcE03zPkumVFPbEFvIPJLwyX
XtmYyhMUUZ4p+/lWJSUf3lyAqoMfWBbNdtjWamJrFTlM0OboQ2Mqf5g+DXktvYkGHo+F3g6XjiwV
DNeKdsvxWKZh2Ty0GhVWdFZaiGC46/ElZE7NbZIwajIPUoGBIQWK4AeSToApZzrTKJpODtgWA756
nXmH3Uqmq94HLIwifRvXiBDLwxZNdBBcpmE7o5/LNgw66cQQq93MTMjxl4coYbevN4OfzrjwdA4I
5hws3swqcFSbP/Mw4ETt+FX+IPmnLPYHYgH4DpLfghmoZCpMpR/zTxiGRuxdyutsDGF4ev4lFSx7
LzKhtzSkoyZiCpp4qBgp/haGBJRU37m9siliexDFqbkqbkcZM/6LSdrWgIR0KrdVysS+42EmBPox
kS/idVIetGOu5kwrL0q90lyIiQ41KZxFCDPnd33c8tdBgKbQ9Ndp1gbOwjZkQ5HGPDfIP+3ikVec
LMvBV3ZK46/CL1WuRMMBtZODMG4AvfCJpCC58xbyLurxYJtXFw3UDR6eNoIYFDlooj4Ol3ZU+0Wh
9AFP5U0EF2tcYydDce1dkgMEnA+IZSK7MuU1JhtnIBzOgirJYAXpymTkhBnbFDKzGc/lu8CY1YZh
Izo7eUwa8PMtgcLShbgGB3NFFs7V9YALRFr6xZsOGU9Ks1M52S+MsN24uAExl2fnkkIuloy7VWFS
gGdlPY7OclWlY8Q9ps7ItxlkjPD+sR2FDWHbtDRZ9zZphlS2t92Ioob2XRc5H85MqmO5OWp0AgaG
bz91SYKGJiTJu0NmjNNKCpI4oC5AmldW4ddtCRziWhZbwzMn5YrZQr5T+Zrn2XXV5ZOIbvWa0Ny9
N0Vpl5RIL4YArDKpHZcu+WzGEJTwgTi0w76APxu8eULKvQU+SyXxOm/pAIRYUGNbEaNOwy0NcqSK
z4DRTnylVqADzo+dIVUb7pPBtavgxMtn5GJemOr5zNX9wk+Skxn4M61Suy5V7tys94ku7VEol1PG
KtVLzGGXKw0dNrydeYvMBeHpkQE1D8o33SVfnxrkVUwjq7yIaxq5CKBXZ+LSUkBWwfwERwH2etNT
9aeqGiAVw+Cntpus1tPAcFxDwGkOm7IyrA8mBlb2hvqxosjEEhVg6DNoanD09qqO6lPj2RDLdZbK
fEWxQXrl78QKq759OUs3+F1yTs9ZjOI0o0nWdy6nEpRGv4shwhzwEm/To3Rpd3ybDisPD4+lZrW3
HRjcMaBEh7dEKTJiYpfwYhg8Mb1JvMG/h3VTLPbPaEJGYrff6HrkzsPOscv96MRsWgJPQN4xlRTQ
nTsi0QxAcuRkBTNXxmkQCaA4IupvvYJl9zAmFdSvXbQJE9LAuNTqrUs5+F3CGQlkpVIQVk5hS0P1
WdjNU/+1b9hjrlTWONKSZyJ/37V9MXwuWHM3rBjbrv6GqGZTD00Hm+dxgR66vNkgbbq7xanpfur9
YOmBugGbCqD4c/Ydp7NlCeL5Vg15ilUkNPtGXPs12+qR7tJZ7Ae+kWKRR6C34ZrZzkriqbJWsw3p
N7WATJERAoMEhYFj9KfEE5N8G0Lkkdm+HCTtsDvaFw3F2z7h+VPGaZrpS52zk3Fy2/CU27CbrjdX
naUehZGrlckBNFNXNwstZf3ZDEQLYQwB2vYuK728Y+MLdXQajZkAuUntib1BCE2hlqwF3jNO50HE
sq1Lap8FdQai09cHLMqXjY691nXPxSJyeE79KtCw6ajein2e+oFz11ddI99P44C/KaxVqm3DMelw
5Xi3wnnUN86oW+dBOhLprW4Z1ZRNwlC932h3bTFJ0WGkLOcryDYaOueoDw8JxpDVeVpoxKkbyMem
2yVVZ5GFkdrGIf4imjJuYXL23bza4ogZvifAkzHNnqK+i6hJjoHGPDhthyA+TJUb1OF52tCydIv4
y6mgoYc9YW3+HSikRZbvkRtOHuqYQOMXcgx97TvZrfJ4mBKPsqfoG/eaNBQPuN10CI+XrrAbat/4
WO6+X0zQ9/LQp4tKkai6bkaMYuYIKgAK/IUJo6idMf4hhJVEUMpfZ7utJCwkTO4htuEjLKCZ6ZDL
0K5wDcIzlpIC6aFIz0pTY3VrH6xf4qttoF1Z73GRntl6ghw3K3LcbZB5aJrBqmrAnFSGWQJwL7Un
h6gUG3dr5NzUyfkEBzL8SLMdOt9zxI8RGNnM0SRP+2kgvXYWjCORfVyRZPPOMVgkCl5cYjdnn5il
Zy0rY5w/lysK6vaI7jdj4CL0asPNv8ALsiYkAoLqs6ZAR7MpBeISPIn2QdAouyA2tccevdCVS2hC
S7nmBUEVsjtnPCwkNvYqyyOuTR961G1vZ5JR/FmXJlCVbNdvylwag86mYkbkaqwoCKtrfsQrRcId
kUsYKSOhfbbxapLSVfzB05MKvyzL0GKN6pVRe5115cy2qPvexlJtH9mQBZ8Y+45014Za/Jic0VT4
dtXCejSyH5II3VEihzu5S1wV8PpZw40NkZ7y1+HY2F3q7x1Mio73WHWuTcGGwFy5e+FjBelgJS3L
pDs3RcOhA9o8L5ZlprR3MI3Y1FQX/30T28AU2k29b7NhmCHzG7sGUDq+54J+BSTjDpIiyFWwVDmz
NGsafKRhnWT6z8/IhinEB45/k35Hq/bKE/tlK/hG0whWQd1aesKS321L6abJpxmL2rK6yLHzaZDb
Eo7O77YIcT9sow1bwPWoFC2i+WWPFwC/y9VlQQi+eMYe5JEJM1gaChBi3ReLqyJ9kJVHlJJ5qU3g
zEDsVXDh9tk4x3ebzr2uuA7RM3M/ZkM1MsIXVi6POtM2Pr+rR/gV1oFmsBn8thz4ASTANlATNUfj
YkAEQs4qncBrnQ9eVBNnZz9313yeMzbNCY0yE8oH0TC/C31l402Nfh/2MhBqImtMBjlqpxtyO4NK
y9if/pnuW+o4YrsUOffl7fM8sqFhFU424yv83t7tz+lRaYx13tWY7fJR1cjC11z7GIxln+d4yZA8
0/9fYf7YINtimBaGmAC3Jlwz+eB16yXtTbOIbNaHrEbKMZ34BY1PULt0hm87OXPDtbAe4xHcnpZE
khXkyctDMuPP9JBFSaEeZzUVfkN2ceo1iws+ov61XITGqDINPMZZ43r2EFj2ASc2F8sBPggCEMJL
Dp58Z22CzVz5i8f5KYwQIM3nq+cP1eOci5WXgiu4jXzGzJ2JNcYuVjwtvnYVgcHfJ2K65RICgzXL
XE5fbTb4/FPGmUUdjeM461fsuYftzoX36e7pPcs5jsy5ykbnIg57f3oXbrWPJ6SzCNKtTp7YQ3cU
xjYKUys+XxtoYGUD+azvGB/pmGZ8NU2NmnAdcN+W4LI4By0xSgK38QNv3a64KMM5Ml4OUY/1uD0/
MJxCjJb5RQrTNX5tz5ocXkADJG9/xKaKoX8hYoFfk6li4qifUw8zLRta1U6TgGE2+FCNw0Ej9bMD
o11s/shJffQnO5/23KV948p1bQdeyGZP3AF+SLzIReD0XF1wWs76mzCssKffDOZTMI/adboP12gb
L+NpFfVFPHqcKdjYHBg/HAL1zNIJ3a3j1yRSK9aqcmhtJApmhFV8v/w8NQKdqZilQ4kAt7Ee7BPp
YTJX0FcQ1dtT4M+DRZ1u9qa7bQXluGeWGQAaOt448co5tlluDkkuox+5acsnLUjIc+sTvqlgQNEt
pVofUdvK6iay+l1+cDOMKFAndsHSfEZEuGs1AncGD0bhhFJn7rfVo9+t9oSO24RdOZJ1tIFuI6rX
87z/kDOKyQkm9D5B4qEL9XluDTPxeEHJv3xZU23PmXPu1DnANgAedbIbJ8XzvpKDfJnTJU0VczyV
Np3nxQROzy9p+raNXR3qL0G42HL0z6FR03TJ1vXnnNjvl8JWmRgX7bonbJv780t5edZvM9mJL8X/
ZO9MuttGsiz8V/r0HnUABMZFbwiSIimJGkzRsjc4SikFIDADgfHX9wfZ1Z2Ss6xT+8qF0z42RRII
xPDevd+1wmV+Ar0qcBCPTNbMXb9/r7dq4F/rxxDJKFMLzOVY/n5ts7e6gYwrS8Ufo8ghy4ARzk1G
ok2zgscwbnKDtXB2SiaNrrDsliJKn9VeFixEBudIFWJp1foceZe558fM/LOZu0BAli2SaxNYcuU6
9cCffv/xf7lUNHgA1vlYIjmOmx97TGMT5ioaXAhVkJf5HCxQy7GQxZUj1O/f6uOYEwINP2+EsZdf
vI++0sKpyXZGvv4tLakWHKCxqvzBTAezuTJb9QmH7+P3wg9gA4rwoBRgs7Y+Wj0dQ4/Ifm7b731d
yflsS3eZKKWslono99/L/NCn46d77kJrw/CwOEv1Dw9TNIx6lhW9+VC0CsB6yGlfRduIqgMbw0QO
XExcAXPO/1zON6x2oy38MyuH3SAzpQrCiYUdwtK/ryB9MW0bM9K+k55ELOiwPKhAxKWMl1PgqC27
Zk85JXNZ7zlLVSXNKSaeFvImX05LbW5dhEWYH4e4bmnCsn6mY71H9ZVM4AhLPbKuf38RPlxvroHP
jkfnobNc8WuDwbYjhSkBVDqGxGUghyWVPfA+AzDn8+/faslO/2vHZrmndCQdBBeORxnsI55jKCtK
EIYVnjwLWCzv1cHCPKZ9vayMHf1b9vc/eu8ZIh2uQjGS7UGa748/NX23bKi1Qefi2pa7HP/ZOlVM
7GbehmzANYIytfkKc0bsUPCtctTsk0A7KDYgXNhNJjOdyn77s05OcXWpuWqZNNl/zJ4+83d9mS83
fLYl76K9NZPcHzv5HkMV5xjNjpc7KQ0e8mHl9nRzy7VqYEaykfhRcabNxtgFUL3sNcOQQwHuQwPk
VPlJE917f/tcF0iMaxJVr0OvEAvD8/2MWfMNek+vwuesF+6jbAp7iSgy7Z2TepVFSSxW28gafUK0
kyxE6h8Wuxx017mPEiyIhdcVF34bCYIhJwIHHTA8DyHbvfY2G1syE2KvN3eJL+9yKtPPfWWhk3Ua
aHQBpU/npsfecBnrSXtNmznGyprHfbrWWim+zrRd+kPYgDgmXN3XrTWH7PSszRqBXypDUB20fnNr
0WpOtxb26Wt3avq1qibsLD6fEKS4dSCOi6KarBSn3xIfqwwUuSg0Gck8hHRFojKMOVz9VeOeTNbG
pyouDdT7jROz44/a9sKURXHCHdidE0GcxMrTNRjcGsfcb2nnt7gtquaLY7UtWoew28mxk1uqalMV
FJRXR5DxfqKtOivvDxlpIWoAErryiKX42nkObiIv7NK1git/miXpmMzWGpJCTbMC3dHvLDXpf5iT
ar9DzbIe4s6GnzYSxJa6bQK+fUouf/+QvZ+sGRB0YZjMbJYHy6T7/2FAlJyW3NqOihfu13jrm2GR
bpysVJhasGc//P7N3j/QP97MRSi39O4RZogPW4NwttBrNH7x4uhujkZo1DGBUo5Y5Xl63VsCDeoY
lfkdFXU3/URk8cvIf/uaaHWocDKJf+wydjYBPanV5C+E27LPQ7KNjRZf+KdIk7ef9P8bhbdvaZlY
1mzfJw/J/7jnAqqTmj2t5RcoNzwzwmS5gGSYG8l6jDP3nrjq8D5pQ62Ctmz7CJH7Ksmgedlk1WcK
2RdiPeemgS97KLTafWC9xTXCMVyd85xtpqmKHPm5Mqw7vZcFIHbhXRVUM+56czK/+pJt3cooDb0i
Wy66EfmSla65ucNhJ6V0bQw+59DGn15kGWEIqrtma0S2/qSPSgSQGsQnAgdjGUXvLsmyDUDbwHUh
E9H8uCUwNLcdLW+aX8h34eLHiYgvBDyS3TiPT4XhZ9+E5o/rDrwBlqFGc3ZWMdnF+vfDz/7lY7iL
WNOifQqAgGX8Q8MXhmdOtS12XyB5QAVHMJ6S92O7PuSlbFbr3sqB5+WKOLNEqzDTUQDbAT33r/vK
6Ul8ciPtZjYiklhn4ids8gO/o+kt7KBJtWsS0RC3i+miELk4UTLIbkqNm7ZyqCNPwaxGqpSybOHE
Vb57jxakJ8fDSl4nBM9H4VYJtiwqBElUVje5rTK1LsPFapzF3YOOS/pOK4CWkA5tDFthqqEj5CaJ
TkPmxzLADcYXwPuMQUZFVMxcWUvqhqyJXwjL9q6IOra+GhSBQuTRCyT99xd3uXbvbjHXFpIIu2MH
iZr7EenSUUHhvrvhS51Y9lGrhTxXiZgmAM+FfjSIYf1Mp2W8F77yoLmLGNP0ad8LJHgfoUWGbmbg
5Sv5J4Ey1oFTJl65sJu0S871ckvdTjHT21HzUgk9OyfRiL8o8fU7rffF9pNv/+vQYqvJ9Gl6Js4U
46MYsCF+scXdUvwZjdTj6EWV4feymUmcqfOJtDrdTDkQ4DPCt2hztF7L2CFSCTnsmmOF70NlJR5x
3ZSO+5goXAhUSqg4FVobX6dO0u5qIcaj0+FOQQ4fWStYnuawAl0Bejuq9Jw4WvhigZfPZD2QFl9t
Zaq0a9hDKNTZ+WtX2B4nrDoDy5m0kwqALat3UEKluMrpirCjFDmRz1mdkd5IqgQtD3oEZ5t8gQ17
kfaLMsdiH+cZ/BJMk8S1kFNuwJPlkHwr/ISsHBcBykgDgDKsAgMaBS2twuuhImlqVSaVg67WM0t8
Wx5miQvdicyvqimTR5KD1auVmGQ2tj0pSJ+MzV/nH0YKkXLs3Q2H+/NxShYmjYN0HNI/PQfRH9RY
X/5BU3SiyM4tQyjlvswtbien0P6YcKfj6HB6smp+P0j+bsB6iwSZpQ+wHYK/97svhAVt3s5u9ifG
jalbv90QMCBxdpVkjtrqc++f6qbothMAh03lh+M3mE7ga7FHGqdPPszfPLBLAC1sOEJn9V8Uu3Pe
DbhVU/ln5OrOF4KJ2nuivrTFxpVcsi52RyhI6lBZRb7PRmFcq8JlIXMzBfLAjT0EydAjrhKtE68o
52t75YHK/fLJp/xly+A6yMNsHnE00xwqP1wyoHRT7tdW9ydFojp6YGdBXDwH72nVtXp/NGESUIJt
Z8dbe41dvsaz7qarGSfxcCHgpJxtTChXujukDyaGEQqKrALbRmIU1edIugF53CSPvn3q//gsTlP1
5//899NLnhTrpOWQ8qz+ChbApLVMfP+aRnAfly9//te+zZ6Kl7954U+/BdYJKhQI9nlSEChCEPg/
IgF/xZOzlBd+Etj/wiPgFTxSDpHMiClNNro/7RYWP85iBAE2AgX/b1kt3s5H/7/KLUUtmsCgy/gM
fC5c5++f4LqJ8Cr5pEKwo6G5M8WoA1LkdShDfEQ2pv045H1/zSEhIce2eiRdTtvrg3s04RCnQY7S
Yl21Vn7no+O4zTr9bIdUMDjxUIwprQHyXbcQfYiCCixS6Gl/ER7vte6xWtzT+Ffhowz0d0R+7QzZ
tdCGi1BVIQdK2w86VqFV1tPp7JvktdO75JhzHYOl9ruk+dY0xqmOjDYrB9y9y9LXb3nuOc01A8YC
5D92SrXaIiSvUclrm8l0nSNz34DCPLpivEA0UtHAKV5xRF4PBirG0Y5XVtLhF06vsYPcWnK61CP+
VSOJQIuTp6lS5PLU87Ot0gPM9ufSdR7rqd2WGZDUJo/FV/yYu6TxnNWgE43LBokEds07YlR8TPvs
yYWrs9Wj4V5v0uvlCqi8w1aSZq+yop/URkpuRTYt3TiKBB3+Dlav/hSJ4d4rRgdlk4OlM/OfBwLc
Lox4KZpMl0vXcz8vqGptoFZHWCkpmckB34dJzXY8ORj0hsp6jEV6iMbsqanlE3mgRzemj7JiR76x
+ELL9q1U0y0HUnc7CbWt/QpbsfXm56C/iRB+8YsB+y65UGZMexwkGTXf5fSfpD5JjNrCPKySaUMN
iGsZ50+4twliwfm9ItNoCpb3wiMybWAb3Q6tfqtMTPfxfGl4hBvSTrhEPYErJ41fBdXujW0k12k6
XprcnB0UGGoPQG1WpTWd55AqKY1nuAq+0NZpyxv1iSfXsW/NxCjKQzkhubNqZED2eMrJNxmnYkCo
Q5uVoLSnAg3+Bs77M4krlz0omkDGTXJMa3Yto/6HV4sbQjaNwAEBM5lqN9tds6tHGmk1G9ukolnb
iF2Uc480ndpoqthWd9186ZQTRclhabQKQxx8l5GArpLINjMXq6rVz0VkPPtiUKt8aSaqKDsY9HLq
pjtZY0aDh66W7mAJ7fLxJEIjXqWJohZkLjwOsA8BeCzEVMt1p117hIP5WNYFGZnsViuqQ1u1vI7v
iUMdL+ognMfEbaYdVpN5pRmQkE0NIHOoocGX7N8aEnzuhMOwy0bQz4Rl2QH93H5Xu1N/wEzf75EP
evux17SbNJ6yTQ198qbQqokcr6w/INFoA1PLxLMy2u9T3zhXhpdWuHehNRG91WD+ocuV1zSxUWk+
hW6JCTOqTDr6kljEMyWqcz5qDs4fq8VFn5uQx+PwaBXpd+Q35PyNGW0Kh6OHSNaVmppNbY0AHFAh
OHKVjA3mxreTvlsfMy2+LUrCKsmyPJcIs2mZ2Pam7+ynsZia5wKSO0+ljDeQLFeeS35sNfsOlsa8
Q/dZhreGggcQFQz/WZrPpVFWQBw4p8Y90qzRpPfqkkzNpwC7PjMMa0zs6xGbyw2Ak452G4NuSt1H
V3OOnVmj3OubV21oLi3nM8H9+63PMovTDVkQdDz6LmKa5e//4iHCvg0vZkjLndWz9gt0RkHojcfE
rq/n0Pis9P6+xPLj3fDrUGSBPGd4zocSi28NHRJct9hRKaVBb6QHE27gyhGf9kPeb5be3mnxJLm8
GRs6IMrvv9fguqOQ5KXtTJU++SGz4TIdS2NAQ9nSc9jzO337lwX89sfa91eD3XuH0M/35NBD/Z1D
Nf9//56RKDAjEYC+m5Qdb+yWHj2F7kDDLDNoNho6vm+WQd1umd1+/9ZC8LPfr8bspHGCIc+hivXL
AZA8uGGWk1fs2rwhoKDMPaAWVHKZLi5lSS8ff9bz0I49fI2+P8ienDHKT/RT6W3GDgfhYr7sooU3
K+Dl+blGxCQYfG+4HJwupKdvLvoKxmoprwun2eboDMY8OusoT9bOaB2RmKLaLFGU2TZBBhE+KgRc
TA+//6Z/M4QoBMLM4GjJdv1j/cTMCBcuTavYxSaA+1K/JYnvNp+b+pMr+gYj/HhFycgmbNPmcPAL
4Jg4DW/kLxmroFb2LZy3yUisjZ4xCReOjxTNwxEVGfld1k+3rtJzQPWsodYcvdaLsGfZqqAsQAtn
jpeEQ5GeOHQn6O1HQfQi5WGC/qokD6IItHs9muNjZJvTRQ4JfoOiN7ns9AacWTqex4Zln1Ba66AS
D0yKgyrNKpJXQiBplaXZ0hX3yotRQ8BAt9uLui2GGRbvSuziibN1XCD7xQy7EoTGk9uNRqabb8mC
hclv8rNJ+fzekBEWuAZ7rN/fsL+ZYfCZEE3BiQV/18eyKljGEsGwKHbzQAom24mRmc3GIU6nROx+
/17ssH95CpBE0Z2i2+pj/Hj/BKLVgkNtTcXOTvt7KoWHvPxswnw7mX4YFxzETMjC/Aov/cN7JDE9
l0zXi13p99W2TUYzgD7/vMz0yUzJC5noITUJ3NHMIw3nmEjF7KCN4ddWyj88Bwu+mfcNpmIpdpyv
WWR9Zick6deGEb3OziA2bkjiXyYcune2GFadPrdXWUJUuFc90AZbFF1etLemZApANeIIMIAZkfVT
bc2GGogAiXDRjdUS55u8kkWQrjiOXvdjekjtCHWLI9mgGiQN2Aa1+iKmGa6r+7Iw440l5k/K6tbf
PLE/Kw7Mw9YvfcnCxAOByrbYGRkHhT4GkpcoAtpMLeU7x1yBhO3WOpu8Y247eM5aiEKzkd8oOkFe
mBYb0kJRXIb0jBQW5nUX64+DrMQazjqowN45hh2ymi60jzFZ32uQFGirSiRgrpzOyF2e55ZkMjf5
Mgp2h4AL0JZp40Ua62eEDmpV4dO4ENlw4VfDfWSTcCgbxqdVMfG1Dk0LX7MkmlxkFqY9n/2q6T/p
Jf7NQ8KasfxnCJ/T24fD1BDVFBOGvtgNXrFmizOu3IGPg/Z2FVbRJ3fE+FB9eVupqEJjC8Y+ihPr
4zOJhnWiCdIVu8Zsi43htOXaC+UhZKXyDe7PXDIkod8iXzaZpvA/PSZRdk2eMFhosOikNdKDTfIe
maczk9aXUQ5Bh0YGvXGl9d4NsZ4tKjp2+2NBa1JU7XMu5/sxmy4J7WYxZphFIn0Kh2WXChJGEjZZ
d5TjxtIM2K5uerygWwB2x7fj5WyN2Ott/qHfpAdHU7wCXtW2Cjtq0SjI9qMHL3M5BIUFTcVBpeWh
6IZTQgLh2kujLphrjnr2PJwasLsk+fgrH+kQTLdbAlMOCMNoHbvdGqcNsi5+Q0hnvQrRiAb44vqt
YTXtZnmM2tE+lu5wQjTLAcJONZ6nilz4mt2SHsrrsU69tVvxr8lLf6wlmuFCkVjs2+NzoxQ+iIUS
mSXX8IlyuK1sxYkqe5Rxfz/Q9gxEae+IgDpovTzMKN5WDQEqK6WyA4fiC3BbBVCXnoHJ0+EM6joz
7O9xOxSH1LCPfUuut9mgheJgNM4w8wfchJf0so+Zsh5NbP2frMfO3zze7HWAzdC6ZUR9LEsRCiRr
E4fdrnWn56JF7Kqz7oE943jHY73sv96O2nhBkFm+acOXZ76gvToNLdYnycvqXKxTDDFYs/y1t0Du
1pmKwI+aXrEB3jntwB5qHNBSmFuRlWzqIoue0YP611XjA3aJWBdx+/tX6LnZ5bviaGrMMVJN516w
3dIbUS1+hY62mkrhyLGzBodmsh7GgpRwGbHNdmV3Uj0zaGOq+8bjSOp32TU0rnvL7pILqInjJmlS
QSDufJnHwwl3ICYDsL8rqH/PpAKg8a3UPYYOuUsTrAAsIhwyu5NwxttlN6/cf66v/6mwfVJhW5pX
yFL+dYVtXw7vQSY/XvCzskbwIeAJCuBL5Zcx/U/Op/MPh67oW20cfQBZif+HMbHEwvlcEhMoWXNg
Wqzj/6yr6f+AR+AzkSL44p7yqn+D80kN7f0+Bk4HJyTh0CFkMVic9+/3MVOuVF+4iXfQsXVdajBB
1kNqpvcjOoCXvOjn/fBG2CIQGFcNwn/AW28ILumgMgjdVruF9QCjCzBTf2thJTynM2TGy3rBecUq
kdGePge8rbDohBZgTQT+ZZB+BQ7IPU+2Gu66puKk1EyQKw5Qq7KXfsGI9XXnneOxlBhM3jhjCkHa
ROYt+DFoWnuqJ8m+X9BkMl4oZc4bsaxY4GVUK7M/C3hmEYego/TH/itmXOseJBvcs66vwle1wNA4
G16nRIvTeSgS+Q2ES/1khVH/dYxqwMOwUV41pmsS76LFn9eMLsbJ3s+pzyC+kHY0Xs9uw/bGb6zp
1c017a4s5EDgC8qgY6+ZNDfeqG4RIlsgqqWwrsxYpngf5EzPEENZ/DRT2ttlTthu7D6MvxmTiMZA
eLl3AckbmhzKn+wLCU/xDboECGwEMu6SIYsuCM3zDuxM+wu9ZP+9nvPc+ZLH0Yz8FJOXu5omSE3w
F9mBr+K0MKI16Wb+y2TgwIV72rh6QE2ku3SIqgnMMK0PXZjKDVJfNn7wPR2WGlQpzcyZeWG/ooX3
K+9oTaWfbMPe7e57N693IBLKXarp7R+xhicl8JM8KzmcONWXOhsUFSMP0ps5cnH8jM6sVhUZ6BpE
2CsvmuVNQj2nwwfi9o/UZvGIdJbywKOW1KuWULmRFGjXPwjdCdEr54PcsLtrbgo8ckEyJiDVhFOR
XT+MIJSRuaiDkhhP0cmM0a2nqlcyHqZup6u5TtYaYPbXIUozayXIwqMka83quWiEo+1CItnPYTfK
fS+KejP7kxT7qnD6J7DgHn18pC+wDe2tr4mGTgy2xK1R+qBhx8TAyaPaSJ5rPQ3H/m7W8LTR9UdJ
oy5co0/uh8mNb3PTJ8XihbtLqGAQ5w22jtVoFWSfX+kzboXkSAs9D49RW/vM9yXAaUv1hGcPzt6j
7/gQebxHiAoYJ9EXqx1Jp8QWjNHcMNjUhYWBv6uEpAaz1Al6SjIHEIPpts3TnMdbNMEEabyKaOC4
JK6tLJ/yE+iBPKjVYvxAVolqQZkbGvB0NyORk2tmXJosqdelbrjUyax70nl32aDbVzNapWDSG9iL
yPMp29Vc924c6eL11hSuC69hBFpFrRO3WE7Oum07EYBh9LeJnBVJJA0FfOC8e8Cvw1Un5mQ91Hl6
Udsd2y0CIutLp627gym7/H4yCostSenYF44s1L3mt3dzzIOZIjZHNPZgaEwDmZcSLlJaa+lQlSgT
2Z60zsyOcI/cAIY3mjNOI18aK2XW8siFX/mI0lc4OMeAEHmETEPkBb1p4b7u0lthFWffajLMrDzY
WinwfEb3jlOA9ikNGYRIWwKJTgvAUpt5u2Z2CNVMUQ9BphxOSBrjtQ71dO+W1ryhjtgT7S3Ne6da
CHwZxI/Jauw9CTMkJtps3dh0tCDE/VTfYHwer/DbzV8F8rpHsvcoGqeARbEIxwe3U+4JrVF3WQ1O
NjJJtcwp6PNgMiZ2qD3r80g9kCCj+UZPeXqTIpK3c8/cmEaVtyuRQe6wgsirwUAIsonaaFwcXl2A
ty8PBgIpAwLh62O+ZHS5Tb5A2swnJKj0AUmn245hznbEr9Umb7HQ8hgW8d2QxVjTZsCzgRNlXG0T
R2YTeJrvPyeEqXLNRQ8FNMGvhadLK64SOKc3Ei7GS6/b2qbHgH6RK1Pf6F7FNt1yu23TevkjVFvv
NlYRXMSI2/8oPXtr2p12tNOxuDH6LgFIGeknjtLZaztZ6puLauSLW4/FXU1i62Yyan2bVRDs+ll5
e6lbLfuzVEs3IIcyJt046b4kligPXtyKJ9EypIWohyvKpMW1R7zJbtRs46Zt7TQYVd3xVA3TFwoz
RDrmmpEcVe+rKx0D0FVrE4Ctx7YM8HSma2xlTJlZdGP4rdwloZbcamnnepwpPRcKKB5IIZVprkJc
uAc9q+JtnsqcoOssfIgLKKIrjF9UrN/a9bPWJ1cm2uZda4Y18aXG+EfOQZeaczWfRC/AGoYSkhad
FuDxbt0+1ERKXM2g865w8C2CA0eXjLc6vucQanwxo96kLy+r9TTUkHydScVfq7pCYwD36TZuyzBa
MTHVO1b08SlO64y6veW2qw7rDT0EkQa6aUHZZ1QeaLbcqW5q5U3UCEOpR7126NjR3x+MVH+cNGi1
u3J0m+Qrh/iwUIEqnY6VKNU9eTOXcW+SHNPlG8S+9XoS/ZhvKn2cXzzVOxuyVYugaUhFXGHwNnqs
mANVxXjqLgY9Pw3jWF8kKckTDNJwz63M1l1RZHeimhRYbPfQRVq1rgGP/VC7/Wd//Mn+GHHFcu7/
1/tjMidU/F/BU1PCxX+3U/750n/2oO1/cL8XtD1cHvPHlvjnbtmz/gEIiCYzUrJlR7zoln9S8UHf
U4UzCG7DdWHyMjbSP3fLQvyDf0q2uLmw7Jdm9L+zW4ZV8n63jJKfOD8wNvaCjqIT/WG37KLzziHL
yN2oPIKskMDG5GW0nOjWZt8wh6q+0kvkq25MLKuJrX5fmIWPfx2lSxGYA4vMVsxjnm6AAEb1TstK
Y2hWFcdwfaXHokUFYHtXU0gAI6xa41jalISV1Rk8Paasv2UV8T1gK5A0DRJv1yrNOOflbAWviL4u
vxWtV32r9BkDFBMPsr+hMLwrzLTWU9H0xjGn3l5gTCYihfqK6VUXJkSeZtOm2vKStySTVCbTrVkr
/9wJqjrA/5f4QtV643002v45x81w38Bl34fpElpDqdclXwR4dXko7ab0DtD42pcWYdAJLDW5HG9x
5UaxFK0ri5DsCW1LFyDt5WtUrK6kmZgRAUyGME60cwhaX9JOSpR8O9HH4mEeqLkUomx2rdCxwzp5
a2Dx41S+qgDsnH/EH5MBXbX4tSSK4gpa6Yts6H6ufkT6tln1TYS13q9G0fDPrJEsury07acp4nWs
aHwA2xj4tNjwxltdRCan7hg8fSccZNOOP/KtrSU4yksFmT5S57v7mU0OcTfo4ugAsybX2I2PItXk
lUcyy6oBtnItw6TfY4BP98Se85ofcZD0OInxzMk0dtaMa67wjxua4eZt1kxd/tnsljsMogtgC5XZ
9pGdMiHLQxUSnjSSUpOv9TZLkzuNNiSk9UkukSfYjeDgtuwt4Px3XPKBCNeeDuuSETMQKG0Hrkaw
+UWtaK3sqjSP9a8NLmCxBWOplTTy59cYxTSpxDBBzlM23Ku5tbdTETtWkIVJeJ7NVt65PbvHFUgB
aqBGbp4KiwGIZnwZtTkDPR2tLtxObDajRRzEry4LfsInYRApXbCuOEtYuqt6RoPZtNxZXyhXbN4S
0rE6ddY1AbpLwGrUMvg0E0BFSNmkomhZqReE90zzsBPIY8ZpOKxdf+QGlxWSwRVBDwTTpFTqpkMh
YcMEKcePfNMzRB06JQWZ9hWn750rQ7HXZE+20URQ0LhNoPXOq5x9/L3QI6SbxZAzYkJgyC/jaPGW
BX412NPLOJnIQ/rWLbcI14LY53ZXffOMlh+mah0zMMrsjUsL5WLqe9jXllF9ayoZnt+GcKIRDj6B
1rksl4ddLoM0dAi3H0THJXlLHnvLbstnk0ZMTIYNWA3LPwOW48IpQBKCGAWPAdO55HNnBZa3H48E
JA7AcQnEsWCKKSnVOhNHAn/9G0dW5AE2uIK1w+p9smAdn+F19xo9PMkZCs1XHmSNy8OJQoBOvukl
FzjY2P8SWM7XAcYB1gPLHxJL4jqY73QGGJ0XhCGYe6NN2FjGqUeiczGhIzFXFiVisohLH/J95l/N
tbPEAL4Fr5aVQUo4gPXGw3XYxuJWvmVgaU07MZ9yyF2zHXJ3jt3oxLJJ/8quR20thlhrOIykfF9B
U33Yzu3UYfXioSC+q8n5QLNgxsrNcojvp3asriO5GAqnOrkQnCrvgZ9Y0LZT4slzzL1LREBu7VN2
ZGupSvME38c4KegYXMHcGu8rBnqCnCStv6V6WFO/bnFQYik+uYIx76QZyeWYDpr5S0vgm7UbO6ZI
MfOFxzRlRGm+yY0iUMQ4hfo8VwDQsH9uRJFn8QGmU3IhYTVddMh65qAfuEugwQgJTIgk3RhkSAo6
5hYDnBgzbmvTZvaTTnQuCoTCME5kLxMET5cG+W+TIy3N9ZLxYrQKfc8SHIwrgicid2rjmCzx8Dnu
RwAxOfKHTe8vI8c18DMTONHw480obF+itCQMFVnKLXRMg+IiY69JbENe0rLA0m24ek2DljEPbY8X
6YrvHJj1Mv7plBjHLun9s20b5Kji7eIt+sGo1V0PJGTcclhnfmta3KFZLJbx6E9kOVW15581CjSY
C9+mNCoSCcEG7sBQskOv6fbSa2ttVffW0GwqQzOwqPB0ZRlpMgiyuLwYvbZvT1zee9Z5AVnSEqzt
Jt6+zawkHBPfRSpBfTYSURTnAXlS+tVmH5sEmbXMUkZP5qQVK/vJRyu8kWAM7owYoRKK4xdo30QI
VLANVx7eFhbnMGIG9rOZiM/ZZiLL2D8sGQVeZSDJigsjvsEHBMCntJFMwWbq2EKsorIoEe6Us3+Z
41jgtOSC++WSJH52N8vsT6knmesFmdIAfucppAMF6exgFVSQVimW3SOxc3mzjpliSvqcJicOUTfO
S1nk5zIymgOC1k4fgLgMC0dHNCfUH/sSCv3ScSpAck9Rdcka490a2FFCnt1ebJtaJKvaMNTR1gWx
zB2yYoIE4ocE40pGuSz8XlMk0MyyvmrxPQWNcgPdlTwDCK6NXBt2Sk17OEbVpSv9Jg9v9dgqA99X
X4HibCtcZluNQuctLvmVzF3QfMgJv05OVmmsEzAwwr1hlDmzquQJtxwHuYDekcNBrWJtOuZcQJVU
NqeS2pL04EzSFQxyGyjoVF6AGExs08LsORAn8xaMz3CwKW6kgeYOU495uYonFL/gCHfwsxI4JEhv
Ri5/7F8qYc033rgQTCSuKjcZ610yarTvMM0/cOIorzXdKW6SOfUOrhkyeg1r8WV5JZJEWdEDqEby
VFO3u2zGXr92RaSD4dTs8SmD+vYwufkDCWR1dpURcXJXpzGdR9UOHlWzxt96veg5wDY+0DkFBmLw
zRXEG3NT27DhF97LdiKXYKf3dU/wjMo3uVeRegQlFCkeGXnXXhPL6Zrr5bxI5RXbuRtC1vFE30TJ
8OD7EsARQqsLNxy+9+EY2Il0/4gwTNzHNqAnI4NPLVIXBR0uyrtW57I6fuFs7DEfn2VnnjRo/Stj
aNtrL4nnuxzwXFC6Xb4tJ826CP3evap8NAxR3Z5qGFpyhdnLxXuX1+U1CXJMUcQyBvYQV5uIfcMB
rplxMKFZ7Wy/bPep31lXpZj1gItWbIAz2F9GpyxXY117G81HpieZsTDc5OmtVcs1YsmDBnH5hkVg
YsvXF1tCBJ19hijrLiLdSBQIA0zCZS68ZYUgboVInMjvaOBzw1qE/9/acKSsRpfnepb2XZfkJpST
Qr9PG+ldlVOmHkAmahRkEI6uNM/ldQN71z9UjxlkHaJvOCjM9xeS6NNHyfad7V2X94hScfOdzCb0
du4gQH06gLNYed116lnbzrWnrSzTfD8guXmiVf04ajUxUMhR86BvmnarITUoV5M70E2cVXehhyQc
2V5aB0z+0XoGoXMRRrHa94X9UhGFtzGVMQRGpUM4AZK4n6CpPhGfQ5k0LNvx0SpNQt61hp1gohfr
KdXTjSKg47TAl47M/EtZDpPCSktMd6e3o7jICWBZt+YEVgU8yXAVdxrAJBAKkjph63gN107Z+n0/
pJmxgerTEKri1vMo75PQwNwDF8DKdpAG+uiFyT/aEj5QY+g0qnWo9QW2qTicm1UZifBCObHGxNQk
zg5SznDW0tb0WPZgfK0SMivXS++rkXG9cZ2mvE5anotEqOFcOV62n50ppiQ/pdt5VvOGJj5/lG6y
dcxMf4DcQOfbIFfS0g6JvWz8mEjzxH/G0R9dUfk/xr1qvwKD6C4J6aEXXbQBi1f4hTgT/dEfWqdB
Pgml8UD22ZR8banl6fs8df6XvfPajhvJ1vSrzAugF0zAzWVaZNImraQbLFKi4H3APv35oOruIZM5
zFV1fS6qurpbxSACgYgd//6NK/dKpU1667FruRvDheXWr2NNoXIKuLj5N750e6rZruAagsWW892v
UjZ1P477EuAVppjrL0xMDIytHcdQX5d6KhR1ETSK2gPHmWprfHfCjFNXb4Hkl06Ef9bG7n0zu6gA
YqsN/i9EYqpmRghiV+tuvTZbatCwBgikkm0oRKxZ9reMqjId96o2DXej3msP1KL4CFc9ZbmrUJ+9
u/GfoKwd0+S4Optc7HUu0LMY5NjUug39FAJEFHs+XYB6hcrLGJ4nMbXNNzFOZDyLDMMtEkpNYusX
SObOpYL/YTa8p9PwGzio4fgPexaE6Ed0mj6E0THpMvDMwXWChZ/POqDW1Xz9WkPxE1Bs+uU2MqIw
gBvsT/m6tBqQ+FxqD9jZaNfYwFBV/u1pwUkBrQVlu0UW/BEdA5TLL8JYBF6uUPoReASgP+C95lKR
QdWW4H0ZvAWSUFdKF5Tfvx79yF8B73jmA6PE+S9K8E8anXy0k5YmH3MyEkTvxRpmwJw4lZNhF5PB
6FKoonFOekhsX9lpc/mdwyGILzpRlfqNsMYuwfmNiMrQQwCHb2aFd9rvxje5wyDJO+ddfOIlzq1U
0ya4XlVt7Xi+Ohe7NgM7Ny/3OzJ4MI3BPDa0oPAuIOObhM6WWb62cPd4yUQy3tHVGO4Af/WHqBjq
uyyv/gL9fg7/N3grTqxrbcZ8Pi4ruJDQEaAk2IbGMfyxg6rgFTW11A0e5HvKRkshhVYCST01QDzN
wiEQGEhBJ+BdaCThlh33i7wnpXWr1RzJy6Yp5zsYM/v1u/1E1HQJX4Cg5lqWo1kkBMxMoHeEWxsj
RzLCqtDDW4kKNYCmRAaX2/e1DeknAt6+L8PUEbsRGwHwBKNokn0n9O6uFZ3bwCHu3SdVHbktiz91
sYbh+FbBdW8dCJRdmyiAL07awFzDz1hP7qp82Urmg5Ykdj20V/Sa5K+/LqVR1g937TSjAPlYEsHt
R3B2uniCrkAd9wIbhrU1QXWk2WiX3IC+no4jI4l5qWNqgFAS2wogRGRpH6cj1JQqwiNN2RqhyR6o
FzRJ9047X3XQRGsPbPzu5ag7nXKf6xPgyZCF/Fpj1E73g2sxW4GhcTsxJ0iNcSr4RyaLvw92Ogbr
P/CQoUOPXfQ1ApLLtgd/9oo5mG2JgqMjdhKHRm8aM0ZHWAp4YyVjxwrhQvDrz8P+LxJ9BommDTvL
DP//SPQV6+jtvQjq3//GvwFoixRVoutR0+pzAivixf/SNRBBodoDUYLIhgHOTOT4TyorWa7wv7Hd
gULByaKyQ/yHrWH8S2W/gisN+KwK6OF/B38+Rp9npqmh8nNcrNQhjhwdYCMu6wZR45NHNhWwjDle
0S15NxsndrPPQ7BXmOj1XRiU0LuPhvB7EEciJSav8w1Ss5yFguTasZjS/875Pxhl/i3e7Uy0fwck
TIxC+EGj/CiGN2me+dzPPcjx5hcVIi86hming60exoiw+devn4IL+/xT3u/9tB3YTji1EVkLoPCj
6WqQnMV/vmpTyeufiKxIRo3UXiddgaFNP0lBEDOfhl7r741GbTdDYxAQEw/aFruzfhuVdf2kh5Oh
EVXXxCuu0QfdzDpzFXZDf+nWVrQpKNxXhoRQr5HZeB8RHopNbdbGDziFsZPHdnwBd9QGbCh/cBNc
xY7TrGksdF5LCCoN2pDcTLbHVaLY4VVaUmkmVYuZaARhz6rbeBeqqX2hOpP1XcmgBaBDGsMrtVKs
izSYSW6q0qxDxewuZEBe4yIZSHkkUq29bAnee8RPK13hrQZT0q5+Wnpm7/0oM9Yk73arxp4yTB2b
S3z55COyFnHoMfHZKq2drgujjncio3ectprYNAlxv/ZQaleOmmRrvFmGBWz17s6wJT8kceSljfZg
XUyOPoKLN9oVLr18D7FLbVy04cGPu/4nlorjoZvwlEESTtPf7mLGi6a3Prf8byHAFRRboJpHq7dM
Y4UP61tdg44vzUbI38qs1yFxFOMHV4+ccDNYUhy6TuUHzRNsCpgQo6mDBsgMpt+Ig0SGiS+5h74B
w1jgU+bTZoRi02jJ0jVBRto0Vq7jQLzJRiFTcpTtLw6+RzHpby60pe8DppdL0SrRN3Lm4506wiJB
L1Fp27wXb5MsancBwj15caUOizgteQmmP8mnFqOUuYdQLuPBTvaZazZPeHjaS1B5+yIjYO6qzHp/
bZi1tm2bfu7P6/EuyI1u5dZlvel1R90WXF05dS0rWLr+6BP2MarxkvSQYG+OQvcmDW5qrE+IGqtY
bkllxhLdjLv7pJjae2pl/nDtNiwMzNcP+PbCwyEhaO9gH7UQStFSzLrixnGZzkVlaP4qq0t9pbN3
Xktk4fEOc5+MUHUsdbnh091akpuu3dE+CA4jJjj3cd4mA/5NkXmjp1q8DTH820KU9V99SFIwqXTF
v9Z7l0hRWnJ2uxCY1i9i3xc3Y1jrqzHgrgT1TOyJZ6wuK+6udxoY8c5yS+vWp6TcNiXYs61lwWUv
zCc/q6aDtKG74ifVqV4bVpa+q2rwmLYdIAvgdue/YloBfaTsC0n6Y6ts0dM5v0FhnN9E32JZrzT9
RW1rADn4KayDthLawiX+c43HpouNkzvPhw85A0+q4RdgEDPZdCjIMFlTPa3RRi+juXlJpJ94UDGv
XpM+RMfbgIawRTFSb81e9N8c3e9+5L4ZHlQcH70O1oBFOvcA/d2OOiImUEj91BKYURWAxHVrDP1L
bRj5Vd4G7s2gTcZD6kq4v01DLOFQaebFn9YDYqlpE5S1c0s4YE4eg9kfapzBb4c4lNfU2KjnBnu8
gqtkXiSlkW+1yuyW9Nmt+3I0nJWcxsmresXpltyAZnUAZDQSP3TiFmtE4zm4lp/YqFwsc8VNtth0
fq9iSmDJbBGmRXhf1V38y5ysxiPwslknStZsWRpIJC3X3JRj2eCdijXgijCzZsWpItatKqqLtLdm
O+SiCh8mrF+CRUCUQsZHE1qr2LX9pW7n057fNnjQuRbux2SsLvDBn3UOflQtYwuEdUEby905VAyb
AjrVioBGdzd72mC0MBRQEgJly7U6gm1lATgvufVPG6oEuaZqrndKjYRnEVbOuPFpfCG2mBPadDV1
l8SWMg8DNohAkXNvM62rV5gXkm2sSw4pfJFtGKuwq9kFfmCgMa2LzrY9Yq27N1vNp40eOOaFnmv5
Fm/g1OGeEZcE7hXaq7TzZlykbuT/bmAVP9H76G9Q+SOBm/+4nlsmNEFR7zBnykAWTbu/QdI13DRk
W6D8SIpxzRqemF2AeQyauGf9GTKaykSgCCGGrh11bghGKtXXJAEssQfZrDoEWjDKakNZR5D6rsik
jZd6E+h3Ih/877EIi6cuyrKtdHG0Ms3JX0eTpmLXO9ONKtVdqkML575oXxzXkDsHI85kEbSxiWYg
UT3UgwmbZ91du1Jl+vIQulCtuREQzdBdaYokpXXUisHj/jzSASw1VN04vtDIdLpsTxthSMCWLdmu
BO7jnuSyWC/UwZo8N0qse21o1G+y6aZDJBpeXZk50dLEz39r93N7ZCpbhoVb4u+HCScuDWtaYM9K
eSC6uMekbODVO8akXRa2Ue9aFIe/XI0/naSxdZ/VlnnhQxjcBlbTrPQqwCSk8hVnSzVa74xSSZ7w
sXK3eV5Z925lKWsTw9alI2W+DRIXKcl82DX0nRbgr8Ntb9nKmkgQd1m46MlDH6aOQSj1i5ZVpHWX
LHALF/z9xIpeIpiBpyXU/C3mDN/pjdo84NY8PbGQglvwtgAVTOuSVk06KepndxvVZb51asP6JilI
UQzTh7pMe+Kylk2WI1DBnfdWymSC7Kh2b13uK48ZZsWY7shYW4G+/vs9JXLwf48qv+wgjH6jCvq1
ZpQqDwFUnlsiAcd9nOrtGqg3+k5IhXNwcdreKGprPhstBjpdrYhn5A3jNSeVtQmrUFmNUaSsFBLS
PJug+aspUOo7klXzNVEW2ZrY0eH6z6zTLglXReM4N3pCAzHPyXiqm/gCnoKGxDAsSM2d+mXBQtwM
ZqFe2BVofI5V9i4bJVF3VUbnqFbJt/fxqN23GMff+I4W7DTwkWT5Zy2DYk4HpDtQ9LmhXExONFzj
VeCvM9yLljODs1qYZp7cqFWc7Yhstr65vt9hGa4KLDwiDkN1Erz+qZquaAdPV1rVEIdKyEm2VMck
ZAvUtDsa+691Mg7XbArjTi/9/AaL8mlFekIbLMamRIM0QGlYQBiL1xMMrI2tca1OYbIuWvD8GyMJ
lU1r6MletBnG2j3Xb83uFbo+5XBT2Q1HN8m8UFarQjEWw5TZyUrXah9GAUkja86mbuf+MdXzRYPL
jExzbZnjbf/QFkO+adlwqIEwLbkAA5Q3VTB1yxqzX9DddLoae0JaK9+arZSw419USa48NKoKJdXJ
OipmARE87dg2yEvk06T7Gi+mJoL36HRICCuIMlup5emT2rKcsnKirHYj7RXPxfFKZFUDDbhXX0dE
sy2s3AJ7XNHAKm/4MCPN1Pf4zk6HOrHtvdWLce0gjYZXq3eYk40dMpzMpf2+kB22ZYucxOyDag18
84pBY3Tp818ehFIFeAn4YXfZSgUCKH/0NjY0ottJh/C9RovFNlKNiSalT4+RdvP8RDd2iH5vcs3w
WpsivVnSX7jXB6wfCvz+1xOhL1tSWSS50uao/xjRONF+yat76Hz4cyWRchH43W1LtguuAlU4szre
nEra6IXyb0abasRvjP4lj5GsUhWH+YUZNPXGcep+XaSBvvWhoSwIqpYXwjfrFnK3aq+pEMN9OZlw
6jEq0suoWCaNlWE/rPwkwPNm0Btjow99Ntdt1c4JbZ1IhOihL8JpWQNueexWWyaiW2oqJkeBn9Ub
N3G+KTlcYxkb9GwwQvBX+FKjHzCwNFAdqexysxTr1C553hwnAKoqAFJ27PwKI9mrMg+DJfFXIHlR
WkQLrJfb7TTF4Y+g7Uwvwal4WsC56NY4oxf3paAfuID7CRcy08OLMLbK2zxPym+AbziG6GP2vcEm
8mfZ2da9rRGRsEqdMtm13Tjt9chNtgK/Lw8jdHNYwcsSt8LBDzoOrPq+hAO77jKCvZfDUAPaTJa1
hvCEoqEOw23qYnuFOyZXcnJO9kGsjfQ6ZPXq1lN2oUEV96YEx7maFAzcMcoNPstJctHkr5T32vfB
yp0rzW2luqx1s6AxHmM4gHFJf+tPWFFK8ge3sRI2G+ngYahnGXnLCfg8eGfNW1zhv/4qQlH12AxP
443QZHzITVlsWvon362a+moxwP+6HlEZfU/S0N4nIsqf/ZFm76JClPGkziekpWEboIZO6A0YL1+E
kSOuwqyhXSuRacN27fdIQLqLXhmTn1LAjFqEGi+3IBPnlhyF7FfWICjoLA3GQhMXOp9Iae+1RBeX
sANNgFEu2AR854K7biNaDLqleDRyO1snvqkli6jrwutCGd+Szna+6YWdr1FcO6iW04mMgDRexl1G
kIwZkgZRh1lIMr0y9CtrrNnJ4jT24rKDEIbbFK+X03Y/cqsgbtuYFkisV0FTTqsmyh6UNPo25Dhc
BuzyC4AbAFl35FKslc+1EaMPs1KCD1VhV+3KpDLe4ueRPdCiKy7llOq7uvYppdZBRtffWIqkdFrF
M5peyTyuS5byNsq0hXoHr1trLedJKhWRZWXrbLnFED2iRP5jaijykkMxvaVUjF8GzSge4yqpvpUt
dLptqZijRvYvOsAtlAHfJDWRkkYoMj/AeOxzXL6i4UdSWzr0Mww8953evgW9Q/8deOeSFkeOoVQx
/cxL1SIZyW5WlpJcT0WXFovGUNKtTOxq2fOqCJorIRij6pXXNG6C65hiiOyjNCYXxjGrqzqw/GUD
4++O7//XnPyyQKNBb70luhAzfDntadq2twlOYCsRpOHTUDcGB5et4fuR+YemNIpXAysPETf9DzEO
90DmjdjYFl5tZKtomIpP7OykbJF81qb3iLx7iQN+Vd+ZatpkS5+MdSts1c3Ude3CZMV7ilOILXlj
9qWeWCObS93au5AukhfHevBqjiYZ8OyEC5N0jY0TDPYDVx3OEzLWf/hYqa3KwH0WELou1FLTt/wU
fVUNlbwXkfhFXmB902Ez8xpMPo6zSe9EzNsYX7nu1G+72mbGYKRvqyAeavAVJsXw7We7C8VD1BX1
Jm4jPlg0g3AwqanG0HI3pmJupRHqt9xBntiQk5uhnKw9PugNvjPSIlk391+gCk4QsHrHmy39rmEK
EndvKtxi9JrqdmjocwRdn9+Bl+OyoyuHLMuIbHHG7OBHinVrV2qwsmKLzlbYGb81PPKWBS3GNZb9
wd5HOnOTm0N4iajUvBdzyluwHCfUUd9jDOXIFW62GdvtuiuNcoWHonrw/dZC81G2ywLBK2Q2I72X
7LioPfJy7bqduq3T9gGPR6xU8DbbG0GBQr2vf4RubntxEHJiUQju2UgVLzPc7pJSzsbLB6UUBNqE
+rfIf7cy7iIEmeWrUcXl98aRbcUVoAqT1zk2Tr3QUEpfYK8er0BLehZboz+0uoLVI+wq072O0jog
ti2vKmLV6qI0N1WO3+XSCWv3Gk+V9CHHSn+RmaO7DaMmWJVAWA+W3rwNg2zJyqNUqSuj3qtT/5NA
lWxvpnq2pKjiklR1I1z7JN7RLdZmnZSn6Hq85/s3EWdYTxkkIiT6CLSoCtMVcMfPRo/aVQFLDskX
5+vY9147WC82V5Ahni4htR2ooSyQM2AipXW0nwK60YWAJbS2KgMgJUHrFPia17mK/zu0DPPWVBX9
0Azu72oQylPAp/eIRWQdrnAyr6KFWw/+CsGZvVByk5AcRK1rParylSWDbuHkIABfA6GfUVDsIOFE
01NxsYY/diMhEVDPOwh8Xi/A7zoFMC4qC9ZkteU+nm2/Hu0TsuvMo6FeV2GJY312hLnaA4kJpNfV
3lgE5oK8WHMRZdDL0qBMV39/KGwuca0xyUH+1LNWaewDP2o8WOgEDwMGQIuAgIMrVZ51kflocz7r
5HXsasg5EuR5M+IRXq0lpjqmBkPlWBFeJqlMPIs20tJn8S6qYMi2qDbGvwuSM6iuYe0EDmeSsH40
qAkxQ1cKfC7HhFnUBX+zaiA77qTiTJ/7SGf65/n4oGlh2EKl1X3UfUvY/CfocrWXjaGBmt1Ht6wQ
RLRLdBDNFPjjthw1EMR0Cq/aFNHf169yXhUfkXoe1cCv1EU3S4/maNXAxC9DNQkazyGmak3RBZBR
9Y9fD3LMcZhfIswC1cHjm17RcXMaRrkcpavXcN+Abu2eqM1FYBv+daqrE50/tHBdi0oAX+J68/XQ
p9aPgWJCV12aN58a+dBNBy3QDWImCWFbEzAA+SiegWDI5rCVjIAKbAylv/562FOfviFm8gJvFjEz
ra/3nRyjca2CVnLt2VWMN1jWPULhnLzAYtW6eGL8gwVL2K6DuYcjHO3Yyzqo4VoqzshwtIwfKr2C
weYP6wot6ZldRvvoLfvXB4lohIxomnt0+I9snVyoQ3+9S7xC+5/Nn7VJ7NkvZGvDQmlS7QpIWd1a
zqS+QFwCTMLE6x8sWnx9LQIQoKs4nz4a25BTH6i1Z2A+ezDbAjQ/YIv9+h2e2lB5hXP7Cg44ipyP
71AMvsA5na3nzy6AEyytCHgVCE/j8sz7O/UVCtUBA8H8nBbj/Ku8a/wlA2STMe3ZUPsqXel98cNy
ih9fP865MY4eJzKlbnFQ156my6vJqrckuh2+HuLk4mD94aDCUjTtT4vDjZ2+1iV0F2rXq6BV9b1e
5DTK4Ax/C8kdwjWiU2f1W7cqIX/uHPz6z7y2z58enDOTFgrfnwt0cbSjCYjphlK46K81FKGykHPO
T1Jdpkpc7ZLSPWfk/XleGQ93JZc6Soepon98dxXXKmcsjcrLyOK5gPlzsElLPFNKfF6LBj10E4IP
5uUGgv6Pg7iBJqc6SeHbSoxUmhK/jKLsLu2YXsbX7/DESDwEPuMwQkyoO0fLxCUgaBpHp/DY2vAK
UpoLIl8fyjp++nqcE68JkzRiYHhX7Fxi3rjfLXmLfAvDre3Cm2Df1ukL3KVlnOSw7/wzhu/65zPW
+DDU0RkLRmXhccxQbecC3OcC/mlvY+c4uF27rrp8ehyRGW9N+h/1qhKg+2pd+d8trqxYmuhyDRGb
BkEDjIa3GwB4Bs9nb0Jp3ktjUHaYV09XpJgB6FcYurUwbNfcqyTmlDKWe7tLh+u+aEGwiX/CZ3Rm
EPdWNJ15UIG48Ogw5wSnr4c/qEk40LGzNMomxSCYmjltQvnsZrPXeefcjZYVvWRTi8ITJcCiTv3v
NSKVjZ2MYCaDtbMsaK2Qi5ZaVSYYkz1mPhcjyKbLvMjuiDrEiRBgCSuvCkFcD94YYcDg17EBfQrZ
7KLu0NMrsYK3iygEPjRTv5LS0ZeME6+A8OzLRMBliBPXXw7s1ys36PGICYaV4AldZksneQJtmvoK
9zo/c2idWGtExGgwODizKPmP1hqB7RXVx8i8xPgJdGQr7XjrgxfEpGUuBt/ova8X9+eChzwJG6ct
AR0PXeTR51oVouv6Mis815FiB95K9HVQy0vLKOXWdwJ5GQK9PojIPecsdeLzpZpTLUuHi/P5zoFT
UaeErZV7wFzjtw5h8Y+Kfs8DNLj47W8/JAQPdiOwDv46Lh3pi3LfHLGwwkyNrkg3h8vRCWpWSpzX
OyIvI2fZ0GAfYfkB2n89+InnpK7CoEU1uRnAM/m4fdj4SQE75bgt4gS7rfr8IRgCqB7xWJ85Tz6P
REwD35MNwwiDmdmO5v1GBQbUBBgapJ7uOM8jBrQr3YG2XaeG8beXKeUGhCmIUdw+SFj5OFLZFAX+
j20Kr6DtV5MF8GrEN31vWhuAp19/dwKFavBguiY0usjHx1YQpSWM1YrHMjPDwwiWFNh+pKfTpEbS
nJnDzx8gg1HaUBqYNLSPj68KbkhotRlPpoiH0FCeq8n5FQ/GQ9BbZ2qQ+Vv+eKFhKK6lFo/G8XKc
wYXBCdEXCkQMo0zXBlipi1QYo/iOZPG82wNTnqtGT4/oUoq6MwHOOT5eRGk7xTxipXX7xC1fCvRm
Rj1HLIRWukAadYbBempFUngbf6oORjxakWbDvUP6duIpbbsf084TIsEtRj0zzOfCRqgweGezJZvq
4xhQIJoJZzR+tIdhjwILPkd6Tcj2+ut1+HmrZBRNpdjADw9r/qNFPyjkOMSxlng1CZcLkJ4laem/
7dw6xJWkoe5MS9K7z/jv6Z9PSkZl48A1Dds06/hTw6BDulz7Es81R1BwdCqcdZBrrwasqNcT0eWL
ZiT+GWMTgabEnlz00tiqbeVQBbuUPvIG35oH5D3VndsmySpAubX6UxZUhW5eQIuzHl107R7BzuaZ
3/7ki5kNsGgGzgb08///rnSCkkBun+DTBZ3O1/HoxrhbgnN+/WJOrjJ4lUBKrm5/KjkzUXGMBAWM
cmmni6LoPDWB8G/Lc1XLiQ8WMja1LfsQLOSjBWDaqYFPc85GNJREnSk+ToKWOmy+fppTO5BFCeCQ
6YEY85gjOsWqPgStkkAeaqBX2xxTg9nKddOkr10s/n4VzZ0RmihHBjkfeJJ9fEWOjMiCCPlEx8T/
Nc8dkp1DVvvPXz/VqY8HzbY15ztxMThexkODe9VU8PGkuCPcJqNGi803f9FsKTZ1YDo/+7SMd6CF
zZmj6tSeByMWZj6H7+dLD9AppgyiS3Cv129krrxMcbApSdmJp3u26zOjnVrwXHtIX8CojSS+o9lM
eUbbKpvEK4My2WaYZBx6PVZWX0/mJ9EHxnEqk2jrHEe4Dh9f+N1WH1oTyN1z8C14ikK12GCLBR8t
NuYInMbuH+M51qYtZHdTjXlybaa2sQ0dOJ3TWFo0ljGK0Sq/Xae9Ax+jbeNzt1vt5MwT/Tl/maQQ
Hhc+td+oZk9EGUb2gjaBrF406RZLWGXNLrKd53YAnUCCRxMjN6KnpO+ane8WP0IYHViPkaHSo+YG
RXIX1qggzQ15jq8n8sS3Rk+bEtSe5SjUhx8Xf2rzO0QD5XafT7/KSSNMpoRM6afwV8aXr8c6MR1E
HfFhmzNQS9X9cSxdG1VVOJLS3td+qQAOq4zssGbESMd2cbMEKpdnKowTH52m0bGjouHE+gTrd3U6
IqwveLzY/BaSlrnUYe3Qx6inhaGP1WNV92j+tLzz/v6z4iSLoJzKBl+Xo51SYElFMkVTeNzVrisL
fxSrTg+g8bgMJsHT6KD6/XrEU2+SqQUG0DVuv8faEL6VXjaiImFExQp01HBNznNDHvrKzbzM4iL9
9XgnzhwekBpq9qahWJx/n3cnG9aqIowKpnboAjoXou5XalVUKwNG7D8ZysXn0cE8B5z/6BAtbRHJ
LOeKprlFfmum1bSobWldIKPUzmxfp9aowQc16xBmpP9ojXZQ4vIJZMBrsvahDYs306xIVOf9RUF1
IMVS/u3LERsYogvd1HTaJ8cfoDbQa9ObCcNvfYLjZ/d3dVuvSnCAMwOd2JiB1FUCG0GekXHM7/Pd
+yqnHgaYzxWQaJnnYBi2zlQ9nFkSBj/jqKD/MMbRmnAVfCHF7JQMoV8j3iUq943ZmHd6i2c+wakN
s6jiK9zX5aqx4uCxQMgFWYhebevUCeBfCxsyj+j0CvyyFKx71r0zpl5kyHo/CREedBdryXzs/O9+
qeZbYrFoSycOkt4u8Heh6dCkUIfhFgEqXF1s+bS7yc0gW+Vak2yKDPE0mnPf5QI1BDdxqlIdFlG0
yJOoviHBI9xquHbsUhOKZmeE2VWn1B0KXhfxXdIsmeFkk4EV1YsQoqAHOTFbFP1Urv2WfGw5Jf1l
IQwMa6K43Xw9vafWJqe4rbFOsKs63j+tirjv0WJtQhN+qQb5gn/TjTCUDTrgtU+S7j/47Ki5KfaA
72kIHX0LZjjmFSE+uScrMmfYx3o92fUyP1O8fob8cEOiawjwB0ZguUfDiCEJjXpwMX5Uk0NZzj4G
vfOzSh5pQl9BSFm2pv4jqPMzV6Zj21jaefO4oLTMKJfr44LMLbMqK3sTTITsmm8h7o8LpxbKAaGL
mq7hzHDHqczMX8ukq1Zk22k0t3M28krvdiYsfzPulZ2htspGkyJf+hBDWXDlln4nHWw3fjWxWVj0
A1TAxJ6ClSvx64g6e1oFmn+vJ6JZOpOJ9aOMBZ7VmKiuY36flUzLNzQfJDY56bQth77aoOjifyei
bxk2Ml7jfaQ/VYZ57lWc2tPRgJKRRRuOFzK/qnd7RKQ2ZpYneHCq8mWkU7gYe3WbaPKcYvjUXvRu
nOPCqCs77FXdPvccM1UJCbLaZRaG668/l1MHomVg0GLinKZZx9EDaqWXZCnUxBu0hbMkFXTBZfy5
SEI49c14RnR2cjDwSu4spP59Knutms0oT/lWlNDKuIlO206UhE/BPjJkdObDPLURWMD+nBZI9j4V
v+k4GlYMiwq5bn3QG9z8cdZ5LtL6TUZwFkLrzExqp9bF3PPmAguF4FNG59SUKfNLnRYT9IzKS9f2
zlT3Ox0sflUYSuiJkiycoXSNu0j1Qw8/lmYbFBGWk4GTbFwypB5tJEHIM3yEt2fm4+Svx4YIjAR+
S/v647LtB79RkpAyp6/KN8MNnkK9u08NeCRfr6iT49gON0Wuv5+F7k2njGEJH8/jJlqC5siXfFT6
VdHWZw7SU2Ur4BSkDVJAMO4++g4NDJFMH+6lJ9GMhA0U1z4/1IW5jx3tJi2qhyx1zwAVpxbwuyGP
C9Z4EikcPTXzlH7YBm3x5ooUcru1r4vuzJ3DOLV+uZHOWQo2HeHjz5+QAVFOg52xzejjDxmWv/uI
tLku1Zwl8G2wVEolWmbsyOuomrUGijYzM2tIf9g/PQtAFbLfnMZrdRQLqNrQGYWyvsdoi2iGPMUC
wm+czWD3zpNjsmtirE2YRqY0w2pKZmiz0H+rvY6cpXBWQ6n+iIv2GipOuZaUfJHTYUc4GtG6zUb9
voR0zWGvm2dW06lZcGelLhAH6/a4AZumZYMHdEnlV047TD60hVTFs1maF2CmmH0TVfL18j31imdl
FkQZG7D1eNrLWAvGimLIiyoXj9qyrcsN9tHOygh8bPWamZP+9YifjAU4Y2HM6DwgnwvXzKNrUKBg
ToSdSeZZ2Dsuw7617kWodcvcGM2LsEjTp1InFCAWMCf/yAWcUKZPWTvJtYTSt1V67MXPTMOJeafY
mCXQ5NFwnTi68rrW6GDNa6TebJ6Gp8hoXeUhZeNIxPJzXGuTBy/y9cxEnAAxYSWA+sy7Nh71+sct
Cs/JqfQ7vuhm8qGyGoHYQEg1No1fN1uXkKwFKwXmpJmu3aAOlyM9GZQXQlt9/YsYJ/awWRcOHQMr
ERptR7+ICjXCymSUoVuODVojs64hMtLpALc6Ny+YGXsnY9jISKyaRZACImtKRh81qsPutjd6dTOO
vvotFBTeupzUb5TF+TbsWVIopnDpHlxzCyX/DY+hBVt2txbWnP5mKETTKbn0QquyiZdr7ZUTXOhF
YtwnRj7c8NkiQsMbaHoOndbdp6r9XW3H5MzF/NTz0wFDgz5bcNCV+vgigNti4lcMnj9NhvsQWpo3
WEP0HGlKuPl6rk8NBfEargFqdI6NuQp6V03RdKqqbD6W3AID7bJyZjXfUCZ7N0yD56/H+vPejq5e
XAtmfhggJh3Uo1WdK1ZKimfE5aDDXm4haRgj9pqEtiXXrVvldqpdaIXq38pB7691XQkOuiSTUBhp
uS1ztf6rqv9f+4Yz9g3Q8hx2nP9aCaxe5Mv/ectlJMfrl4wQ3KsXLFGOY2z/+pf+n4UwvPy5Maxy
nQQcYI3+20LYdv9F9QHviNbcjPOz5P7jIOz+iw4vK9sVc+n+3sHBsP9FLcH1CrBVEFONucPfyNuY
P5D3C82dIfKZGwggwzXheFXnKoL8LEwwPgg0cyLzR+SX9HPHx0wbkEgF5jkbhOPLAgPahj2nTfOb
f0aUJQ0fqeCH5Q0D5a6qdGj7rLPWSse3UEaBkD9zVzGcAYo5OqkknToMHcOBOELUTr0+VIekqNkb
bVGuVaXHy6wB4sKnTblrent4fLcGbv+av/dpiKb7P+ydyXLcSJZFvwhlGBzTNhBzcBBJkSK5gVFK
ETPgmBxwfH0fMLuslVJZyrLWvamyqpQyIgC44/l795778xtiLSpZuEihApt7/PMxeBx1kCntD0eC
cwA/zuhU9mCNsUIjlADfnnZnUPq8LfBBVFDLYicmcERmVEo9U9aHBklSsmniAC/zlAJyTCwsScEy
FXttF/xZ3F9VFTnlCtKdJeZgnMQ9zDsk9/qdzkJx7+RBsV2wIx1TgQc69r32TAe/fcZNrA/AivCP
ysTSdDxa9rYNDdflaLaz9RlNnrzpJoZOoA5wVIKEOk+kq7wFVZWZ+DyUfk/JsNirulRP5VjrQ5/P
9VVsgSzAmRdY0dTY9VUam7S/My1frMTkL05zFl71xP3tqMjje5h81bBVPYDqE5cKKk1Cjp61IkWF
cwAAz880/R52Bfa0z4CGyZaam/TWxZlBWyZEZIaLbAUuZ91dUypiL9Rq0sgHMPY9hOTrxZkzGhHQ
LZ04684FgaJ3fTXEZyQ588FrrfLUIjPakSGnnqAnq6c2X7wH7o69QxFj72qb7MqRFIlvuplYDz7V
TjbV+hHhavNCOB13pmW/PXorXoM0e9x/AxxfzzKyI4h//T7hj3s0O/4KqRT9Fw+DxhVILXHCs2d9
HsuFKmWY6qs1PfKqqihmtmEOQHIjKtw7RI8sJhLkUu56CX1rqhWcvJY4HOmluF2sBKG+3XTfRMz/
TAoEgkQR0Hs8GjOT1FqM7be5ZzkHxqCB747lqQm4udqX03Yec+jFvYPAe2d6fXmSmFLpXLgFvnIy
4gwrLu4TJHx7L0jbG/JZ3agME/W9MLW5qTHa0jszTTYNq3kFSameGHcs12Gr+Fc5qT7IineXNfOL
w8mQN3GxLnajdW+NxFRIOvktnsjDzRCmcAWxExHSkdbqu1Vk+kCwgLhNBHciRjxGZIfU24o8UeI/
5Mh1JTHizS8Bfc54L/LtMBuklTdpHN97sHC/MXxerusp1Y82L9JDjf1wi6a72BtFPfxh5mCGM4Ff
g9zKZW8ZXNs+4T7mUIp3H49oWc/qu+749Qs+J8DCC3dCgB8+CIvnv0Oe8lImfnwu++JlMvrxnGYd
CT7BuzmGIHEzoyLto48r+5T27iuwgfbZxrTylNg8m1iuiuxg44rcClG+ithX3wfhyxuZuzyUs60I
8eVGYage9nEr5K2sHHEbDpN7O2owwHXWQ3l2veYV0xpPK+HA+86Om1cHJ8klh8fwMAc6kBizAxzb
8L3ekgAHMOWhNnBkhMX248cFKYsAzrVxP2tZD9uZGJRrurT9F8kx/F5DgSZHnCNFZBHHcp7LvIq8
ycyOQwNVLwIPlx1wSXffaCqY3KaqGH2cRUH7bGUYfSEGQM8m7am9GTyM3fYXmq9W4b2opp6Gb1k3
ipcMR1aRHJWz1CSAD4tRr2TeCVhXC0XwPCXOKO7xZOPOFbN+tIACRKQzEJJkuTOywXbx9jyHrrkZ
aMrXm2Ye2JrG+mZs4JTiDAzPwig+DWZP4I9Z3hvueCMqWYFG9t27paOX5Pqzc9O5yUPsxjcVHqct
8YrJMbGX9AQq87FncLkbS+aLo9BfCSIdd0KNfxSpXZ2MOvmmR5Ge0oV5UG2N8qqp1LQrXTVHNEiG
Pyz8pnBO+8s8tPEetbGFW5+wN0t3cFF8N0HEkGQ3YsEybIRS6ajDRuzlAEQLAJlZ2dbLRoZxe0J3
g0rZmEWEn8rdVFlBT7Iqy/dELkNA7732gaoIHYWivtfEaO3syggvOfSOa1r0E441FiyWb+uSaXTq
I9zB00JbPbItZZ7M2lDHysdYLAcn2DWTQW7Hmt6i6hVxYiJUtI3KvExuFh7HxHqApxfuaa70V1Yd
OuXO5tp/6+U0eZHLsRTl4sI95OBBIjZWXn/vWdNrDT/oauxtUoFtc0TDGVp0SUMPf3C8pmvE/Ten
mcZD4ia883iBB3ucpPDibYSdee2194xnLSytRb9HtZXODOHguYbB/Bq4CoGnQ+x5Pa/WorIoXnAp
NX7kzZ4+hJnKpoiJdrAl0Ax1iRIOFaLDLMiyg70YXccn5aC1za1mEwGGUEi730jW1bUoe3mZlhju
hW3aJzQT/dZJU1ZVv0sSNEc1DZeNHiz3LL1uflwgt0fdyi5gCHWcyq2jjOZsdd7yJkvTpdtWLZ8l
UFbs+H14nBc3PFVjrD9lhbNsVTy256KSIgIRitvLK9SmJCVq1wtH3Pk9LeYG5v64STqc0KYM9q2h
mLEAEdpMrqO3UBbzZ99LsMmbetqLWOPKDJWxb6GYIJQlutcyeJcDhzplmTM7G5ST28RIwicoO9ah
zHjiPadJT4Ga4104xeK6ofOXbYrJuK+GObix2kWfSe3C4gr0D85J63XVd5G0N9gP/KtwRvceCeh+
hLugG0OkkxbXsl+sk2Ta0kZZ6nWXkoyzlzH3tdj47rQCfqeyv6Q6KYIot3Lzu8RJWG4FuqR5a8KE
Py1tG0ayMrrDaJXuy1SOWUYjKMuvxJCQtenknnlt9QKI5MYiY8x9wQto4pgqeiy0TY0KxZjBkPup
q742udVEQzmtdYFs77DclVvE+nWzg8+RXYx51e3iTM6JdrGr9IR+vrsK274RKGxpHBKh5mYYlIO4
J3OpcW+1HWfHJa3lV1sGRh91Euor98YktJISKc8d3kPoKsAV9fVVaMcumzPJAUEWTxBnJ47QexO4
bAJbKNDvnKMD5odGfC+ZOrAGCsoEPzZlvE3ckYIoJUW5TaV7u4CfuDcaKfm5mZPuxyIjjDNhEhRV
FHnpVniz/DrLkelWitgC0z9vZ2TR7fnP4qvNbGjtlu7/kAC8gq1NChJ1MtGvGCi1tneUod7DXJD1
hfW+bQFbKFFs89QuTzTu66sS8sNRmP0ESxUw8NDl8BQrSaL7NnV7Xu6kVxv3NYjjp8x2ktukotKo
ib29SZaPbxG2z46xYk3itl035aXS70ShBpuM9I7yFLat9YltsP7DkR6nYCOh29FTJp49UsHiTUUW
xnZlThxAK45PaWZy76zWCOrIrDp9SCpPX0yV8/tHNW2T1Q/aUGy9oDOtol6v5S/uoRd/mEtwJPwE
GjsIr6pZv2M0yAgVjZtdnWfhxsomiDbajYl1IPKgxDQWtr9RO1j/6QzxgYh0fObyv+jAOjssmiQx
BhLj7fYc08Jdy2G/jtq87SDyrOW90wZbxY15hc69UjxrLvY4uL870Fg/97DX8wz6WBTO6Nuh/v3U
aBkbp6kkusCjyKj8SY8Z3VvfA7ieDNBktKAgTIF4Q6w1wWcmyK7z3gU0MDSvSVzzYNZOe+4dpS/1
JNvncRTiFirU/DhRcf+mU/NLn3L9sqsXi5k/6qxfXIR0bwpfGU5/NDLH3Ki+9h60ZKGZVp7eGiNP
Ha8iHjBL8cQDC8J1wHvqXJCe+5ZL6mYfGM9vUo4/jpx/PWk7zEUB/q6zHvHLTCnBNmyHAEqPVeW0
Dtx5Z/XEji3xV4Y6dN2Ybtmal52m0ZRu4pEKKpccXkkoYZmi+LrPJ9GesVSAEIzd5g+Zlf5d4CWY
nQdAbLHRNe2mHdzfqbPopf7SJMBcE6y6VyhH6/D4r60vEs2Q9GpMUqTp5ZH2M5nvYJNq2Oozu1OG
MjtMHf9d2VodgWYle8Oy3zBpfIHN4zBsplwy3CnZjijzr1VnixclAWuQGV5cTLNyXm20njNWMlmr
CwyL4BR7VrE1BaT8bGZBV2wlxyQEtmZaANo7MmoIVAaPSgG57OvZ0WSRUM13LfrtZt1hbOB19yrp
vAfD9fV7FSQmhtJaCGPj9OyxOEKpewHQnkay+E4kFVGzc1jmXJIU/KFFrE9IB48Kj/taq8/10t7V
6LbZU7DZb2H5ts9hRVtVmBmNcKeQO3uO5U2BxOaKcAZqUIuWA0wl9ZQsBsR6zH3la+eMhXceysVX
V208JVykLEt4JfXDvHMTgrmjUTpxCb+BnDqQJYD9jF5s+UG1/dTEANv61gEV4ntLmZwKSpot6Xb8
HzEFfbw1e4Y1UZwh+FTo4gL7woSzhx7gkLEpJmr6ziS2ZRvHKb84qcNmN7MJw0CbKeX9GfyVoSny
OU6buBo5iPSB6L+YoEciGBNu1LsGdJwqlGh2Ow5uQSrkV52Pxb7LyFcZFdWVWUw8kcvAgSKtvfFp
yMpXv+P8uMyWfAmm0sm2nc4Uh0quXbiiDM7Lsvag3dT4M8nJ4sVxV5DMd4Atz6YXuEN5GtygeZu1
0bwJUiup90sS6li2xd4Zgu4TJ1GiqloTeMvEod8r6/5LXXGWmaFZnMyZ3WhY2w91Clg8rQY1kW9Q
zuSXlNO4t5akOkFi4tRS+86G2sm/q5xufDKt0d7Ztd28uT2x0hjw9EVanJ63Xb3wBhgaq/9i5zSU
2raUBB1noBhiwW4yxDUDmWDgZBQLgaG+cRfWSG+OMC1ni384mEv77SMMJagWQNecDjcuEaBH5ujt
uZUtXTmbgdpmDtdXaEqU+N7VxNyVld0+I4UmS2uizQIsMLxKLNmdM+3XV17ChWPmqA+1aZOEENTq
iVEox/tJZ4dg7QAxqZQ3VUF/yM84JjOUXN4DVumyy4JFvhAY+UnNvvw6jAPHbdMlKrAW4GzAlgOQ
4l9aG2vhvH7rWYQ0sQIEZF3UMPe70s5UkpbBUp3X/d0simkraZa8EpUDcrSrcnAezOx2BDnSGVkP
r9lscoBPZ9HemQSDAcDKKUU+3sWyXjOP6PXoS4GqjJCSbqKv44CooLHKryt9fVkSAG+zorv28Rji
kqeQSAj6PM6jAYopoePh9Lq9++j4kFBarl40MiGhSG1AapUnwFHZsSQzKyIiO7gaYw+BxtoeMIjn
+zogy/YjGo5c+rWRt2RQ9ApJQ2hK0/cuWPT1wnKro1knFCPTiu8MErpXppyL+1YigdpQABO9jqsH
JSu4tHaEMAXbilucTGZ5mqEKEvvJWIBsT5YgogpacPEaTZQUphvJ0Wh2IRliB0B21rSr4UVGOPFB
UBYg9Ch4zI7GF0NVZj50BAF4tc+LQ1boxh2m9huoAHsHeEo/1qBvNrHdlSdjba7gaGNb40Qfnz86
NTiaicKl1Oiiesn4N1VEme/bhS3Osfj4j/7Nx0tyXrH4dZOKk2Ea30ldWstl3+D2lRXFUtsjsPrz
0cxoXUpBa4h8mfjetMr6SjZ2scWiElwFQ98+NxY9NCKM6Kkh362vJiwltxCt2bcSc2BzN0CW41lr
XueEYodoAdKbCHTYk6fEJUzdtvtmwhEF61GMFn65ilaOR3k+5Kzp9Xluu3UbxrjUX8qe8BGSgX1q
3qLjr/MS1ZcMOc3ndO16U5esbwEOaK9WwCMhFrK2xjZu3lIrTm79UdI26tbnB3gRNCL6kKXHz4nX
7tdHeRuEdEihPRX31aToIglekx5ysM8f7wZroAU8EmBz67Pl03eiiaoMV9z6ieHyqpjIz2tDypBW
F/bnqdMqCis4h15DJSw4DsOYz63PZDggwxu5kVjwy5MuzfoKzmx95doUsWThNbuU8vClR/RIQPvS
UJxPBLeAVlBPeqJMlgX9ObMpiVCpoKnH7GPP0OnkCxaa+Ez/wos+WoJqWMOpQLydkzqdtvlM+dmz
m8iIY05BtsnME9LMFCcDh52KhQ1XxqEL2pQsCm2q5pWgKRrUEz1jJ4s5KgwUzg7Qg61Nc3nHy56H
52ObnX2uBp0jfekakXzhVK8laYPVep7oZ7pQHVFtHU2bR+lTtRskiOpI9YqLabK9pYp1VIQOby1P
Sc54Ds+aYcb380S/jGDVKjvVwm3PkyxpIq5bJYYte0e8fXELyRf4r5e5dL3gezotYd0gM1mOydLR
ncaUoa+xbuA0av3xu1/H82Hgq29qCjwnykIOIbJs5FdwcZQcbb+Up5zExU0mMxKXAEwr5XLVFt9w
TnaQslQIk8G1WZqchtTUPlOV5GIzzmQubqAFhdQto5vdTEAprc3UUk40TUwFqZXeqpEbrgP8M4VN
S/3jf34sTF3lvGIMa+y+kWlj3EteKqd6GeZPkGn1vkrz7AB/nwWdUVUmvssmw6wxucVUhcRigUh/
Lb2FE9nkayDRxfsolsbbkUPL71sbxX4PPQnK7f20VgF6bjmSSXsZDzQS+MXTyS9z2DKBeFm6JAXa
QzE70FDZja7PhxXNGJyHePhfneP/jyp/O6qERfjDmOo/jCr7/u1bOvbfh6H/kTiPV2/9m/8mzof/
QklBfioOLQct5Y/EeedfLkAGBP8BYzXhOhwU/o2ctz+mkiAIYMuvbBXOCP9Gzlv/sp1VR8ch1ltB
IN4/GVj+OoZf/aAYMCzeC3y7nxQPoaOBhklDHoOsfE8p9Q9Qt+JNFqBE/uHq/Kch3k+nHlDqPpEe
ArsHA69fBLol0d5iLVePgb2gIDLlq6ybeTPF6Rj980/iMzCWIPcHJLL+5h+kBclgkDMkCwmxoxij
eDRve1XlSFOXp3/8QTQSoGqsWgmTz/rrBylkA2HTLfKoWc9FWbwTK/ee89//zce4KHLRAP86/MS+
jg3enSVnUnLqwoDhYs/bJCrm7L+4dDyrCCQwCDNC/9m3kEizEoAfJfEAVXc1myPlByGyVx2ZL3//
o7xfHwciaVZmT+jgv/pZgOqrihlaOMljOk0Fczl9r5P5CWbo00eAyt9/2M/tFp69ADWL5+Ekp4Hx
s/XZsNyGtdnII61Gmny8So550JI+aGRvZkC3KgNqvLE0SO+//+D/sLywZawslA+F18/Li+wqTsN0
L4nNyZqHEfDYxg3BAIPwcH6zvn5WAnz8Rloi7ArI5VjVf30YlzEfNf58iZmWFJKKOekut8m0+i9+
0A+fsvY2flhbq8JCGQz1jgTKg6fu5idVTfW57v67S/fDJ/20M02k1jYMxHlAylFvvTl/WwiiIZjl
t8vrl9RnvjU+MVKSQj8UYBXWZ/WHH9XElRtUjayQB9kNAYTKKDZa8m5fRKV3IWP3rRV21h4Kuns0
u7nZ5qUTUsuI+owuAjfKxPkDqj5Ik45B3LePNvJH7OyawrEf/eJdg8w5JYulrqXfx2gTFqI67ZAe
UyP5IzqNqx3HfJvxODhOnxzqO92F9pfCt5uTG+fxq6ooUKZqdo+xD82/0SCap5znufBnwP6kozLg
pulGB7OlthwGPLVjUdY7VGv1AyRbcQa3OX1rY3Z5a/D47jBB73QumssU9CqPUj9Im50Wpfk1hyOM
U5DvY6CneqtifnShBrlvwkQSBb002wFIBbpUJ47zjTWWIRgzZwgPHqThfWsyDctbOupGJ42oMvl1
S8XGVcHBixAn2Ago2FzSJAMBC/cRxPBs7VG7NkOkcHicBbl6B5xozcUyB4SrFeVOQLZ15JcI1ZNU
uZc5sfLXJGjKJ2+io9T2jnxpvcr+EvPb1wRheiOyEuPCd1Kk2Ka+DIfIcTRrffYE51mDs9wTsYzu
haK7uiPeaXiNuTQAZlt56435u0mOZzQCWvwCKvx97qf4YfCWhii/9dv3BPvqcp0xdJSbCWs7LFNY
+t58D9BGnNjRhwhpSHZQSekQBORlKxx/rM9ZAvdnI0gQukkcGd7mXlK/e4R43FiEXRy8scTrYBsT
heHHY1/2RBvA0g+uUo9LVmRcBEw15DKIVBPqJpPPwbJmTCd+VryGUJA3JL01WzIDyCFiXtgsILA7
rzxkTAnltUVfKdx6aaye01iSRsbAkqijullzbD06Bldw45YvAYTBz0x3qnebdN8zv1HvAKvGGwRD
7VHkVvjUQA377JDFkkfADl3IrchjCuyYqYJRO9NU7PBDY/mwuQVDPBcuYQ4yIcs0KQzMhh5BWm3H
shPmYkQEvpJHDN6Z045cQaAgKdMnjLmJOoxBnb+FKJP3Yc06AoSDpicLVXnoybikbg7V89ItxQFy
0oBzyejsbJ9Lx112C+KddtP1yTRuvLmwvuKD7/+wCV0+CYPB37ac3P5R+YN8SXLhXnxdsofSCHMR
gRrOGTFaxhBwyozIKrgTbpoUry2J6Oc5BmLM7MqOSJF85wASotvxnDNfxNqD1tdbQ/ecR1LkCzdA
3hkSJ+VK/OUOjQ6vPiBPNM8CTuAk5sQPuerAAKfEfX6vZege68Jb84BTb7kiLvtZ9lodsDTBzg5H
HoRlCmoYmxmJbJhuWgPMcG+VBwje34ex87dpPz/UrY28QH0lODM7V7VHmyiW3oVXoX+XjixKhs3z
jhaCulZDR/hXwTrHi0rMsvSLL4EllwuQyX21cD5PllkOUTUVfQGzeo1uHUoeanZFYgVLRCU1gZG3
DkUlYzpWfTESK6mUJJGzJ9ll6djdqmlQB2t970rB77ar/I2g4OA2wIj6Vs7w4R1FWnaDWOZzLmLn
PI88UcCG4tc1UT4yS91sFU64ndsvLKMqaEPM2yMYN6MrO8IU2XNS4mTuLK9raSiXb67LRtl17B+Q
8P27JSMowO46vY39lmaY64zBHaDvju4fAD8AiTyGY9i1h9Ksxm2uczYxe2y23sRHdzTmjhnsUsb8
1vQtxWok67IGN9wDSIaNsuuy8taRQJrTyQm4CZW87du1rm6I+S4tycPEyXPMNpUl8D9xdYiDp5fg
0Wj52HURqb0MRWB9Nyd2K7U+Iy6xjzdFPGQ3uUu6ptJ4dSC750SVGoNL+oy77xm0RKBp7ch11rTB
oZkjtXjNI3Ki8Hbx43o7m34XCXJLIFIM7NylSQx1wtvgsyImOgq8uj7Hy1jd9SN7j5Gwe0whi75Q
Fdc8bMa9k2PLSmqV3TixbX4NrXG40GqhHm3G26Doy2PvmepA0Hh4qMLEuB667NbJHPVs5Hl/q+d0
uI7z5QsI9Qn5CjK0QIO+EYvlHpcwW2gnt9UtKMn4U1m8+C1Ibgaw702ycuuG7JH1/NQpMzna0EoI
UqnaaDAdzH4aDQSvxeTA5v7VcJuRtF9eeh8x4EaWlk/AsOtzV7PjmFWAYMm05Oolp+ny5yZLKgKi
f+7BnrPXtCk8soV4b9cRTLt5POJyEN2BZvfGphU7bYY+zGt63SWbWc4hr+URycMqQp1XnOqpNUN4
5/7qngQHudWqJf20lE5WMQhtBxN5xtSuGRT2Y1/Z1Xlqnerc+IMp6S8jV3DKftyOFi6LkjbYDDng
oid7rhZePmXH/leRCnrf0s3GXFzk4OVFpqr0TNKgA+KeUBQVnJHVNPUm9kbHJ7YbUNnobRZwZcQP
5ymhIqqovksXoY2VJf5ppoeN2FCH3dqpcU0ajjP7ug5WwTRRJcPwqfZ8yOS5IAiASUaSY0VIO8Hk
dLQUU1+rfw0Im0VRNJcPU+7M6Aktj0YTxTViB+lrda7LvNhm0vwqgvEo8xwBgXbo5rqIzG2P9cXG
oe5cNzeuLac2EKP5FUhGYesD69R2Nk3OtHgsg+Fot6Av5jZ+K1K3IJTLLohfYZpEZof1jFx/vhl5
RzMbSIjYqoU9GiTqOssNyzX5lpQ+io/C6g1a0HNIaWkYp2x2zWDvJxX7m/DYvkVCdcJpSUybCXSv
u5X84COhtehFA+2qw98X2L9q1VexbUAJH7qMXIEa/bUY7RdCjMbeLI90pthv7Eldg8ozffyX1Akk
FmU3GlMZkreFuqIIifhiwbsXZPuoU6zwdwe1Xxwhf4p/V/Ic3KNf6Dl+YiesAb5PV1lPo0kPsWBP
nfzsrS7H+1jzmvv7K/DLyTBcDac2n2RRj+MR+OkCCOVWCa3Eo2opwmoydXhB8Tqu67S5GAJm/t9/
3q8GvvUDfXd1/wBe+AVHUHcUOMIrALcERBmtyPxmm/W1Imitq94GGIy7osdN7LnB9OnjtTORJuId
UkJ19+j9jIgcOPeNcAh1mMni+c3B7ldXCt8PAzwqrFX3/suhXIJdg9c7Fse0qsR5VH313jhQyTfT
MPVmtUkExXZZliykNCfRXXnUmlbBN5YWhTYyyjdKmfoc2KgbtM3Js88k8uBSj+5FkI5wVXd5R0ef
tM9BtcwLBibix2QFkjmkdTU7QZj8A5hK8eZ4WFs2If9xCAzLv0M7yQs41jMm8izLXz/eimRqh0E0
LYX9O3uStZ5ifxz7B+u1oKJEZ+8R9/qzPykh55xBAgSVAYc8yPS+2QwzprjJEc9tBnmc2TpCNVQ0
e7dDzQqs7p9ifkKyGQMbwSu3hMf0p8cTk/nk4XrLjiHn7YNrJM1Fiul328AvHQs+hUYFZDjYkniw
fzqSjtmoYq9usqMnKJ49iD9gnbwhalGxkOVQEHyicw4PTMDU89+vB/vXa0yJgroiWAkdv5IztVUI
1ZUTvtV+SmJGeGikjDgOX6uR0rhvJlffhoYbPtVCPxWhbt8N6U67QStC7oamTrN1v+2GTVuOgYOk
RVJOClKwqb8ZBiMZ+6ONrXg4GTHIjz87Lv/fr/5dv5o3BS2Sv7HWZHX9vW+Gt7/0qv/8W//bqw4w
0ASrJgnc49qU+8FbE/ofXWfcLeBiaBZ7fNa/e9Xhv3Ce8LyAGAeTw3Pzf71qB0dOCNNphbm7YM/d
f9KrBg+zNn1+WP5wcPG6APHyMTKvyL+fmlwOj3sFTsC81KbRpO3I5Nwztkz+Y5TO1ix3BQmqzUY7
iujDGUQGYmm0t7D/S2b81ZLVG9Tu/TXDIBE2NCyoQ+elFOLJoi4otlNvfUXjkTxWM9PpLPHcLwqh
wTXy4OHTgo0v3mdNDp6m4RRxnUz8w0h5cygPRp6Cfhvy+gLLduHsSE5iNzhfjQmt6MVEA4+a27OH
K5UjJn50inj0r3rioNCnlN40Uv9UzpoaCfextvuZQIzGJNWeglQjAVyKXm+dznRo0jjjCwelCaHu
iOvkunAy5q2Uyb7cF9zbB9TllRc5Nod5TJNx9milmoo9RZEQdVmuvBMuKbQACJwePDHap94f0oM9
5wQUUuoTKbi6ZtoMvJiy7UNuZ581o7xPXu7H+ZE/4lyj4IwrTAIMJAc4Ot2GQ7+zGyzjbS7I9AzM
vJrQfvhGtCBk3kEtDTmJMJ3bLqnfuruFPfzeMkv3WoXuvLOG0bdOYxi2zWVYwvhpqQL/Qfpu/Lkb
tB2caC86xjbvpVsyahZ9G5HPkz8rZmU7A4JpVPDu5Bqw97cEVpy9sCkvg/S5lmM1ZRsmojHGD62n
C/qLJIiMRKY7P/OW+7ZORGYeYlLwjoWFanroMBfbw4TndVrqrR9olRL60Ob7QMfxUTSV/SwXB/XI
0hvL57D0S7EZEiqiozDMoHzKOlA4j9gDeJ3vRqrO2diRARH2/cEec232J0biNfDdvHQz6y3pGehx
5wh4cgFr7KpeRDYChxti3abdbMZ0yGh4nDK1EM8Sezu0wRy2imbKo8xFDSyatmJ8HQ70KlDfbVZ6
LlEmro1onmgTlLUB0D/D/1zMqIZd+5SM3bW7xk8t00JQeHMj2qWFJEJK0kyYrV/U+9or+kfDSO9m
CkOS1/mGnPyJRFX6xTInUhD9LN7HSj+YpMiQmwmhAtVpftVWhnmSrij2Q9za5xBT66bgWLDrDc6r
lZizsxjLZj8FDXrgUi8ns2Vp2l5pP5Lp91oPAWp8K/E3RFAaHPhytW9qfxjOGPvyU59NXzuy1c8d
OayX1vPH7bJUgJdRtREKGPVCjnuxSK6PgdS/MuooaY3Q4BSSp2SUpd9dhrD0GhG4x41kKGSiVRAd
8mjmcAjvRp1cEZ0CDwOj1QG1zcOQGSQBNpm1UbYbR6LLrU98+/ySu9roNvE8yBMJDON3pt96G5BG
xPEhnY5kmdGa5e1dJwvGtbblTOg+tE55T4rq1WLFdGlGc41d/Zx5RBCZfXj2k+m+DxmnL5W9RWm+
S1BKk86TRoESj33bHgI9X+dYFlC/jfO+kyWJjvGCGTkWTx6H/jWLpt9aVfm9FMhX7HoiD5Psq4fM
gDfRWlYUDozzETayCWbBtZC0kvIK5j1qRWsDw0Pckb1Y76q5qyM/VBPPlsT+zv3wDnZf9ZGRhuMx
6Mpvi4+NFnV/eCZDDShzR/ADEOL8Jg2HnFE1xl5WhXWXpO2dImvICPhRS1PfzIHI38p1NyvG2JfU
a71xkdIW95ndeudGDmnEDev2EmoGLYD0mYBiFPv2/J4OlXVM/J7TZ9aWG2R50I2MODxTjTm7nm39
biCFa4MGOjwVuX8fe93dpAZzzzYRXJrcmPyIXMThC/vKuLWVH6uNdIb8JrdHFbVDMRxMbtTebNrx
xk3c9N6Z5/C6m837pTMGgiXJGktsspDDkWZGtSeKhqTPXPpwWfv7nugJrtAqOTXzPfJ0h6/XiLdU
ZEgZU94OLeTowgI0nA+fS9p7e7ta4oepmK6l0XbRTMDXo2/kjy4CzU1pqLd+CZ+9BI8E/iSe41Hi
EytxadjTHhnKqfHyQ2jnMVexFTe2lbSHKei+1eQj7dxu6Y+AJD5LMKs8wAVn4yot1cVtJ/MmtZz7
MZRXZZ8+eQUJazaCWbMResNOu6Mb/SrCqY8c4UbFupdKI/gU9M6hz/L5fubW0b1Q8NTYRoPXIk6s
55KohW3n+Cw1Q9A/9NU1J/4d8WlnRnPD3lWtfemw4mxaJUlhxeGWRoUugwMNluWUNsNxkERdZXFx
QMGRRUkI2i/DZ8HLrIyWOOQczDEckyWZBt+I6htWoZUR3OjFFHdptYqM/K69xsVgRHpShLjmbvoV
3quIJnu8mrOWd8JUPlpCHWt8KKFaeLHmIR3wbnggcvqGY0T1Tc3/w96Z7chtZen6iShwcyZwcC7I
mCMjcpYydUNkpiSSe3Oeyac/H2W7ylY37G6gbw7QQBllVUnKGEjutf6xIPN6fpGuyrYD7wfUuFQh
4RHpeZjNo2Ab3lloiY0wpuj0OiH5Qh8a1dWmXxJxtlM73s2aOQdtH5uvUdlXNIULyuq0pqNQyVM8
mYbcLO5ibQBqKBtkgB3nWoUfkuYbChGFENWu6Kv+xkCvF6aGAX/Z68j5Te050cb1eEYEXDp+oHn2
dYSg/qwBQ97qcTVMG2vOLACBeZH9QyE17+i3ajlNg/lsTXr1TnAX3X5RTu/yjoJYcy17FSS5WVaJ
opJz1tgOnf+Ra8OdSFzAH2vsHlq7uBsLTQtrRSXVnPS3cNBf2sZsQPqd8oR17IvXko0ypZTRaqLb
Ct7exkDn+5XHq3UYgYHe5CKa7UiGy5HMeWMryyHZO0iEAo/KvjBXFm+2HV79mICgQve0C1VY6jPc
zRiQcOL9cAi33PR2ZQR2YmZvpefOjwChTqB679VUdhXi+3Q/I2VKN1rk6CHchXxC9KgH06iviRIk
NpgmjNZkrTcRX5gMsOwguPIQsUmflxc3bb7N5beqUe+zrrkPvl8MX8x2oLKuT66wPTaIHke2KysB
EJQS+BcuVWMFld5kZ1CcEhFabzEjFPFFGNmhU5EKEU8j2On98sFDb4oU2kv6e/xx3mFxnfqLtvgH
KmampwG6Z0fxLZ2wPl6cG9yh32rlffB0zqAhHX9Df3b/nEpxdgrT31c+ULY9aukWZJ8DgsSYDTEe
qNpsQy9CrZTGtUA+FpLpW99I0dKm2LXzTQ7dchhLMeF8qT+ymNhsyq9TfCHVIB55QLbT1uxN6oed
bkyyvVXE7c7KLcXh1WrFa+365hmlqL3LmAU/r2D1DHqZeSteN5uPeWKK9yKznXcqCfF/LWuDb5QA
WYuMgaHnMzdgitBHATZD+Z3cftEQ4AHWmcZtxKJict8WDY5pNMabnMkDriQd4iTMI4F29tz0o7tT
+RA/0sTYNeLCoBXmyHMbfzmCnn0rI8fZ16iwNnlXwb6gwDtGBfWFy2T7AYfknm/tZEuLzs8UzCcr
S4kCt/86dBYA/1L1FFhGJj2B4PdNVHP+qRIPeIGELqq6oPJEdjA70riTRgJu6iNdq+ZVJtJ8Ti3q
SbLK8c5pkpdn2aHsUq7/OC/JLhvoviM2xNrr4r3PEgYmibxQ5tGziJs8yGpjE2mWCUlXEQhoN4C1
Mjo1zlxs3ZqYnoLrLod5CgjZEGGpFRUyhmHj0QzP4wTBHYUzA+J24JBFJV9Hn9h+Bvyd7vERozd/
BhMqt6iDKhTS+Xl0ICWk8PINqwq8QKdhkIndijMxK49laT34BK7u8QZ9ZEX/XFYzxmOHDvWcPcXo
bFRtY4GNq+o2lTXTlVfZzUVrpgGZpGZ8xqZJA16W589TR90ftWocdTONOlLQh2mWMPu0PUPKyJK+
wnx5htOcdhhp/TAto/SbasSGLnK6iDH1b6fMCWaddEFn8qJnV2Q3sCnWtbEgePu6+MHwi2QxabdC
LmWYaMrgKx1uJ8w2pPr0+XNjSWro4F93kPj+1iIKjaHbo0NJk9kFM/Qa76byHXkT9dXxone9bQip
o2Rin4xquq9nFxqydUQ4Zy5TjwCb1St5Laa5vwJBh3lJY+fSNrDElj5fIQZOGpnR0A2liVFyGALX
d8cbz3S/lewbuAdfDW95iytn74q2v2HNnfkw1G7MlmPkqWG7aNo+S35oXk04stPqN6KV1aFWzR0t
Fhg0Ex6PSe2FSEX1XVWx3g5GY+7x4u+N0haBKeUZmw8HqNRhcr1ndIMk66TL2+T2H1Efv5el4vop
zfu+u7hl9FwOC63QUxF/1TSMCz2KWKSZSxib7s3iey9eBRfm++VecTgG2JExpSN4pZZOFzeWVd1L
PHeh1ko97HpafgOFbQQKqxwZz7Q7vHKDF6h8WjgSZMTb5SSoA12rkh0Be+2x4Qr+OjfJd1OBy5rR
OAeJabQNQDyMNgrl/DUrJfmOaSpyMowNwtOm0swY8Eq4T3IHivuxMzqC36d6pZrVXqZa3ISVgWkj
LOE5X8FwUzzvA0SvXdXPY+9lxwGPyZGpWh19Nyn2ll9Yu2pe4jOsv7Ojv+1pbnBDkr5163u9vCtS
Tfyw07Y/L0nqnLD4Ngcjm9Wpx1S6s0erebIKeA2vMd7Y4eVFFRYLfqzfAvYPKG3L+MacIGh6Qk0u
gON4PxdCSM0SMYekz3M3kCCw63wXDhNzS2QWxX4oTGsTTzh18xULTttu7TrEjF6YFBNZ5M87lTS3
RpJFtw6aBjJ95nec1j7qcxeVbsYnxlB7KXqi62iiOxLqSXTsOFxFXjJWtInLWex/hR5IN7XnmhuZ
J0MA1FcwBjXLZlT89a0Pkci9E9NhyeWaY401cMOQowMDNMldgkP8yNx4dPNChlmWD7s1E2jL05w+
1twuthnSDQlWzTLlPfRSs/aswiAu5iRfB+XTrhlZurpwVHMKjWwL17n1z0SWeUFFoOrGiFyb7us8
1JCiBKUwatj7VgczzdJDqyijbRpKpvGl6edO1d2pLc0f9YId3ocqXncLY0mvgqf7dsKxcicbvsZS
YajwFVEWWTaG2qiJwCnTbqNqTzuPlrxLjdxAc5tfYsf9XHp+u2e+rgn54/Jvp2lXCH1Pm86A9MJm
lyEudHWQ8ld5vRGkafd9Kat7p+wuc0V1dzNHmwVrFyjD2mZsFmGOehx8P+HtoU9HlR7qycRT2daj
Q0KY4RbzgM3QMp9G7tSwX12let/xjLRFg/99eB9c+Y4t7+hZ9R1OnemYtrOxYYU884j+TN5WgUF7
2rJqcSULiuS6oYXiEql+pbbD2HvTCIyycOhanXlsKvEACX70ZL9dBkeFmEcLn0VnKb7UlgZsMo6j
tzMy8cSz88GY45l3NHRb9bML3BtB4lkHO00ndwlDAojARkTpeEowalL3WrwXXenfy1jji/TsfQ09
jujLXJ49Yd1RW0CUQiUMLCf6rmsJUbYo1SUrrMSf5+BXIfLFlU95lHz3RH1tF+OsPOfNFMauyt46
ke/7zvvRrLp33Uuhs+mJpeTe39SyCIWs5Aby5kfVEbObaeprUmvJtoYuDFclgTKoQc4WD6xkkX68
KQqwgEQsjC0oEmQp75qEB3TY9o0zhRWq1Fv0+sZJY6avgMJpXxgHlvKhnht+Eyd5Be0a+HpVb4t2
KppN0rko0Z1zRZAAGprQkVPOIKayfgeKE1P20dMPvAi35oSe6x5xztLsLfhuPyDMrDmmWR3deTzV
uqBsRWPnjMY1/O7ERN49aRCZ7S73WpTqjabGJjRFAtTmsCPMPD6MHp2M5Ysa8xefkR1VYA64fPSb
nuSu91ZNruqQtfgtiMVv7Nb/NF6//16uCVHt/1n/4g+GC55zSfd///rL9rdfx9/LVa39l1+gSiJk
6r7/3swP31s66v8IeVp/53/1//w9quqfkHjAcfPvkPi770XRUmfyVqR/BeN/+4N/BF1Zn7AmIZom
jw5qkn/7V9CVp3+yV26GhCnkrOjG/wTGG5/4n9YMKrhj2EybKKffheMmIVgrd0bGHqHaPyW3f3wI
v8u3+fz4dPn4/hM5N+l8f8Xi0QiTG7RK2okvhJT8VcGb5Wa75JU+H2y3UDNKBSAypuTRvBqoBREq
G5L4HCKOmnw3dk6NbKJtmqPllYKW55pK6zDJdOa7uu2g1RNku1rQ0ofETEGRexfdjg4O83wW+sZK
+0kEoMLMMSRVtltuA0QHgIYkspitIKyS4oIuMBIaT7eNTBbidozyM2nVzWmWdXKluU3futqyPEfG
Co9auM62Dfeg3CZlXj/GChqYvCYfjlRMuksRhOkUoRIly2GJuHgM9IqUl7ynfBd87JCyXn7XhIg/
xkVLLxN/5sWeS9lvfM23bpI8W3WRLt7EgHYBrP9srYQNaaN9R0pIdh5MX96mJWKYYWy1vUASE0Z6
xNBNKwNi0jFSO+niMQttPhSq6ZGuaQ3QHTM0CiW/AtAeMtt89ho+ZqEBVAS9keinArZwW/BYOBis
mFuc9H5gET9xGom3vOs009khYczvMZeVd5Jo8VtgDMsgKlQVJ9s1qlB6SxSqMXFZzgy9CxsvvxQu
spbt7DpjEjSq4vFZ2PoXArm7m760Xlo77h6pJCm8vddErGqGJuMK35Kn9qxv5ucpUwaN2aa3z6tY
rrKkKLpYyA03s6mz9ZfFcrHtoX1wyXSi7sAhqsbURv1HqznF1srFgzvc5X5WbFp823sr1u+svk9L
Rj3DvAoCg17FXMXPTW5Ot0MrbfxdzlZbRVp2rrTABTjcE6WYnTj2oxu/ksW9rXfWRVnGl3S0nI0q
cQzNKNFB9OLoEXK8BgOzCc7V81AvRQemLOUDSSL6ba+17iaiWfwYO4y/knQXVukxpMAczeVS5mRc
D2V0kH5k73onVz/8cfwQka/tSotQ+4AkT/HARR6v00J9JMUDOiGDKhF4RjeKttCNU9j3JVdbSFbn
mXDCZNW5ORstaV9QfuApmlhBErjyACyfV4lHIIz7GLVEL9JTNiTaC0F68bHKkvrBzqrqMpMrAg7X
copoybxtBJl0dBMkV3OouW64bEeEsbOxr5AjBz1E7kbqFrBFBeSy9YQ9Pcxjtzq5UquM9w7q6Fg8
e1E2pbvWF6PJJikWy0EwNyZx4j2MVEc7VThrjMmPhqHs8dFGHGZbgV2rRHwWFtfCVrdlenYa3b3v
4DeSL5O15OwdVJWZO/zUiFoBh2Z+PpIzMDnji0+VuB5kbI6QG5GZNFtLlJr9QudRIY9kpaH+zcpF
8m6kjlFw35TAXY8DLVDjY6dSsKOAJAhpgsgSYPGqVNfA9CyDKtzV+IiYkxYUn9iY1ph4stGpHr/m
KKTWJZWsio3SypzLE5ucvp1QwOCCFOnE2/dwEMebTBaeh6Xf7MhhmiE0XhFhjd2H+1tWE5+R34Nm
9115SqHP7CkoItVRIFo4kTpKnaGmCBLGueipUL0zh3ptkv1idCRScWOJafvz+PmfPoMv6UdTtuWP
7q+n7s9D499H8v9PJ7VFl/PfndS3lHT8hS7/7Q/8QZevxzBphLqBekis5/C/T2jrEyc3jSP/Nmn9
iy4Xn3x68RwIbPe34/vfJ7T3CaOIzlHE18kfR93yy4n8dyf0f9A1IZ6iJsq2KdlhiAZe5QD/k60h
GhFNJ4VtHwcAXy4cuagHJLrRybZwvpqz3XInYSevGnIhBEHhJy9jI0bEOj3bBZZVsmnxfJq4/uMJ
UeufPsn/ZID4VeHCq1t70tbidXQ0zk8d3J9enc/BE4nRt45ysEgCSCwM3HpSrOQbd3ydZljqK3Lt
6IhV/9R0h5Du1+GF0YjNgdYcfHSOZa6v7k8/PSJlh4daWh+jOHrJa/yf/din/mXV0zkbp7LdG0P3
Cmj02XHPGPJh0XGKf50WqoDcHlQNA/5snuIMkFoh14euQLi9berSoTfXq2bqQdm+ojHvbkRlooDR
K9BgkMyA4d4XoYWO6zYxZuSexCCKEEF9TcMkJyoPHJIGAq9PtBp5tUOpOAaE19gr4AlaydrReuXZ
ba1l25Ro8BKWYbJDrILtvDNJlI9r1ubQj7AHYEfVv2hNQ4+rcp/6aWkyvNc1GiLXqQoAsyneapAJ
VJ+W5nCYtZyTX1vMQC5dP8OljAPSATzzYZUUgK48D18K6eU2Fdm+uLFHGW2cZu6+MK9A45IRRM4P
oSKYfPkCnINH0NwO5NjZT76Rhog4x9WTb9S0zWmSzh+gm42Max0kR3c2ML16A4c6+duRsI50N5jE
7gUpt9LDRN8oyuy6posQ10P3JPoyYbR3x/7oe37GYmYU3QOmOKLIhDnisiG1Q9/lQhH5UkSdWs8n
p2JYtOJlRcwaTI5xnBpIfaE0A9wm4KcVEMTBRviAKhT4Nhht+4Wic4+UJ6e4U6gFd21cGw3zXLKw
hiL5CEjpETtdQlg2HfMdlhBtvxhe/K0mbH+n9HTnd8SBcaf6YNJu/rAQ7WJCXPXyhDVBbkjjcN8S
7AcHyOxl62dVd5jTplx2wFcxi6c0ZiesB2vCHlMX7d7rgP4jzZtO1A9Fn03Iy4M3JhCfBOAl361R
H24FuL4dpIWbfzdca0XoFrR/tZ2iPfChCSGHhsVGXebCyG249x6Tn4ciQMV6QqLwcMZHiC4iY4La
xeEREqtax6GcIrzQXtWpb4VMyCcNyKZawxfHbwqZ+EozJvmQBFVRDfqlrf0mfRtSQjcPcCiWcdu2
5Hou/WIeM92UwwsJ0+jCZptAEJQLHZZNv58a7grsDB/oP9dgEOIE4OA6AtO2+BoKbfszy3WYBaXc
re52xAkO2pI+zmY5zwe01uzuWlSQHFEWTR5vyAOK8Vf7I+ENUG9k0fiUXqxtKorsiZrcgISj+KZJ
xrTa1LpZvrWlu9J8c8alPq2RqjgeHrDrrg/DhPevEBPdSpJPr/gCiFDDJ8VPa9b3xvRkPzbRQqZE
bbfke4Hyt1+o0sOH3qQDr36K8dn/tPen5UicAAFEr+Ng+C20/oBuIBm5kbfsDpMW9PrUv1PK1evw
Oo2tX/1oNPuwosHjrWmJ7NxUGqkaPx/lmNj5nCxJwApJXzxHldYN1yk1ls9Za2qMy7QeoyXaTxHA
0rLhJBDzm933jV6dPIBj/kvFvm9xHc0iJje1FMs4vBQxrFCL0cAu3vq5Y7wFAW0RHi/OtW4Fr3go
h1LbjX2HbMjC9LWvPSO7nYsEKTrQGXB8K+R0zyhl3FplyY2VRl5221BYlYcFU7SNDQCnOzr3zgj0
AarkJtcaF5Urr4Brl/C+Y0HnFiE3dQMUtph21G+KtnG/akMBNMyHo/wwiyFGNqXnELmB4cWjiqh2
x9dSaOU1cWY/33gOXckRNcDH2CC8Ro1t+d6K7tkkzuA4UE1j447zx/seGW220aAj0bqSwGkFa3LF
AEpN97Nly2gneoDJxByi1YIxE9ALyfFkKKhQ1o3e/rCHwoGlBWwhU0Nhxyy1JcwYo2+sTJbnKBkS
EJZlJUZqYOep9irG7KkRZ/we3ZG24MUNuIC0J8U5Q++r6a9JhPAxgahz1wiRcaH36UvYFKIS15SH
YjRnnn6DIxum1CUOUTBYuynigd+ysP8WrP6/g+M/QTzC1sFc/k5s2bYp/6GR6S/z429/7o/50ftE
veCqwMQg/Lum8vcoc198+i0RwMBR/EeIOf/6B5Sjf2Lp47TwDQsQyLX/W4MiGs5fpiF8q8yKKLUd
0/Qt/dcyKxR/ta3opTzmksRhNyY/iHAYHqEAPPjSukSn5mpN0DZEB9cgCFGxgmHNpC6RCzwv7MR1
UJLOgzBSOTxifTGTXaQig1yRlAQPd9aq16VSzWIQ3Jj2yzlK3RmYoq2MrSk6Yo5d8rF4leDYM7Og
uv6MLiY4kUddnTKgNgkoSiBppnuoNeDqRpIU4o0jLt017+hnQrI7WNGp/DlAOgWRN7xMnvT0sFdv
9MkvOwwAhIJg6DvO/SzB9BML2vSQARz0zaPA96SdPIg0AQ1I+cy3ITZjZzf6LgSmPkRxus37eGpg
ExLNfk10H+PSmi3TJeeyMxVK+BHacryrDZdmDjf2xvi6+Fri7Uo6TeOHMdadHTGKOQ+TNM4xmhgt
0iR2et20j8Jaf2dMgJL7MoGxFHvUaU4QE5dGScucAE5HomW/FKO3mB5OREdQfx3kTqS7Dr6F+D1f
5vh2cOdyWwLvIAJ057oKOOu9l6WfOg3ge5y2Y1GTa+ssm45fBSS1EWoi6+Hqwgy2odJj85A5poBq
xQ49RnhEGyovGbH2eZOvYaBehheXvWHwJMU0DpQCxE9t1dVdnSiDC6ZyCaxc0Rlt9qP7wZmnZ/gK
9aIn9M65GZOkSfFU2KXK/q4Vk3zwiGsLyIapNwXw2Y4DNj12xOe9kusJt0Dp5yZ1m+KY+kV3siK8
GkJkbDNS3Q9TVxSBq9GajukK3G904HiK4+TPT0QuDU2g+X77bq85STnZZ5sJIcRRxQ6G67HLz66e
tdu2stC5LWkG6UlAU62JZB+DYn44ZNFm8P6NvBs0p36LBxgWeJ6Zc3j24AAYxLQT6WL8qVkv9Ptm
TcwcSVH+bBrZk9Qq49UhVTAOCeX7SNn7PjseN5WFY2EHa8MphHoBHeJEWJo5fo+i1ntbEIhtfUCO
mQTvuHvjrN3KJW0OIhmtQFXjebAS+zbDbLczhwXzlINb49DEljqWvnAuRPSK18novatwCxKDjZHj
RCrSoqzZh8gt26e2L+Nbc7TLgzJz80y093TN6FQ75HFlUzWXiGs/VPKlLhL5yjea7aepN899uWSH
vigI5qMV6aPCOhiFURO7p7Qxl7va7ga4a0DUPCXMK4gqz4U46vKMIxJlpGZO6cWbG/PeX3QOx5Fb
4pBNTYRC00vTFbw0b3t0JzdDY6ZfJnZRNol51C+VGtJLl6j6qcd89UidSnUyFeZbjRj8V0RrEleg
0507u6RtheVLnvTFXYydyJP8ztb96Eiv0rjvFj3e6NL3dk092D/sAZOn5Trzl0mSN4Xe7FioKica
L7qQFkSwX5/owfhTpVzER8OvzrOtz8yoJvyj1X/ri9EITEXvsx6joixsSHEhWjIombx3ALLUKk1O
/U5iZn/W6zHdZRZmOqewxntZoi5IKGg8lGCk99E8zi89vusPOxLDPR9IdDuVVf8FoaVYrdEML23X
bcp8kkQgW3JfWdLBVN+X6pluwGzP187doq2leK6qvhH/2u0XL0ckMkW6uaXMxSKcrenuWDmxBg05
W4U0mNU9FBM/FiNBKas7Uc+lDF+NruSJtLXhQjjBHWClfzVKI36haCPbL7Zf7wiK1IaAjCj94qRK
v/id8q9gY8b9PA09BwXd4zdluRqSs+k2q/uKBFxu1FPfx8D36PjyMBo7uEkl4lNVwhzHnoOFvDeL
S1+jyHFNHjWI2s6aY8uTUVvi0ZnRMIc6KS9hWzvzRyLHiTVN85oUXlHKQ4vh+h1BONppqU6cJf42
qkvjq0QZccxaO9vXtG8+iUa2D7HbMcAjuaKxvSZ1ik6d+rkteh9Fn7tcBvi/t6rsUeLj9H3I0hLR
FnePe1OM4/yN5EQ5hyqu8WkX9njS4nzYR62gHbNrzBNxisXOS+v6M0tkezfZ0LxEjy57M52Se062
6tXx+/Ld6wr3x5yqDj1r18Z45eNviEzklgwv5FK4sUccoed5au0NfEyHnovXGfpaCyErFDin3kI3
VZhas3AwRpMYtUWTp7Vc/TOtpt22dKvy6Nl5GoW2I9WPwhI1kO1Qf/HiwnG2wLn5uxnH3r6op+jS
i8g7D17BCgxicEx8D+Whwl07G5xv7MVddu0sndgCL28vSszdtqfP91SXGt7eTkNybCkkiZkLJDEU
/Rdat0i7qJDvodCmSyFozbG/r+LWu1k0f/6um33Wr472dTHjMz5nY6c9Jazcr/jPePSAuFqAH5qk
W2HsqKhe4A+2BEGWBL4V5pVivYLHEgkZymNzYXm1vb3boYPimhhTvK++hj9XUB7NhuG9KX2hgTA1
3/BalhctLuxHD71hIPTJvBk73+IxOBt3VILpIYm7l/ULPNWZKfbgIviBi3TtlTAumKglewR2rCYp
4NViw3x2vW7YAs6j1KtLe685Eq2Y75hbD5HtBr1Du9FKszoiWW3viau3PgivyzoS2Ktl04+D/yhs
fB9F3Ro7PWnEE/EfiYUkoLLuVFRDBBjD5N9nMen0+MTLcNTNGy9qRr723NIxq6CCsxyggc7wtiLV
6u9YzY0Omy1qv6ir3QP64ipss3YOi2hu76olq2hdr+oDxjnjMBF8HxJZpoUjnNGyj0TjfmEWMJ4m
SCustyRd/fByrX/NKVbZRap6sevM3WrSvzcNIj95f3rH3DFSQ2fwyIsD2UmcyVWjHR3cLWlIH1oT
cWjXy0daNTmJRgR2n4x+2tglxxultTGXpgVrLZV9FzGb7gQ9x+eefECJeYDFcGPWC/MHhpP+asZ9
jbah+UxXU3474MupwghF8J7zrtgNmCcRYsB+ayBJB4MIvVtXuBOngpu+MqA5iPokmsV6jg59JSOM
AoquA1fQV3G0s1iEXNnZHfluWEHAzKQduHrJ+Dq081bBqD84TZME42KOR0efi1uEJisUYzoNF4fv
ol5bEkRmytgrnccK/iaG6YlJtSB0VR8fBz2Ln3VVZs+WwQxo4QmxQtTE9W2lOv+8KIdpJbajo+5W
WIViXZrYWUpOMFSB0RG3IIKcKTblSXa4aFBMi7RnxPTLA/R+3H43CV5pfUIUulngBiHn+iYaSG6e
yHk92TBE947Wmhd0cPPVr9Ha+SrFzBfX0ykpxmUbM/i/LAgZpeU8xQ4cSG+k1yKFj81M65QrV3yl
DchAykLDYB3hWAnc3HkRy2AcZ80tgmFMzE0NcbatzOWtSeh9cLV7r0Kz5ZMwuMkWQZZkjQC37Ipx
r1OJFipSBSZWhHOaiXyb0YnM12LuegzJIWKEfmNmDDdalpJrmZqX1rZeRYvufBo6ovyVyjZKeci9
8owPJh+Re+YoQLDAVUHpEt6DMQGKqfd2SVzMJ3Slt8lsGZ/NpshU6E0lvJ9TNDtBuVS4aBMErerN
zVLOyCysfO+ikQmWVJqvs2ZMaMvwneREl0D6ubeTk6zEWaEu1MaoNwjDrbEamvKudQ4VoSMnNIr6
BZ443QzxaIWL13DMtUl6TCvX281tt4QVyFA4W/0YVGUXXwst42RXcr61dd6c9LJtusBrOnXVdOi9
QGD/tLX+F0B6OHcDXw3cgYkOgf3wrzB5EqEQAU9NjzJvWeu0iYKWZvF4StvELj9aelF/UEVIIiXw
lNr8/Q9nv63+ZPaz1h/u6IZBsZVNpbP/yw8HX0PsulTpUUxU8iyyIXYyzRIyJnz18Pc/6tfwLH4U
MdL8s26/nvtrQFiK2c2ZEnIs15jkYss9MpNAOcfl97//Of/B3b/+IMu1fJZ+neBo5xfeQYFOYjaC
le0rpIHEvlhHpweFyoq0I09V0fEy+AnGh9nK36rVfM9TBXRSg7FYC6wSXt3fv6RfeRiiCzBTWvAK
yE/xpIFr/JkJ6XVI144t41gTyX3R12R/U6IkRyHhE4yjx0nzQf4K37MA2vz5s/8XP/pn/OifzLrE
UvTNr+DR+of+AI/8TyRE+CQcwmGtKNEfyJH9iT4BSkW5iv8FHVn6Jwe7CDcTfCT30/r3/AElOZ8I
ZYTB5DfonunDEv43OEcO+r/etGRJcnZxEyHYJ1KErIy/Xk6NcIj9Ak8/LbaOEJ1wFGfoAktGBho9
xxpe9Th3r5ptlw9pNRfXZWTlqL1cJwrW7+VWuKn+KDu1oE8wJnWbMGCRD6gVGPbcBhYpNU9E/SAD
GlLKfGxvAnUpaXNAJ6qwAsyJnZyHbCxv9Bg3cVAa2Q2BHerOLVftie4n+8iN3L2lmGLDONeoDeBR
tl/SpDniHnYufbuqMYlc1EITrLsh15rUd6rSxq+KygvOTJckGjPpybjRVnExBTwPZW0hnki1cTr2
+rtSS/mGIMe7LMqMmA0nr+P4H+PtiFt4p6LJuR2jyYtpbvMp+V7j8o9YY6yDagztY+Rg/+FWqX9r
oiQ4kk/XfI8nI6oJWa/EXZpUPfFYZvNgtdZ4ksrVSQPgVKDAThrf0Q9gYrElHUekzQBNz7FzjfUi
PrfVon2wYWPNJ/nGuGpLXRzntH4ZAF7oQzCcvUq84Tmpuu7R9zsitinEa96p04pfEA4Cr/c2snTw
DNnjdvOXgEwuWBxFyo2hp2wKtq9cxP2ieatnFEuAHuMXnvIIT/sie8/Srjv4S9rtBBvYx6L32U2q
N7cA1fZJNV11gjVZzlSz0YJru+3OpXbN2DTIP4iYmntYNxZQ9YIxBs8dn1LP34YeDBjNzM6zcCPy
93KHNzr56HBF1N+I1NYoh9GTPTEx2VNZWMkX1aWczaCCJip/muK2OculwCtk6xW2OlNBZHLt4Wq1
+ktv+UtLwLhuEgoohmiXIPciPR0fbzi2RcLgYjLM2f40/kih4Rg3JrMg9Sdrl30lk+IudVB4WDgG
bmIYvQ2R9SQTrZqqilC+G9Rogh0yH7GugWIgZWUCjj+T8Wc4bESx9V5PI3wM+BnWgAyzBIGB+dqL
HLsbdOFItb1CXJfc9u/jCPB/9LQtjUB4f+YBbta+ppk/fBDBr456g8NslPh6kbb0M3aeZDovC4bQ
nfS74tkvZfRC0VqsnTDv1nLrI/v6hlWw7dGjjP3DABUTbYdZidcOqBbdd1H396Iv6q/NrBuhX43i
TeEHQ9U+d/NDSyS8d6DMAda38ZhGU2OG40KjZbHXEqUd9JEwP5uDnpxh/613PAE6TSIWF23o/j/2
zmy5bSTb2q9yXgCOxAzccqZIzbIs+QYhWzbmIRNj4un/D7T777JPtyv6XHd3RFWFbZkkCGTm3nut
bylaTU1cBZ8zX/jXuTtpQVcvD59Q6tTY+/CjLxD4Yig2lJI1AWRV+ebGSfiRpvMXQ4wNk3xlA7vz
9De3UbjgW9Osq20URNVLFqNCXheKfEO+rEq9dj4ukBXW9uYYRHVHPN7AWbujd35esrI2yIPv6X2G
tFBSnmeEuhI0knK2QdHMjMbpwc5D3+Iqa9KNw0QZOltHDkpt+leuaP31bCdZwHWgcVP3PSsabil/
TUSZ2A+A8h+swXD3dSryaWOEXeTAXVHi1WI4vZ0dFtPBEugKwqpMM2rbpjjGmiA4BlQ9Hffa7h5U
kDpcWL/MPsFmQ04gzc4GHkCDHqEDsUrAxcfmMw3iRmFWpzoDUoVijIZWe+u0yvhauz5+YEZ1A7Wv
NlhcZnhXNZUdwDlkIzuD7MLPILPGb7JIxldUB+a1TfFWboHRMKq3Xa0itAe25CwdRvkGxnmJh2mM
jgk8Q2ttigaxZdtsOMaNJ+UpwsyLXCJ386+cRpNgWVV0mwlL4licRscsZ9msTTR/kyifKNT7fas4
9S9seexNKlX+ysh1ha958LZSTPP7DP+q3A4m6We13dPmrZPBgnQWZLfTgrnrT04hvarDyz026afZ
iLFAaAqCXLwEOqdKx8vFVKIjWEe32W000Z60wsy7NbMx2s1moR48shofEPHEdyyLE6VAPh85xj8j
Za8eJILeh95sIyaZaRY9j8QHkMWkArxk9GOvljyuZ9Qli1mAEO+HAB7PHcPe8g55EI0ZopyW3rhz
E8b4rbHh4JLEgs+yzW63nkqd3vRW2ONX9CV1cFuWN1koeLtebuzMtsCn0RZGw6POAGllqtY7S5O3
j4PfQmVZRRg95i56dALlHbM0H5+QeweSOTUCens29C3Axb7cd4asz7QCo5uQJKxHTOn+MeaDf8W7
C4ZMK3dPBh8JFJGcP1OYT+DUpDEfYrPQKMo1rivQDlvZkfSXYxEbNn1qzieSsf1jktKLKcfsDkqM
Qg9o2bdRDduBRTYHgj5Hi7HZulZTHdfEJjgLiq2v7+LZJ4GW6/mk6sk8g/SnK+4Y/j4jjeAW/cGA
58UaoW+Ec/IedaQJpBMGjpWSU8PriI6QNfqp91auxn2ow/A4mH37rKKagA7THQ48T56GG1ErPGw+
VmMoOANx0VqLDWKPBMOLHcr70RaMwdvMJg6SUR3ykJTcAVk4t5hRouvZD6djy8YI9IxMaYj1X0Wd
hl/N1rZqhrqufCE+NPks0PkSGGk0+8pODLD2A0sNt1/CJu0Utrsmu9HfpUOW32GWHj9D6Ed/2Jne
q1Wnwa2lK568ZFk0x7Cw0v08jvAulbKs+rHS4UtqVTErdhIkzUm2skdoVAVWQut3DF9TI8ofkba1
8s5TDDQPth9KHNSelxNzlplSnC0Pyxf+UrMSkhkz4QcL0oMrX1uzflQy3qC6JLrDTjx/14Sev04q
ZIzrLB7vZyTY2alTRVse+s5IXtzGdtM3y+MRX2srF+5WjcAvcO6SCTt716Y5Ubrv6xi+aX/FLWsp
jONM0Y32TUbzK8fe6RNkh+prNkzWcwg25MmUcXMlZfokK19vS1uWR1+2iKp6eHR+PT14xfzKAvid
qK23rPNe/X7sv9h1ywnCIaNy1br9qx8a2cHzg+JOmsV2dErjzJdjLcw1UH55J7/bM9P8VdfInAY7
ht0Ul2oKFI1ewL3tjrle94RWylWj8C0/BV6vtuVszfcJDbQUpc/olsbqv9XTxabxN9UTwjEHqeW/
n75/eqNLUsWgpv46fP/5Yz/rJ6qhD2CJXDBijBExElPI/Cyh0Ep+gLRuY7n4y/jdoeDC6oDekx/6
Sev/WUM57gdYx5gqKKwwRTDR/49qqF8qKHD11G64O6AvmQjhzN/D6mc4cnTJeu++HIpyXlfp1N/z
CHUe7nXZfv7LhfnbBs/lxZj8s6sQTIAG8/fJf+xOixGiA51g6Oa1cujx6m4In/O0U97K48DxGgvf
eQuHTB3+Dy/N6iUgb/seF/XXSjE1chNfmuncz+HES4cKCvGgR0Dafr8ghYMJZ1grFCkgbbScuf/8
8r9qHpZPDrDfouZlcM0X9/vLW3ZKWBcS8/uiZMDOwWjo8IjiU22u0np5uakMgvOfX9PiNv1LS+vn
i3Kr0G4xORzY1OF/bbZUDXK2uAmte5dglqcKBvTRKokF2dGjCZ8b8rjONDJ58Z6kkXafACt695o2
3RcGpqO1REm1pyuUTYfWUKzrhHw5b9DqONZH7iDME6BdmjbpwoxetZAJks1UYPz/AVn7t+afX4v8
Hx8DMp27dB5MYTu/YbiCkdnV5CcWJ3+De6UvnONU9Pm0C9rJfCpSXZ/gPLfvf756WJf+18VDMMwe
EvBg8O9fL55nCD+bXGXeZ+hlnyrkfntkicl3kU3yXpvz9OA6jXnj+iQFISLp0/2fX5/+ye+vT5PQ
DnxPhNw3vz8rSMOqXOaTSascwHe6PDAapeJdPEjz5s8vZf6LG4VmJE9WQPcTfc9vbRQiUrtKiN68
d9JwesARTcLqkJogtCPbbt8Zejhvg/CWp1MwRG18UojIpmamcSG3//nd/KsPbqNUQqTk0/H5/a61
HBCYEN0FvnDJQ+L4UVGfra4UxHJXdCz//Gr/6iHxWfZ4Lvk/UvnfdOtmk4nUsAcLKUVHCKcmxpEU
wak+9QxdTiXw2aONZ/rEps9dTkSveVPSwYgpCE1jXC2Wf8bFw/TAXBZ5cy4IsOjyIQQz5gGpTgZw
3BVm1nTlBhUuV/qtfbH784e4ABr/2by+PCI+XTVHmJDPMGb/9ohkRRz1gQ7Ne/D4HOmB0qjD5b6Z
urJ5vZCoiwDpZ6W5gGUAbjom9Qjwmg7lodEkeK8oACSD9nEuFF5Z0b4HSkwPf36f/2IV9G2H/r5w
eLOu+O1tGmhEBo8QxHuXACV6vstlNhvVvJqCVHRZqL+7s5cd9JenCHsPdzV7LiBPWuC/v2LZxVYm
ct3ej41dn9yudN8isiT4hw3RsxdLFBVRdN4qSqNIbfHnkEzOsD18TBEmM7qqdPdu1wN3umAFEAYP
AbUgC+dyT1wuUcuu4eHIgcXeDj6IfgwSZ+D+ztHy+UD0X+rTny8jn+D3j8Un4Xu2uXPxQ/4vN+RM
NevLVMf3NXcJfRA9q03GmPUW4JfuDhVIgXGd+UPWkQRsFN4aVnOU7EISEBYIt7AFmU9NuLaQY2xF
2fk7ApcJq028ljM7ucvaXtGgiuaNsOcwXolkND42Rhl3G+HDI1+NMa3PtQOxoN3gWOHJyNqx37IF
YELOMzSjTtBU96gBklPQljSeyqC+ASmCqTioFTbFxiqMF5P0QJTjuvhKbDJcfM4BzJs1pm3e35C8
a7fW5G3qpNqkHfv3FV3qElW5nSH+Elgp11MSetEikhAI3tHNrgbfN5pn+n8ZkYGR79NalGhqZBbj
slfWwBCzdGPFHNALcUh7TK2/SKNQxBGUbZcf5mnurJXkfK2OltSpAQ/DdKAi9fi8GvKKsZnAVBmp
45grE1J6b4yAlWFyd5WLu5QGyrpE/t3cgXUuwI7QLI42QTaGz7Cd2XZz7hHUiAtYtdYhxq2ElsMl
4sNHmsi7q133rSWJLF1XAasNR0AW4gHSzgOUOH5Mk6ecbMAyGKSTR+AA4csV/hnLRd6zM5sJM1fK
pp7p7RU5oJm+Jgpcno0J8f4u1nWZ5KsmnYIjxKbkBupB9zWADFavYvRDe1oIahOCd75RloPFACxY
LevmdSQf8IWGVHplDcGErjmwvuiurtduKuERELiws2a7/lyGrftS2wbpaV6TvHOjTN/iPsq61czc
cyN6vh5a0B0+OaRfm9L0hzU3VilsUBPVhFpDI29eBXX37kjhrSc3jZsnww3S/DRUAYyFK1o2Yfnk
D/SxQ24A+Pz+pvSJ+IHOpR0cOMC03TCy+LdpjRaIJmL+0NitUm1oD1kTQLTmxWAObPN28wxPPO2n
MtgZOET2xYzzsM5zrnRlDPVJgOi0We0N500Gow+FgpQIjOyALz9ORss3RpIPm4LWiEcHP2RdCWvW
ilRzV64gDrCZOqQiEPpm+hieVMs36xHgXazSjMaiEKQSjOHI7QXviK8+H1iyAQ7e44efu/WsPect
ckfcI6ngvNrBO7pjvuy+TdEcPo8WwYrtTIij13ssPLQCz75TQnZUiQS9xxMa4Iu2+eu1dHlzVBxA
hP04eu69gTwXDSuIoEPrSQp3+UOENJ67bmB9ZjmLiO5EOIUK1Oz4lXie+EzMQkywM4JfQA1LHkng
cnGUxU4NdIdiF3mKmd3Qp2WJYUYZnGNJMke41MeW67GppwYr6mWN5AyHOMBlE4VVpw5RHcDrBfoJ
BV055lPb9ov7YHm3JTIuyFkS6xagEw4g5OrpO+T2/GdewCW4rUqwv3E8oCWc+UYG6N0nbRHrMOCB
pE+T6Yc+pdywi4wgx0UunHQTyaJ6OT1qi2tvlpoPxSPJK+XJ0L6TCk+6yvJfg9IN4MOM06fIB/ct
KJZ4rOV41BTstjKM5WuWl5x+J9gXD5eDwpxLJv1TVnhv1sT5PmsLvlrJm5msIHt3gMdwLQjuPtbS
EDeYYkiMqCNxw/g7r8/cRnx31vJuq1qy8QCaOTCjnx4E0lm5rnGCbF0zb17pybKbEzZpqG20ROh4
uOUjRNMA7o+yVbzzgZ8ZVnU96uksDQWR+3LA6ZejSj5n3fuP4sde9mSdhUuOi0s4z9oxckn0A/41
B12SJhKmdAEM+jYCQLYd3mBjTYx/CG8Zsy1MiehLYSS8eHV5hMzIzabdMKnlGMTO023UeB84Y/sO
opTvqCFkxqKZ+x7GJhswyY6sbQzP7CO2nnRvapODgfDso8c3fVO1tn/k49QnG33sQ4qwWq8MhLkl
YYooVseRHbdbbk+3KswbEWfsTEh2+JuzgeOqE2S6v27G2EgOZRJRA5pexV3bJyR7bAP+d7Zwx2CR
cFCorzozCJ+nIfWJGQ1kse2kAFKOuIuRTAKEPSlxPq2mhlzfH4tATlDzg04rrgrKq/AMq8w+ypAn
rPGWly/HLlhny1NfdGbzmpl1fQpjvlWO+/KAMZBvFfdKsCnYyLkOhAOfwiqNnnFQE/7IbO1NBR3P
q8CXv7XSGfEb0EhSb1TLO7nciQiGzPY0piwBrskZfWuqgsXHiWXc3oVYccZjUC9fUAaMCiJaHclD
qczwOe3mKaR5NKOaAeTBoQgkG2cga4zLRy1ISwHqZD5ZRkANgB6NrWkKzKfRVlxk22JcxXwlC9Ht
pSFaw7jhQZdovu8un5CdiDNyu4DUFUK5/aXgncdFqW/aPKIxJWrK0o38lZL2qZf8Yg2rAtDvckqb
sfwVP06Ml21Tz6hbN02But4OEj777Dag5a3AWOFHKrFg9VQyy1VTDfo1POImDiS1vJ1L9mqeRs5b
0zPYXFcJhrAir3isZk2wu2/PqH5aopDpnMYsR2nOw4XlldUxaRUetoRbnuY6k9WHJI3Q2o2DL7HQ
uUW5dUPSlB4mBUcOhbiTz2uD2c2bA34sXfGnAZkzFngqit455gi9CAUOydS+KgHpozrqE0s+msIa
uUWinAs9L5tLml3WvsnKDPqVJos8R5F4KckRRwKpK7knLhfgx1q0FO5DZrEuLAsrcml2nMu9y1iG
bQ2GLHHwfqq/KLah+8v96Vh9tM9oBOyHSjr5td8H3CKB6BnduPlwlcRaBT9viHIsg++NP0ChKdWg
Dugkwy22Bvctxnr7dLkrvCnnocityLzxHKJpTcnYMHOXbkPeLtYwr6rAvHZuxUqkZ8KZfImYb6+w
58+rdPlAxoiqe4UJrUAFN/J7moOQ2rDek1vl8BG45ZArJh65uGYR82T5JJc8WL5l27u64abps5rV
3k7NW2QpM2OemZtawOro193Ion1ZAZ28y8tNzRyrXHcRIAnShDOuku2PPDbLBsSYLkYVvm6IJGtx
nijmstIIQparfnm3Wd/xmNlS87pxo6eHEtkN8FRKtedw0hz83JjP3esh4O62nA64tKNAjCjOQvPj
gNNrOnT9UCW3UNZw/1UsozdKDLwLN6Ajzs4P4G0j8Iyop87tOYTg0wghIDbpvmICzOf1wxFGheU/
9sFU3mIC+poYETihMGsP2N7Eyme4cRrzOPse2wQZ+BbBWjbxXjkZPjYP8MT2mCEGY8yYAj7saHmG
nFC098ywn+ucNnyhtTvO097oM3tHZ1+TQS9rBghMwNCRNdm17TDzhKHn0he3relQmQ2eSXAQFS4B
u/4eTgXnBc8ivwkqPHeYaq0u2E5T24kruSz+Vxlw7HkNp5EzFd4BKpiiIuq6Rh5e0WXDoFNgNn+M
M4uvR5UN/5ShyUUiqme6owM4orkb1cFWy+IvB8445XKkg1A0PeQxKfcwC411T2DZ6VIo5yjvT6Md
8qiCtCOfSSzxUhEzlefcQh+6cfBVI/O7bCZRwrqNWrXOv9WcMdldwibcZssebhoM3xj2cgddCsNY
xFVzRVJGw5LXsabVRPxEJ/pp6kC+WXhOQ5LzxoYYtngi4MA0uiUljIgiz85xanA7oRdkbAd5Gbvh
oS9jVqvZS62nYQmmuqyb+CxYHBmK2Fstq4UEt5w3mygMziUD2nITNbSvRqbEr3mBgLBm0vumJI9Q
V3DzpJGRXxm1u/PiZWUGJMoORG2XHCw3Sb85gyfak9v0PHHQtGBn5ZJ4hh8nDJhOvcHOXOZV4BwB
oAr/SME2dQeMQD2O8l7t667tsSBYFsPgtnPfBFyppyAwadkh3kjX9Hm4JH5msG1A86OSKD02Fm/Q
3lNCxxpSFsbYxp14HuYlXPzHkdkV5XcgxYBpmE8LgrpLP9h6urN2vHLylKh++jgtKWYJ7oePTR8T
d80TwupMtYO7i1Q8H096iYhAO41xpwyP8CqO01WwtZU9HazYNb72je2+A16evxWcKr/XhIVx3B4L
pHFwS+hcLFhEDmX7gubKi8PbVZs+igrQo7LK5BbLrbxy8aDcpD4mnDjz0k9l08WPHmf8ad2XhJXl
rSv2OnARwtpNBGnXz7/WUvM3uZVIW07KVRjfzZVBxVqIeDTJMxR4woif814vbYX/6uP+ZsLDzefR
/f33E56bb18UZdfbX+c7P3/o53wndD9Q4zOnWWSkEGWWv+8f8x3hfKAJRYRMAB+LNvY/dXI2Mx5g
EQwksFcCk6Jd9o8Zj/hPZjpg0n/pD9HporlG358WkbA9lzfG7/8FOFHYvcEcPRnOdjmHQ4IwjBEt
5bDtyAzr8OCnjsZ2lC4T+KRfhvH5Mpd3lwl9u8zqizJgbF/x9q/VMstna/bO02XA3y2zfusy9rc4
+u2qOe1fnEUVoC4CAYzlPQSCIL2h5oG5fpESNIuqoDGTdg0o3L7pFs1BtKgPxBCUiBpEddct2oTw
IlOgs5U/E4wwXmHuRsYwLYoGznuUrCIx6M4EdfhQJEH5oKwOhxtqiDYw0UUsCglPuvMDwgv1gEQ9
2uEhQIoQddOWPk13lTfhDIHTZtfzQNs4iYOMOcV199TDGX/z/VIStldHGG9m+reEQrV3DJSST7LM
e9g4ddZs7Hiw6KX55qPvyuTBnbxsOwh6QStDVNNZxaN1DmT7EbE1yCWCR6CZO4ONjchu5qeq6/O1
MKcv+TRhxraHvD0IY0jPMq0QH1aN235OqxnyleQ7/FjkWXkTjEOyM7pkvlIlYt9Vom3AP0Pgr7Mq
B2ackQV9h6E/OxhFfAsrM9sxvcjJv3AhD9KwOoixHs+gBPpzZZgk+ZilB0mhHPWjXjQVOUqndYcW
5TYA8nvQ6JKvfSnGs9NW+oC22H7DDFtfgavuHmn9FBO4TiPfVhZgBsp9UjOwzPfXM1P8nTR9Y0NZ
Vd2TEGk/0pPpXslyKb5TY4sni0pt4+VTdVu2rnFjp/4udpGTcK3QG6ELDu9kG5QvADmGHa2salPh
WsBGms/7UbgGERxqQibWtrd4WOpzNnXTOrSHVGLK1zHHNxyYX207QxyHt4DBO4SRCmk/1OOt41XJ
fdVCH1t5oey2OirnVSlqQKEtcxzkVm8D/a1ThXtr79huc+MoM173FVQuw5r7ddLG024yDTIsByPM
zs3sOIciboKD4AD/Lavi7A50W8U9Fc+3OdYa2BZuZHwNKGrLVRS3ZriSowdSn2lEf6pSz2f9SpKr
NEfzzpEog5dVuC9AZsUn0APT2QtzsU2ctr9mG0HcVzdyuFdGPL/KorEARhTNdGpokz3RNHRvA+y+
Kmji/TD4yAFF2yH1SkAPuHaHm2aYoUGaZoXXn8wBAFQdOR1e2/k50pOKiQZFWHSk0ouOFmzyo6vp
WqzIcsA6EU2SugcvTfnMMtLc6QoHZwVPZYt2zd2mRiOu/cTEUIGZE1EEyrUt3gt5S38vvlWJY208
SdOtQCRIj85Q06c2Soj4m4JeP6IDseM1YXkGCapmcnC9qLzqZ+QbUPhIH1wPhnSHXYUb9jaLbM6Z
ACLy8sbAvvPsm3Sb2NLrqFk7UkasJCkGp7ms3wua6XALvHK6tmcf1g0+4DTfZHownuOhJYcsMznK
weKMpw3FQoauKKNht4OVNhM6EDTTvVUI85Nqo6pfx42lGrkrgEiI6dpkmjZhi7bjEmX9TpFrWYaA
PrSH3nYSZOs9RqBQtfcx9tn7H7pFyks+BwnD1dXcWIS6rLuASIxm4wxWPj6qbIqDr06cR0lF/E4h
RvdjOWSj9LdBA7N6Z/R9l71rv2nMHGO0qRQbF5vbf88Bf3MOIF9tEZD/+3PAp29t9z/PqSIm+leW
5s+f/HkY8P0P6OS9hbkFAdN2FtzTz8NAYH3wXAvZOwaTRXNh/eU0gGqeKZXwAx93HmcC9vR/qOb9
D2ZIFBay+VA4yI7C/+R04AW/DsVcUrcWLCfpETDDLtlbv54OYu2MRZXFybEt/f6EoJeWBgt5eyJm
yIFT3tEAy3vbfAB1udJlXKArnACYC3M85Ikysm1EnhT0oVA9MlMwVqFd0D4KumKPpZfKOSVz4FRP
rtzx1HU5rrnEPSKr8EluyPpoXtMvHtEbBy68G9YsbzOESN3dppxogtHgD/IeRpSOSdctg/ijWbUh
3Ux30Xp62Qt0w2d0h5G3cni2Ps7dwMh2RASYDgaqOYA09/FYm1dIdggLnqqWuLjIQOU9GxFwQi3T
Mz9iNhsl/GHf1MZ9GjVZu4F5PB6ULevredTVampt8WlWajjhf9NPUaPtnVZtsmy0+KDDefnkZKq0
W1QV6YaFo9hBz0C4lYy6fIwT191Z9gThsuW3OeyYJ+rUj3Veu6s46IbrwNG7YChw2EpAjjFQG/Rh
qdM95k3m30W1iUnbsQUrvkcvHOhWzycuAmMmOCgi7hUAxdaivAPXIIsN7zlHndk5ayL0ypVlkFEV
TfanPs+bA+NJpgLAFs0+uY2DeaCsBmlfbHy2BvgyGP0JKZ2dcwe7MFq1ldetAg8ge1SioR+r7qPT
aiIfm3Q2twaod7A/S4yqaiuX78Ptz3NA7nMmXlGlu5uez7IlPfg5qrS4goP0UecaFx3Mgs+gWPUV
kbb+qtRBsnFzcofMzoVjGMcPrVPZFULzurhmUZQ3wBuwa4ZFmfirpqy9W2TU3l1uY6QwEn94jVRk
3WtZZ1s39qYzBq5vnWXHKCr17GHETqmdiK2/mqgvQTjba+B107nwcuYapgdbtTKie9PuXlB0V2u4
WPkxYX8Dvt6JYrifaF3KN4VXF+mk7JHcDwgyysY9QRGzH3PPwX3qcqhyW9zhQK1LLtnYlOq6t8Rn
qu7+BiSDsbVG8c2pys/+ONbtunQreRxItV0VKfh0mP7wqbFCBa8BI8Kn2QBWkZEhv/UwESxYlL4v
D8Lp3WxHThtHmQI/+OcknmuxMTUtWuKuZDsxd1Vga/mWt67flVva0IO4J4ud/C6RiHMjmSiT+KNh
ZDTW3eiar3Mbvgooy4pp81b5ooSa5aVMbRwSOtQew6m1F7HlfXKj4CmOmm+CNiHwI79otgo1CZ0l
+iu3SYFlANFpCrHSsw4xK+MDfwPYN7tNbrBZnqjAxiPJeSX9M89JKH7jdrSu27Cd430QTYozlmpe
S44Q/YPqNDlUApuA0Ud3Q1/V6GlziKKDPWzaxdPSi3CvHTs54n0Z5L0F/gzRJxkdyGNhrZxyGzM+
2dYcJlbgtFzMmna09e06OdL5NreyId7F8w1jYzZe8MlRpXZX3UzQn2+QT90m+zygzI884t/diDZX
KPS4q4hxWMGmyl8m19abMpPjKeD46lQdxwRmUjQ9Wgfbq8rce4bTBOJ5ObSNkSCOYMiddca2j8jd
njco8ps9nK50PZhlfE0iwMgVyOYZFYRwj24XqOtJdMYzmTtJX5zwO8absmhBGqRxTcPMsEvS5k+w
Tl4AIMOyo5F2nOZo3rr8qRPo9vraLGyway4WeEV8gLQYkS9m6mPO3I+VSsl7O1T2U+CCsPM8OhSJ
C/JjrZtZ7yMDqsc6LPL8FQx5v3Imfzy5DklmLBCfi5zQjmTok2mFAErtmOoRezwPN8Uc6+9MU8hL
YBC/S/CbF4S+NT0MsPYrWmek937C4S/xFnCWJbAKlLpglBWpc1r0n9lYYOB0BXlJMwXfqojAWKGE
HUePKWbafbWI+Cu2PmXb2SmjcDfE5mOMROJgG6U4MSFt1qoKsn3hG+UqQa/dNnRdwVsHYIprvTYZ
6h4sVYmj0L4JWSNPjt7oTNtFCHbyOoiCIJKCXdsIC16WGZ6myicDxCoI95r12m9jjPBNCAorUun3
nhkUEZB+4Kw43hEfY+IPCW1LMvYxqS2QHciNmOw7ZcKnqSeLADEe0eukIU81FVOwzguo73TAw41r
peYV5VgE2UyeprKUWzFP7btbqwnzWDMiEyiaMzMLOnXof49qDr8EYVceY1cxNYXE3OfjF3J7+61g
ckb2D9uNqZJjQBjqoR8Le1NGwc0Am6Zr4RjYpVXRpxvc+9FJS2jt7U2ss4detMb9mGR3E9f1Kppc
jNaiuOEAO+8mL6e4gaHnEnowtN7OnVu1cfIwxqU79OCbmXR8dAg/XI091/VB9mnswR3sGLzpVsT1
1mLnVCvrgrClPtTwbJ0L3NZD70ClE4U0xctUhMbL2C5I3NRnEL5JXUi59MQXai7EmqJwtn5nmvpA
6fPoXqiC84Uw2GK2Q9bA2Gtdo6NdWYR+1ysBW/CbvkAKRT/LWwADGJMaMIyf7KafPhEsM135C+iQ
SJd2jx1lhH5Y+pO3NjUDEOHlI0t/AdgJZQrAxAWdaJasmKRreW96AStyniNOjMwme+Uu4MVg7tOr
UkDjBxC6pQs07vQF1Gj1xr5d4I2tDiSAAWnu7AvbsYSQsMqZfSnyI5E4JiKOnx2ifzZ+BqYYgTj5
4TianEOqZviRYnb71Vj35rhid5vp75LgS+ZCXybbjjrFJOxQ9yFK/2wQO7ddOAiBTiAZtH7P+D6n
4a7J24s3c9AO/RFkUn+iUDaOxgV9SX+2z5EMOOGt6cJ3wS4/y3SXu0yeCaJAdpTYPTTrhanZuvCK
N1MmsvsgUVj8wmzEfuXBn6kB2hLkFtHJRm15wHwPaAd14wC+Uys6MP5C9SwIKd5ELaTPEtSHuyKB
T7/MQEV3XuvubXwdsAYupNAA8hw/D2CEfI3hEGOFhP2RtvHWnozyxtFLM5sTkCzWpUdvAiK5+BQt
iNK4gW0NuXohlzYXimmbd4LYavw3LN7z1uYincAafXF8xPfap9W84huFulfkAnJLqPJkO3Y9ZArV
g4bpwJtTcnpJeQtDIzDXXp70285NrokpbnbEGHXncYGzehdOKypc97690FvJN1syrjy1hYBoX4Eh
gvNawJB4Bz6afA45c3+kcPRPkZPAhk31QIar4Gi2IfwuDq9L4UIa0f5Lt7D29ELd82L4e7go4T+R
LH9USKkIgcgy79VuHCRhbcDYLEV0yV5ihddFpvU3y8Bg2kmyQVlP06t0NExGCY73MtCZwitI1Gu0
M2SaBJtOQFSLu1LtdNWR5mfW9tb1xmpVo+MiDTcN9+FU9lt3GgZmK8NIeko8PrR+TupjNU4YRXE7
1XmTvGk5ThK6YU3yWFojN2/MRm2lNXTQ2aeU/J1Obg0vIbBwEP47AubpjDR5vgnk3Dxi/PPdNet5
9r3uzPYprETxEhPxGm/oV4RXtY6jq5Ti+QoWMXpn7teTkLF3b8/dCMEEPo3FAHlrzK4BNt9pthrv
IWd/4W1dSI/r2gf+xNJcVrvRa9x9VhgwvgRn8SYsxicyQW3UQmrbNRKufoxqLcvK4SbDr3xikcB6
VCY8LP6AF3Vg5bNznGcQdskMLjNvqx1ib9b5gEewhnXAicHJTk3KGaUoheQA1RVfk9xzZ3J0knGb
yt77PmDreKeJkaC4KMLpGmjsZO9G5dQ/1KT/rf//pv63bKRPf6r/b74Nb++/TgF+/MjPwp9q+gNL
IW13wXl2qe//f+EPgOGffX+Lvj/aTd+zUDKgzWdY8I9K3+W3EETRkFpmYstI4D/wx5u/g6cxdRD7
61kWOqQQ1O/vtgOsFtNQqca+9qPWf9YoK47aNg2caXMhNpraSpJ0U1/RrpDmqjYlatAZxvToAd3q
EfqfXTYA6wX4cH5T4wfGODsNpORZjaRt2CtHP9uDM7wwQlebLtb0Extt0Y8dAorZpkOACpqkGvb9
qM2HnsHzazVEw+2swmjCBlGNPWxbxZYuQQrtUsL+Dr7KECepfCDLAovm3sOxUa+ahIb2Oo7rpeTS
DPcdTT7ELpnAHh5Cx5z7DZID8SXrAQ3Bk83zdwnxh4fTHUokveV0G0U1vCviFvjsZVMCB8yIjvSP
/4+9M2lu3Ei36F/peHs4kJixeBsSHCWRmlWqTYZsVWGehwTw698BXXbX0O163rsjuiM6bIkiCSQy
73fvueXUWDNBy36sdpx4+KdmS+HjsfdCDGaRXU+HEIpvEuT5NMJs5A8sryxSIhSD1ljr7gyvKu98
Kwnv5yQdznUGQYUzUhew8/fCtWxL0vuqcfdLpUS9TqxyDgkKdphTvD4tAg03QFexSBhPXVV17lwB
QtTLrt5LYcf9LpcGLWg7SChpuHWbWJ91nrM5m9g1s9fxZLpzXoh1Nw3agQF8ySO7Cms6PhOKWYqC
k5CXaRlia5VZrXnPHgrN3nQEdBo7lsN4SoE9+3LDwKLxgb/QCLhF9vRwSCNvOXBdqVOWZykmbYvr
UrRqbbedCSOk7gc6OVrmF1HAHsBxy73eKiGvjIYqsKC22mG5cOAPz3CMIPIhsXBAgvWcDceu4xSk
n8SUJ51Jq3fbDgrBNWXG2ooPIRASY35FXJ2K5r1TdZdTNJTOcybvLnfxPwvezxc8n7DNfxc8T5/U
v/ZveUXArfn0zfTT1Jef/EPwvAA/GAJ9UTS/iJ2u8Qt1ACxjZK5M1/OX5fALXZYMG49SVHUUB+am
9lJm8GUJtJBIocRg2cfdbnuGbv6dJfB71A6IGX4RBvllSWVr+V2yxSI7A46Uyy8taEYzZ7zihhM+
f/Wh3P6es/gX1e23ZVx07f/+zw966vIiCLSAbXmfjv9dzqorB63CxDXvodbVq9Ft5wBtyl1DbOw2
f/1SPBq+yjMg3fJSFh+La5OgYH/33UuVOSOYJDTn/TjE3SrOMEVjg6GFpazAZ4Rxt89Fo+3GmdYT
2kvKn7z8Dx+nR2qPsAzCseBL+/55QmMzhTHw9Pfs5h6N3H3xwMv99Tvkovj2HS4vYfuGS/SRQeKl
COqr0XXTaFNPGqTe20I9orM8cx4o170BXUWfa67SPy/n//DNkW768eXg0XiM7DGGE7fkQvx6Um6G
7HRHv233ljLrI0YSUa1BeubH1Gb6lA3WE+6fGvBDWHf6yjZpgFzVpL0BtbAzbjjyyRgvVchUD9xC
eqAg1s9xVA0+/XzwaMpV2/pA+41aVGqVgzdomKIfKC80fzUStWMA1QFIXOjpTacbz1PrVwvHts8h
anNEj+reD8woNYOe08fzlCw6iRMqVHbDbaLAwr336ECNe4knt+Ro2CAah6V9Jo6Q3js2jY0D8taq
DyF6YTETKOq+hOLBWQoPQb0d+nk+MEG7oQ1x2Jp5/tlys/sytn6jZ/uug3CyVpaXHyt9/BgOYGf8
ZQOr2fzOnD6PgHamepfC+Ud2oZGrTdSnJvLrg5tE52pytCD2SypzDI4FjKCd00j1MTBJRx55pj27
mpDHJIo7khPu0r09fDIdzX9EtKerSSQJROM6fOwcnMi0O611fwgDt4QiMSo57EHoyk2ij9FN0drr
nh4hXXoTQhXo43SjGq2blllc6IP3TWiwjzEBPdYulrCIzdfaQL27rqhS0K+KSkixpaWhcZ6swtVe
onTAUV4Kfo83jsZjKdLhKmvifs8uEstA0yD6GTX8H5nXzU2JbLcxijrd5gr1HaEP1kCJ3pSoQpA0
7Q0SdZn+TAmVR5dzPa61KDb61z5mLhCu9Ulca7MbPsZRPW+KuBSIjwxjohqv0ErFwj/MGk1SnGGb
u2oumtu8aa8lRvlXuITdo0W58Z4eQXEjRtPZ5xyN6D924m3fFeOuyM3XKG1spIWYElrcauMe7dG/
02Hr7DSzam6I/5S3PYYkA1TLDSbwqiZXlOlb5Pr6tXRsBuuxg5NNjHa8a3yrv4KhmK7kHDm3MfAc
Kc2S+XbnCuilIfhTdDV+7GUcwiMHy2Wfqe6qKX3CnYxRYsDJatGcfIXPOF3FOOxXQx+qO00qsTNM
6AagOzJUls462FVbX02UUjGICu3yjFjrYf9Hl/ZIKYX6HUUR01urQSLKuGmuhzDRrrrQMXbm6FPs
mCHR0yeKLw6gpRvUes2rhalJ0aIPJ3hdGqPcyiqajqPmyVcv7Yo19R/+LpRSXY3IR0T7e7V2gGvv
0NQl9z75esPScYnIHisEtjK8lJk6zkYkrkfseFuZOP5zSb0zRom4WFTPN+BML76ANRV2nX4fA5jZ
G4P50eV71ZCbH9JSh5/h8knTk3vsrJI8ieToPFtaF0g1pEHtCaTaObnR2prCW8YDQVHP73HoIUdG
BN1WngyHg4SnsRGafjdO/baDabFHSaddAWDObk75tXSs1E8NNW7wJlqlBVXdlNsesOhbO2T0vkSV
s2nHbV2F5qONsZpIWAoPu3CH9rbXKhOqgu4d4lyZO+pX8FYsBoMoohgUubmaTzJLCVGZjMzQH73s
mgVpPojRZ19s2K9NiS7ElFRbKdA3uEMlp2Q9uqZzZhfxAFjlgw7GKwxxXWa5KE5t7h2ywXhKc5Jc
WIohAQGStBpPgzbDKEimmncTyvSThMQEFKQl1G1Yb71uVZwHzOFc4U/yVzaydcCS4JzjCV+F74js
4OQGVlHCRZjtZ/WhxBqES7vhlXXgo1hXHW4gOobH5LOPL+NFqFp/BJdkISUkDkhIynVElifMNezM
BJkUdRsHUif3iTO+c2AAE1IzhaCsDinFTZ7tyAb/4sOZxZ3CdEdYI4MBGGebjIjBrp9d6zozY1XD
A5kHPDKetoelRx9L7f7mChMuy+L+DGppJxSkeu5jRgx6V9CqvWkMC4F6mOK9kVrUyTp+tIeLvsxi
e3tvAxc6O7FI95EWhh89e5OH8bTLpmgRKaLxSbByBXQAEITqpoxMfCjWti6YOWhdajxYtbNxVJ6/
dJDuP46DE52cxplfUJIDqvVUvEqqpjn1ouroSE+48iY32YM+a6hU4yLj4fmZaalBq06DBziU7YHn
o2ISZrJm1JBynauOBI5Bn1/W9r/vK/7Z5P90ky+WXeKfu6KlgvRLtejScfq//7Ns8m8+jfFv35aP
mZcf+0PZ0BevouXgWGffvuzz/61s6KAqIGbq+M6gHMAH/HOXb7r8ENt432N35i7J3z93+ab4xcQ+
hCdywUFcuBN/Q+iwv9uX6j6+CHbFcDGQTHz2xt/u4urEymYVFsl1YzCQebNKi0d0YbmdtdGxJBSs
zmqZO6N9lm2uHZbSPrshm+YW+1LF+g7my/TeAPbF5qVX9hoz/DAz+XHcT9ylboBLy2nmel/wWEkJ
EaSZmqwH+Kmz14c8uQzsE+8ZBQA8oqaQ7TuZqjmJ/DPh8s5lCNsPwmQc2DXV9GAWjQSgqihjeM1M
BcFgWeJxtjdRqRf5MYabtR49l0fMkNuMhsjd2ekYXYOyqSvvITLcuaTQFMIiRWmCymS2o2Cf8/ax
xfshNh5evUx/iWu3m3sCAoNn5OtWzwsGZCJOQYXpNfGAttm6dTXd2jjs4YVNKuFHnUmbP1YMQuOb
y1X1zw34kxvQtByDe+K/34BP3Vv09eH6yw/8eest9xeHV9b4i52Ia//LAfuiN4LZ9G2aXXw6hDjc
/HHARmNcpEWutH/fc8vtyA2JM9jlgM3t+ndO1qA6vzmooVBysl5wHDBm8SR9T+slFAxTa/KmG7pO
tBmCsaqmaYuy4z8zgTQP2FtJVJBSqq5AJbfvYppIfcWYai9BBQKB5RWtUmRZ+560aiwIU02TfQt0
sgUxidueziYsy0rHs7jPc4eD2L3mTiMKWo++6FtPEc97BnB9DtqMMxFtVCs9k9rZz60hP5ZN0rRk
3IHweZ/Nyp3YuysH095wCN1eQHuTLo32R7zZ9fCAj0bnji5KF6OyFRnWJkSym6/4LC0TCjBypc7L
RismSNSk5EZIVZ01T3Dwcto8GK7GJ5nn0a4mamTCe3To08yN6HHuSnPPmyphN/bar0iC8SM3aFOv
qzxK7sbSPnXEIw+ESkIa7GX/Bg+E02CLFRSrInMDBwD32i8HjCJrf5xdozgmQMJsjJNzquD5KmKI
9RWrwqICAvEcT1GYogWOnLiIGKRaOD1o2BOQDfUwTcKttCoGlDtmsBGBr9+lRqGHUuBkzNOByRwg
KxCbN9WIL4ZvgRIEIx8O/6wI/y+kFEQenlD/fUV4KPsu+tf6rSmzuPhm4IBatvzoH8KbBwoKyyBm
Q/gWFzfhH0ZD8xcYR/Zyby6P5K98hqb9i8EKwAkJXcwyWAj+vUCwaCCU2Qtq58tS83ceyhfd699U
ErIQDEdtViV+p8N24nv4Bi0AFBgmcYlY5dJO56NiqDV99v4u4jm2hc1v9bSxJd4dnF0sIwa+y5Ny
xjIYMPd7QWP2gpx2bL44bTTdlo5RPGA5kB+RyEZqBExV7V012/uqWaJkiDv2FcnyMqCkgTiPGlPC
/h2SMzF8dinUFpBMPlGyDSggQ5TEXFxnxHT8mLqzZpoI16S9E1GhMiTF5zZfwq+uP1nbVGutM5H2
8TYFUr7YOAZto9eaCUEWJB62Y7tgKmFGRnQYxrYieD05NwYH9mrdGdI89OTCacQm1eyPsV5sxqyG
TZzzRwV1LrtPvArp2cYqOE3InpTzyquYuPKLs2lDd6B5oAXRoeOKUkLUfE3Z+xjWlLsxZ5JQMV/4
3iYXfkuLMzAJMcfyfXbsmliHUO0LIN7F6cJf9sJ9374USk/vMZUTchvj6Kx6WTxWLeUWXdsM0xUm
79AOyBLqUI4j11tKwDMhySzUFCHPUeXdjSl/F3wHPshESMmE3GS4v4LJ6NLjNFcfReh5t4B76NKj
00MXgfRdqwiYnZZb18MFBgHmQHC6Oqei9m9tFOjoOiFds2/5/LYDyXZcenG9m6NIXcPNwI0dDSQ0
6ewoH4SovTuNWOkJ/hBZZPJT6J5hvs5lIx4lFa4HUA/mUcugsFDOU57Tph60h5kOaXw+iThakDAJ
Eqa9ha/EsNs9w5yO9yzMLTjd+lfmEPVrQ9fdS6VjNFv7c207S70dzzEtx9XeRcysPUAxd2OFgQXQ
uv9gNHF4N5ozGCB/BDC2tjnd485q2xVXnm0EXaSpN29OMf0QA7iuKtMN6RfQUUjGpIj30FG6+dD3
+MVJ5vUaYXSNqb3CS7LBB+oVdBaQZ+kOkZ3a8CAUZjnGi3Z6HaF03Faeht1FNI7zVNBYfxO1UGmB
R2eWpq88TDCzvXZEM5uUTU1UFIFwSnhorzQ+iGY/EWr0XmukS457vgL/XDmm5PtZvBXsBfpabTzX
ozOM1DAFoLJEXjt2TtXrh6yGlPLCHtjvjjb/aSBaGvoH0NUaqJSmXRupvCFgO1zFQ9e+RHV+gsAT
Xmd9DqUyQaUEmWqYeWlpR1AgbhG4jOGebJMy03hecMxzN29kM6VbnW6yVWfq2aGeQ0Vo3YgDzY/K
G7pq602LxT7pRRTERCMoRkwMUtwp19AzHe+hs+f21h4LckG7smnYNeOHyys20piBMa5iTkvHkNOv
0YbvdsHfsJ+wPvfLBr8Ppm4crzRPTw5U9NjB5Bf35QzsKWnhxg6iXfteOR4VWe2Ny9RqY4Ecxnc3
7pRmae/2zEqTSTIpct6Rm092U2xQ/ca479RO40M3tyibodqBILefcfVjs+x7wNf4y87K0++FaRor
mjf42lpUrdCiHGjIJDO8yuGJXlB2k9jFlV5U7adkck94NeQrJ221h+SXPRSY/s7JgP2U0ztVslk7
3Ipemtt6obepOALQ7MynuPaQBCxqfyKguFvwqBj7NH5K4EfCJtOUFaU38yt5aboiMvc8V81Np1IJ
BiIa1ohqza6W1FgkjqbfNI1UZ6fN8B/Re0mXZL0rYuFtYjnJbYnjiUYYG+asYKQwl2W8xk4KBpjN
4NWUYbvs3fDjUucZ0FMXr1N3KgLSZeUqo2vnBWFS7XWYRE9EfTouDKXtwmb83DcOaIoomTZdc4F/
GPKjmdpMa0cZgUlJrBwXI5OnQ090PN2buWVfFXWMWcdv0OGrcOHe9YBmPFzj61HT3Lu+ivxdDP0E
HRFGTGdbOVeFM7s4XGoCKgMFrcnGq+PuHr6pfPZrm1vWzuWGsVeEiO3VvxY4v9PVzMj5Q+Vm+Vb0
QwN3yvC2gIf8XTkP1WvF3PfFb0Jt0+F7XZeqmE8QVEFy1ESaczP37kz+wU3rjNq5XXIvYZ3ra8b3
/ZYaFwdojxTjqh+7VBztMQmv/TT3/BUk4xrmRNy769Qw6RGsnXgO6PgCAI7QSI+TwA6Iurya8wi7
qFaR2Xepvd25lUtCuAmpxaW3kK66XnvuKr194Yor6iDuVXWlQ4d3ZFLewU7ST2bCSNtDt6WomsvA
Ult9NFqMx5G1NwwMaENraYdGuskns7XyTz09fzCbiSquh04qm+egMx2LZei2TmDWBI4di6eS3Mw9
zlHvnbBQuKl8SmVqaXzUfGzZ8Dk/cApDqJuYibeW/QRIRLvhnkrXENaH1SBY5+aplk9hY+1GM/ko
nf43D/1+N5cWbCI5U1IeTx+mYfKDLiuNwHXBygOLXg2mDoxkpG5bGNWnULoDTmutDAzPTPaDgT15
TWrbgpkhxW2GxW6Ttiq9K4RzIkNfXOdz029yMmzTymDb3q1V1Cg829hDsVt2EmhK+94n0SMlaGyl
2F/EQN5XyhyyvQtfLsCDwVzRXxZXjEzLZqb21p1FeBCohLmJCgnmNk0fNcMpAxOB8iMKQbyH2Ot+
akRzj/bwmSEFqfQYUV9zX2Gj6AHleZzHaAg6+pOcGYP0Fn5ttP6QsqrZ748k7iRrZ1VtkB1Aa4eD
uU/GKYeHVxELIw2eOOIpJnZwnXHNr4iyia3gyLUzko4Kbz3ZNUNWHctufLDmqN2KGbhaNiyDmmR+
79CL1p3Zlw/SG4d13M581jLHWM3Af8BXBlhgKtp8O/YMFhrN+02GxgcAvPJVr23zTPgVdx9uulp0
XFf2b7mRi0M893T+AA6+qgrgTX1tfHJzRWegeG+9tI6IJmQVJuBW7b2KA1ZrVRb+qogxmedEO3Ys
7r2ABx9Qr5tscWCPZ6Nw5S3E5mPDl15mzS6O9FM0tXQmuRWXqPBCrDQjzQEiESezSp7GtHLu5XK2
qlSMQZMTW3nfR4utH/umCzncdpgMWjzSr3HuO0HrzM9dEkOItkhPFmfsZyGRFn85IH/mXLivjTxb
RZp+lqo9L12b6MztumldNNf8Y5PhyZ3b8VG1/W0lunOnFTfs1gD8LZblrOPwOoEcYw/YL+BCbnPb
g9uNJBvbjNJcy76mZ927dvKa0JmDOxfjIw3MaT7f4pVOfwfY/SMF/UQKMkzhMGD+7we/RYt9LZv0
aznoyw/9ceQTvzCZNNhoQXX90rvyh9/C/8VFDUJuwpYNY3gJof8hB+ErW/RRHQcO+MGvw2W0tVgg
aW3wxIzBLwH1v3Po+1YUgkS5nDgpceLkhyPi++k9VdD1oGPyPgzQ2HhiF6F9NlntTnOmvOCrj+Y/
DO9/cArwWuQbqRFC66FP+Dtvx4DraK49URxcU8FZpJ79xLDHf74AGKlE9X9iflh+39fHWd4b4ErD
cGFX4qj7HrLZaEzcyRLwernAa4uLlENnMoLo60b0rqJbSEDmBYm0MDr++s3+4FNYTvOug8zHt+f9
wGkGD9aCXmMGN+NUfs+zHBE6E4N3fUHRXkhw0tB/9pb/w0dsc72gSOIf/LGuqWu7pFGeS1lszokb
s3j3PlAIATwxbkDR6vAL//pt/vCCCA/LoIFXxP+BDvGtkJ/o2lgZbeMzopIg4Zbu2inqkAc9U/to
yj+YF/+VLSx++FzRKBafCVYkPlzjonJ+ZTfB+47hUY7DvgfWkZISlq1xnudap+tOEdlak68SJw9b
9sGliOSeFtfiuagqV7FOpnOxCt3Wve8mwyBFNdjEFqsqaq+ZdY4f8Pr/5Cogovn9RehiGTW493Gt
+Nzsiyr71d9b0PgWkgTo97Zrhtajlhu2vGrDDJQCUTVQN3Uo1FGU0UR+CeKKeOQenO7hq8CG0SkO
PsbMCA75hdZkto1DEoc9y4r2CGi3sydOSAJ5RIrBAEdFoTEUHoOhxLpO7VkEeEJB42lNbKzUZMze
trJHcdIAGTWbfgHmVhr8I9Gh8sp4wePMzVDav3qDWU3Uw8zjsOEpbCRXjbnIFawSThCTjfL30Om0
lySLfHlfN0bDJSeTGvSS204az0pjjoT4xFVK9ATYapyMtE76g3U3FpO6LvQIRBe9OorhqGWxM1kW
guYCth2HFtag6uCQpTWYT+ojqtd+oWMhTMCVGwDuM8Bm8+3l5nCr05WFpFDPLF9Uui7h8AbaXwO9
DNc37IV8kNWrSWz+XqO4+dHueg8Edmy/2T6c7QM1COMrexfGOY4lSNJegH29BWImwBCGBwi6Otuw
hepmJGkKMsaD5Zj1fI7kMvncyHo+9j5f2uzV8B3r2X77nQEdElWvTWUTQy1jcFf+qIEkawcwZL9f
qxHWMBAFTI9hBaQkhzJQc3B2bd6sMQ1Vu2vVAC9M4yAdoXvLOIdBptUkSxzm8cQWKIR8gR3rP3sV
62nQpT1kq99xVhQjWG8lCYJX6Kbc/Bek49RANGX8jRGiiLky2PlooOYgTTXAK4jFLwI/ggYUpcEx
+Ei5u6vXEfNqvg7LFBb5gNMXZkMkUMki+FMrVUE6jZVFYtNb0HiXz98aO8opes/aRKnrBngHQInU
ha+fLv9OJ2kHymHUsW7M0V7jvd5FbjcEKvT9bV+3XMDRcns4XYpo2LaJlFcCK0e1HuDWBmk9ev69
qbuiMVcdY7UekCUn/VOH/6ayV16eGuMD/Yp6QyqwHOWwzRL289LU+IEii4V+UKJzh5HJgFZEx7bt
Ym036T0U2jrUJnkPAstmCwfclahk1Hfy2pj96RU3oXofJq0e6E9p5/hW0e6oXlo+frwmBc7p1qAT
czXT18mhddDWpZ7GK81mG01x52NlymgzLo1VsvCnLdm4dR3V4wE3m4WHNzFPtrf4SAa1xy00Yosp
x0eHDmfkHZxrBBynE4A3hzxQJD60HDQCjDDOqptGcSZ/0d2rqMaw01Hg+REqom9xfbXKXIfkU64G
lzCd5dHnu+p1mk5XeklCo+nD97pl2XTy2D2SwXZOlV6gN/Uk367BQ+R84aBTy9WchAvAbO7efYxP
Kmi1PowDLm6f2vVuRDCEs+zjiXHls1m0XRHAvnvqolBDiqjfCuEmpwTnlbWvaUgZ+BdNLrrfyWkX
qmck+D8kx4EB8pjjWjZkEcWwseFNqxkMIcWX1astOoZWQNwBXYZL8sgehvF+HiP5PEbsLSpLQF9v
0xEOb6rexpKDd8IB5SovjZTWdT15IUfGjXWRaqWOQhC7EMG8ykdD9X1ZQL30ykcHUQCdoAgI1lvh
VnCct+lDnXX/ZYaf/zFvNG0+wHLtvYOZI9Sptajw4Zic4tKjg6L/6xwOtrNhS37M/Epew08Mb+nA
jQ6h5z+6UVQ/Z13zNuXjsvrH4hnfSx8k9JOfsMawztuViI/06xgfe03iaSJeQtu5r9wH3FQpg+5B
HWzwQcNykBQA0YSL1X0JRPqFUZzHHvLhdqa2NCfOFJQjkanVAMI4IHZc042Erg7C2JTFCROd9Wsm
TP79iidW8wSn0pC/AjuMiaPWlSy3s1cycKJjrad9tU21awzoPR9djqo1d3b4gVwlLV5W4Z3dyNSD
hLcE5KdqUgpdZPtajh57kWopMjAVBcKpWFhnNTLOJqbch8XCysIGLlE7kXtIvJO20PiaHBNnABW7
fdezxCfiYPMYTJ2ZdQjuM5jlUIfWNWrLpdSHlK6FUcnB7sL9rB2DNT2hyud5MPhrnG7hfiu+mnWW
Lezf/IIEdHEhrmIK08NVlBZcgqMJZNIBuZYHoZGy3jcDkutF0h7ssG13F04ujjttnXglr5zwMKFi
j9bXW9Dl3Es2Kt7OnXiOI5yBIZWUMcxTwoJ/WQJd3FfNxtVC3sWk9Cy67VThFau+UhYBtF7Hm2Qz
ZGk6rX0vTM71K2E2XBEG0vYbYYXxto1t1uncjqEskqkHQJp1tsuOgcyIs/v9zxKFDfiV8zI7Calp
PL7chSsIux2I6UQ/QTew970g5sWcQb8FwOwULfDD3IKWArTNXOuNX74qo66is2EP/NVxXvFe1TDz
kkWDkfXeqquMcDSGCYvDfxaFdYpI6emEitfhaDnHPm0TWKm1PT1I+HWvTiRYWCfgFNeqagiQpVmf
tDwyRPiosEtMrJuZc23NpteyLrriISs1/Vj1kfa5a2pGUr3yxxV/M7ucWHP9Z2Ok+AnhvlmQg35H
R0iDRrhCYcRI2LgL2TMc4+UT5aANnM0mubvuK8/mgdmwVD3IhXycJCZfU58vPN2Wr1ETDHxWHemz
hjg2he8xvi8EHuh/E3gxPie2lg+OGWv9A0n3zKnWsYrCyLvHvOY7PKoAWNEo7IUo7tspjbVQPCUe
u+VwN6qOqmhhj/cQDcHx6JbkyJ/lcdCpTK4U0LpdrvnsQVwj0o+p1UREgDu0F0CpG/6LSRNw9jFL
5gpDa1Tflx4rSzpE2odR8+Oj1mG8HdqF/D4RuA8NUt/T6GrbrFcX/5oTFMQrV7rrX1lTK9c14ZjQ
Y0k3m7DfMmEWQTML1BzQOodygI4Vdpm4LyyWGDyz1F8mAyXqImVH0jl5+hmMvr31hlJSvVjmVBsx
nwi4A9WaVeFzQXOllk1nf7TUgeuajUFf62cfffJs5xSADWCbnHbK9/jf6g17Y/kwOj1tYTxEg6Qm
Wjda1hm127qhm6C449vmuVyM2ZEnX45BNUWu0cxu7eXOJvSzG1RhkF18VGd9qkKQ+E6PndEwT+WQ
ww0yQ50N5FjvMoI+gTPcmrm4Z+dXbGij0z9DNLKPJoEperpyKt7o0SpcZUkPhOr8ya4dvhCr5xbe
kjRQUZD3OiR9dgQDnnCewO1qgkvFChItXthL6QiJ5YvKRdW5OdXVDeFnLlIA1uAlnYYrcgYkIQGB
ZFF7O6UqgTjAtvsnR/Hl1PHN0djDaEIBK8KCQIL4/thP7Xbi88Sr9tWFick2FnWwWUjVf308/OH0
gw1GIFQIHC+0SHzvOfElHTVJ2VX7jJYuiKoQbh7BWzPAsEaYkpAlOLpclsO/ft0fjv68Lgg/+ps4
mVqcFL89dXEkz8ykHKv9heXdaTlafDtm41a5EetXmRfTvYOEzUoBxCn+SQHOD6EPXt03OBVzg/NH
XNo/vjrzUQqIeiKccq9syQGE6m7jEUxbeUXLOqs93DT+V68ajiXLzvt3UvHlA/hHsfuZYrcoPV9d
Kz+4J89p9gbK4xuTBk1Pyw99Uex86xcLEhTVMngdEcZ8Lp4/DFwXW6XjcO8YFxMk/+iLYnfxTn7l
3viSjjJNupUZoHpkR43l57y/4+HCHfntjSt0BD+ftifBXyDoG/pOQ2uGlFIaR9RHoMTAz6xs20VD
Rwyk8+7sqIjKg+2TfVyBRJnxNDZOrz1FnZ3gdbxshEatIY0AmcOPJVhg0HyPPTCiK9zzcXLb0Wf/
kQXdfbVnpzhGIsyuOpUYgb9sHICpx/kR7z1m4NQfgg7XxXVS1RoZ0agqb9hOVPMun8QuVExnwjky
qm0+qMZ/HdiSeHtPBzHDGjeRVVdj791O2F1IhyxWAqPE+2limKSqM6y8+G3oqATsqTbL2T+V5Cir
pYn5uqOst2PkS+7aWkNZiUGa5CqGIHzKIu5Id4sre65OJbIAk5exbdy1S5+PJfckFyARbvKy1skL
FZhTPXjDhvQBIHFuzuXJM6gCVCuZ8XmCLpjynrG6tH1dMYbAE7MWkRT6b0plrZo3aRTb0EdSoixM
pouk5Omd9w0FmSunB4u0YhCo0XjS+Rarf+TNtUXgJqmsGV8I/HTAJ7DpIkB+ZF3KOXmf5TS1NlzH
PJzsYGCsyYTHgFO5M9JRNic377SDDqj8Vk88uZp9zVwp0kJ0uUTFIdK0YReSg32AbwErwmx1tvqc
3u5EpgAG+9X05lZgdlTWZwyVJ4bu0IO3AD3Ta+ao5q5kuncoy67fpcVQd6u6KBEth6w/eOBv3T4i
LJMXjKycKDzbhl+shygbAwf4XWB1tsl8KSz37ezLuyZXORNHraNdRjJOnnkknrPEeUrLPLwjxdXe
Kogzd1mVDq+EbseAPm55bKpovFt8ittpKONnnPLyNjPK6YXtr2as2RYPYEgNGSgRuyffT+VzBE57
DztYO2ujpByTpwuQGbcxr6Ujs51Gk9McCLdJp+eq9thvycx5qh1RPDDFZ1hOz044rm20q3Ed5407
rkv6bA5FYzgQz7o2h8pSdAeFLWansjR8RiIxr/zZXTbkICMeLV8QYPYq9K+ghwn5WSjLQUlxgViv
wrIoNlCp6RvA33nbxNhoGmU/JuRa2qS3zJVlju61YHMSgsNkBw6lph/OfRgCLB7Hcs/jDXEjYXC4
Iind3EWZUzw37VjgA3SrXxUCkKhpVEb/8I580/lmqgh8T2B0buYpG+8kZqxjYY3NYyjM+UNvznkO
5mI0fkso9rnS5sJNON+Z7lFlo7+1kuoTYTi5R/itN4xRocIz+n1gktt/0J0ke5mYnb+YqovttV17
6UuNXztQFKNyTO+aHaKMsfFd1W3jyrlSZQIIyIuzXUKf8bnwC/uoxpZkCd1WSUVSw9cozo0ZtNsY
sFfgeuPbQiYj2Z5qbNa0fZpcxUhVEW3u0JTYNgaWVk+bUvV02Eq4q3wu3colyrEONX2NY0odS90v
AnOyjWeL/SDzteYpnpuHpNLc99EuoVqQTAMqaisIwKTj5+SRlLh1laOCXbO9rFYONpHAjcODb7Xu
DaYYNsBl3z7MmZcFdqOXvzk9mMpKzeWtKf35V/yxTb0S5LaJ3DFkD5PQegojCw9PnVG0q/J6Iv7i
hzeWIfrXzoa5WmakzVMMAXMqxLyGNH7ExBa+tSYw70xxkmmH+hqGl2ICqcYAhJP5wYhkDD3JNTxC
dWq6NkZUdyt1COl0naFxx1kMPEU9atumFP/H3pltx22dW/dV/heAB/bGRneLAqpjFcliI8m6waAo
CX3f4+nPhGInspPjk/zXuUtsk8VCoTa+Zq25NAYaulPdshTk2a7uBej/bXY5dgno9DxMaHbJxSA0
UG4z0mpShGFk0WQ8s9x3vmRTQbU2JAN94I8IFTQHy5PSiAGpxtJ8G8yWyAsrpPVa+i34aNjSHyJR
MhIYnBjf0KSAjLpCvCwCXpEducPiRQPB0yTKYTXpEnxnhUOGbr0I1qukwt4TNptxi5rVrtfn94Zn
3pOgGzpFWtjt+KXRLkpxo5j0VoeegJkLCqAEOU8NiLNqze+Vpr4mdSMvAgNUv1saZBM0+0EDYp4v
uZZdJ7AcV9fIUGLpJAl76foeb0v7Zivg1Ty/Vnr7DE5U3znwmFC90AQmiJH2CUZbMpdWlzV2W0E8
kTFZHd3UHckouc+zMdqrIQn9tmwFgn5THdLI1Pd839/TtXSeGkkvFDd59RIxGPFE3NbniRyaAOmN
mV/NCnOh2ZXjtSr16KhN88LQr7D6Axu16sadW9CyER1AiiIIqRnFmCdrkVP2KOdDRFjbmb8QV+BU
o0Yxa3rsPDOLxyLUzH0ul+okoPPu9E6ffehOyQWliO2R7VAd+mEeUNTN/a+yxaiaOxUyGTv73Hfi
S9rU2W7l8XgZGQaClO2m+FE5+GzLrsr8uQBKCOOh+y7AIwcDkLvnVLfMYFQT1XYEu4eho0NXqYXP
CdKre0u3+8PkGg1/RdI+4AA0RJCuKGk8rKcOE+9YO03DHblK8c4spy8t8MPPZN0jm5mc7GvBRCAg
U4TP1XE+x07+rc2S7sR4197pgIBQS/C/QmBn3sLW6oiMA4AYYUA+OYlyzyRIXNZaS9/d1CFNO481
NEKl5ikCum4poUhn2aXJHiBGc2K2XwcDJuKjoapujwadBPapMg8ZCqq7pKjo1/K5bvxeAKjTFzKg
AGCMgWF35XtvTlDzVf6CkVPshiW2jtNoMAkxr6titF3Ss9ILoJeshPne6PVtGJgClbClQTauyN50
mJ4G0WsgwL04xiKaZCsVRg76JtOre7tub7bOPKpDfDmhctKLjOiJuHxycIGdERFGe5AijtewnvLI
j5Cegl6MemOTledXo9A0NFDzdMitwT2qJYUtZRQ3LSsflzaJ932Bun2ttHKHuPXmjoPwgY/n8LDq
yu9XeM8Kwp1nxgOuttFgyqLZxoPWzxLEoGa/sKNIjmuKcRBfxLcmtLQA5k9BZsiAITcB1oNpMuZ5
YAy3SQr3PSmWhsEYt1/VaUcLIsrN0kaHh/Eab6NhQqrdejjNBWtH+M0aaRurcy765ZYn5mcV2q//
7aX+Hdm7FCzq/6qX4gzq3/6od//tZ/7uhVG/6JJ1LXgAXUfYSpf1eyslLMTrLvYWpPDbgh7P2+/i
Bww0OstS5hI/ZBFbk/NbO6XUL4jgsa0ZSKTp7tV/lKVMW/fHdooBgW4JHFa0eQ675D9vk+uVSiAM
l/gBOjNS7lwr8N9PsdwqGytbjnaVGeWe7D82XV5i1NeIFMRdnkTx1y50VlJZokLWOxobVjjx2hTb
PWtb72sr2YGXCZRBVdTLpWooDD8mq2ouVbfqX1Maf9YkhOLyfTWFDZxSG0fjkJBr8Wr3vS1PXeOO
43k2kna6tmyygriHwe7htsQVvljZtRbsdlCE9p65aBedQSQmFBgwO5GWq/SbhVZukG0gZZyfFBOe
BSWRI76hWxhMjpRI7V0HZksQThtrAyJacs1H/J1DPthHrR3a01gVlGhtUs63sdGQiQ0SBqT7cSpn
4xBreY+Cm/0Uf9Wyph9nxqMMcI3aH8gsi2HnsgwEHSgE1aEIe3+o8nSGHWe0Zu+JEhwNKyjExliC
s1VgyN54nfo6iMdEJuaZ46977OoppYqkXX/niix3GXSGsH1ZrXo99a3qNHVntxFiv42lWivcCPWh
deo4D+Qsp2uF0zBR6PLyRQi93MNIKEYBISGOe9Rx+GkqrP1dVo+DfbcOc9kSNyA6VvpzMMUZKj9Y
olE7y/Ekiky4IAUmN02g7c4YG+FHRI5m27WPTVr9SmSAeOpoKx7zxtXmr25Jv4UNWXTfFySBk3Ev
6RULYghgmu6tPrFpUWs7tD/V9GSKgao7XqYoY3VUDiQX0bTAvlsYjJ8S5ZZGQMrcjTKA3FM6FbT+
2fTQLfkI7jmhsMnnrPIXZkuQ74U4O2lWBVGkQ0pKkuyQVaQVJfX81FuDSnyUshLUQwu0PG/66Ow4
vQ2J2OBqkzLqhEedLUgf5NTQp2LWWxSGa/dWyTp/l32D7N7FVon0s+FM7p2QTjpCe8JuFfzHuTP6
icYmyjdpcCqOqhw+x6mCFbfi9HyEw5+YG/kw+oy6U6dSVsW+mE3tMBqYDmxe7ppbRn0Qq5hvJcS4
QzxBMH0gWRMKMamOQKikDkpFRM3kTbIbyYi0ytNI3sB90oep9OY+VxfLSddzGa64INj+0uTHb/yN
6d7RC7Ef8ujeihkq+IOyLrptd5/odsLPMTiMfVWskKbZBQSEOpfnQdj1K+teYups87bd2cCViDAl
zqMMrEZc19Tm6ZzUTJ6Nmgl4UksyJIxa/14J8PeVmUWfImDMd22jJirnLD927AqIXrOiQ5qO2SFM
Osa+DbZUOWXdobZa9zlSxHIiqiKeIrM/rFJ/KA22KLYWWhdAuualThrtmKbd9NFsKjohwoVIjUgM
+Ss+1Bld8bJWKJ9y3XhiQAVjAKvKd812MGEgFYj3W5DgaQBeZ+Ee3LVJSJSdxkDI9bLRUs+1QZ28
k/ZYvStniV7MVEU6PMDW/NIXiK5LQCz8jlo70RTJnWHUGhu5MT9NulWds7mBowuNIQhHMpGMMnKO
MyN1FAMlj/PBmtM9S0OQl/bQJ3fChaXcx+wKc67PC1P5G7d19eTI5ULaprYzs9A9avTdDoFRjX12
GFq4nqtyJMbERDy6uZMcwV2VX+1Ed8GfLxKuVoHGLlgqpXuLLk6hlT7BQ3RYL46zn3F3PwttY/EI
5DFHQKDhburXV6QEwl9mk9rYJhWBnTWUcFwExmc6tg0LM2j+PAnQZjNl7q+mMwF9EfX6VM1uslN2
OzGx6CCsMoW+SoYc0DLs+V2bEcqO0ui/RxmBcYiD14C9TXeYlaSvK9fiYRWJ+zDOzkpYg1ntt5y0
R9m29V3IQuIZvQPOzQ6XQLOvgKOhVm/0N6ceQLoiu31KCeOm35noSeJ0oJwVffR9XiP9WI6l/ash
+xUEA7dWsHLk7GIIZKzMItbBJUmTJwcCi2c7o3WVmDWIctWMvYqEfI0at75D9hKfK7etHxuBFrVH
c8WVdePlW7K0/bM5Rk26Y54WA4dY8saLRVfs4B8RtixGiRAOSetOyeYbXGAjEHOFy9uU1XVO63Sn
GU17WctqugECDgZyr6+M5k1YPUsSk29h0bTFOJp8rAfpZ8wQJIKSznm1a2d51icBThv1g/ukXPKs
RqefT6g+mJ9VoZoYUyX6A1EP2cfCrZqPcCvax3LIQ8J9w+RumJsZBLyzvgr4eAENIV4PjFVByIbQ
09mGgu3h3VaM8qTenwjRGNkr2sOrUjodSKI6kHAYnRA0qSog51gnEcWOjMAGl3EusZMAycym5c5M
UTihhGBA4lTK4Dr25FDN9iZgiK3DMhdjDHQ6XM8iEdY7ajId/UhYJo9RD+jZShEeLCvuJ12tPOid
kmhyj8jDZG8lzEbhNtewLkaaKHg/YFqi0EmU70zzZWiqdt/VCo/Cf4vjf6c4RjC7laz/uzT4wzd0
CWX/szL4t5/5hzJYISpxLdZjEgjCVpz+rgw2WEEodKsUuH9ziv6jOP6hDAbSJm1EpYrp1D+KY0mO
hQsYG6qCIxDR2P/JrmFbkf20IsSkbgpwb/yFvAg32vbvf1piOQLQFAYz8+gQBMeJF5NaFDWG99M1
+Rea4H9a1FF78x6RyQLh5Er8aZ8RDiNBy+ChjkNKvqQHi5nDfQ6rz2WPtK6wCJPLV4pnv1rR/fz1
a2+f189vUTm8OB2Ao7NRQZL05y0hQsocuJXjHiPlknJotx2qtxnhbGFiuEyZRL1F+NVd4hUSw+/W
Jfk2az0DXTAqhp9jq2O/iwugH518Z6DLQ+VAldU5KbnAaR4yWFhajCNRtF6Hzg6fCpBD/v/Hm9j0
zcD56BRomf74OektLOKiX91js+Isn0FV7gutwFBpT8trg8iKhPGMAEqN/fpO6DPJ4C4KSLNix7Dr
E3czoUoimjtiqfRxxdNA7CZLgSw/ze5IVvSIJ6tIhn6/lGuPlpS25vDX74Fb9p8+B4esFNZZDvZn
+ScaSKcMFIf25EL7QM/S6ishAMQ342dKv//1K/0LubIBmMGAiYe6Hm32Hy+WyegJZz+vNLL5P3K8
8+FZTnNue6O56SaO1L9+vT99iX7cYa6O9l9uYmV3A7v8/CWSAkUg81NeL0raGydK560Dq/6/fpV/
cf2ULki3sh1qQQgPf3wVl6w4RrOac2zllBwcrlptuMkx6/4vObP8F19XU4ot2GY7F/7pUEipBVz0
Qc5RrrCYVruDIuVyzyybYHQpyJhmomnBVqr67GkZ0XnVZHf4CtPxUzyU611hms2tBTPHVHPEsYK6
jfnzyGLiGMGVOldIkA4J9+brGLG2gwCpKwY8Kdo/kH68yFxvoCSHkVInre7jZK3J8a+v5t+MAT8d
fYo7BBgHl1NudEjX3FQNPx19oSTFI17b+ThtpCM63OlEoHkHYh0OUpV1jNFAI815CyNpoyVx86ZH
RLXDfvzBUqqhKtU/AEs9qKUGFepHgcrg3sQuRKQIRCamC0ErJvks3KJBtTblYteyrnqhq3H38QqA
rB8hPMWkLPvlRn1iASrSMfrMcZYdrY0MFQ3SZK4JLYqnSwyxIpSBEVnJkZUK6qmNLwUVQxw6o3Je
GC6np1RD1VSSsMZqLwrfUWCxmkGRcAIBBnMrh5XljRvPqnCQro0hA9x6lApddI04GvNlvusFG76M
feyHHkBWvpGyyo2ZZbJd/LqwvkSABVErynrjYIYKJ39qMRteMVj52kbhMtEFvtRDV3y0ozj7TsRg
RRCK7oLu2ppRmoNqg4mU8fzJdsrMtzfeF2aA/JQuMMDWxrUerI0LRmDhhgkqkukBZh5uzZSAbx2U
mDbDFIuBi2kbZUwjnowBZRIFmt2eoZLwV7M/ZyfnnuZRK+8JIIMxOpcTALONZabZ5UGv08t2PXGP
pYw0NvJZtzHQBFw+8ovpbedYPwGfLC5qY6ZpP/BpgoSBe4FME6nPxlfTeb7s0o25JivXOSGmNd5a
tnGPcMq68tSDJ9k1dme8ZGrPAp07YmO5DY1hvFUb3y2LpeYb9UwMXSXL9rVcOkDndHh8NDNOuI0T
NwGMi2PjJkN4jZxt4wkv5OIt2tw7HjF/X0nVJVzbEvVtafNrEjLpwR+esV3OB8JPodURRg3JSEdb
J1E/6pFSyCXn6JnEqSsW7M/xxr2LNwJeKGDhpa31cemzN1mUpT8hZd1pGzmvJ3EG3WsrLvY8TGzX
IexV4wprTyf9Ykgbzes3Ep+9MflQOKOULX6MuKvNow27L2OluVs2np+2kf3qjfEXg0XbQaEA/Nf+
gADyMLJ9HkPZPokcC0jglCT+EEEObLtOuyM9uyIRCa5gO5vLWzp1+m1IOtth2cgA0NNlWj+sP8CE
zHhgFC5CnWLkY0exEQztiq+LpUEuzOCbyRXwEmrI2IvtuEHfGoebwaB8b0cVfUpDMXy1MDt8MsZ2
OheOMyK8c4G9RbW6MLSvD02Pyxqp4HgaBN8vbclYieUL2dSejhJInCBr2CsdTWMVQaGjyZ61dX5V
I3MqQFHxiQyZOlB5BW9uGeBlGENyEFZTXhKsRYR9IrozK/5vWg4ZfniL9Fq3RihnVcNy0CxAEE2n
Z5ANxwUafTtV97CuchKGKQqwX+kEu8uM0VWBISLiyUG4OJHh+lAH+jjJgHfcnm2rh1eD/8BHgrjc
4RfuPq7upB4kX9T7BRomEsewtxARsvP4JvAfQY3Q1yPpU+17bGPPJ93c/gAytLyUJvovTae+yCvE
pFk2UZ2MlHw0n8STRG7KX0fac+MNAlIWvXX2lGOc/4QqM/MzfZ2QelIXamaN6T3DgjApCJ41O8UP
JBeDGEgAPqxarB/zFOFf2vImgSKuVyuvwvPqKv6uxajvjXgNz3a36clZAJMBYZjoC6uyDtx25J0j
K3lw9WIigMeQAZAHGSD2jB5Wuw7JWlMrPyPdvPtIgDr22Bbt+JQNrn4YR+SZoWYJZF4oAAhqyFIz
MNzYfBAcDLsVTuqhRk561FMr37n2EJ6pVcxdHVoulta8PY/4yZD6xst3auDxQzK2nOuVJIiIUR+6
AlORCqYXzQF5hXkH8FV7WniB+IdCGmO0jS7fXGLz84ROestEwhOg25BACZwYnlodx0C7eQdwF951
GVwDe2yqQ5fKdfKoF407c9bZqnIoiHYw7llWYUzY5tt4KqzdmKfxvtpMDFU5vIhwU2X0PalFGYpS
5i4Yb0sXw3UcjYf2hymCy09GMulTTXwBkoRxIl2Y/+IWYBHMLEaHG4PL/OKGBdtK0mhwL6CcUfH9
PMm5WE8/Hu//Vcb9n8o4IEE/VUL/rIxrv6FG+blflerHj/y+zGFjg8uPTkmyf7GMrTj8fZkj1S+b
udOB6LdxzX52slq/SLxI/BztrG5sELO/L3PELwTEKFpMB5izsvT/KCbR2CBtP7cRNLyboNWUdOas
c/Q/txFZN0DXGtzkMc1cI3V3Bt1O47VRZj24Ya3UTVlN2x0g/4K7CEM6aRP5VGLtspC1x3zfsCgC
IMTAd7NiUME8sVfeMPwmNp5MJygGhnI9ltkxWkt9euzzRv9a6PVEgj2r3sTZtSImu0qSswJipuLp
5YyHylVRUMRNei7SUnw38CeAse0a54u2KU9nckfPdqYazsCIpOMemDPjxPAQrdXqGxylHJNJNe5K
w4Iu0uC0QyqT163prYbSXm1d++IQ2YANgNVVicmeofaY4Ktf08tMxMvJZmX6eWJ1Eyj2zJbXllb8
1NpOxpyumpdH+vzQ5SkwFW1g1LxjzxnW3gk60mp9/DBESKD4A4TAYRZN1pcEDuIrqW5xem/KWfO7
pLYfEvbzE9PsGexHbm2dJd4WPE4uPaTX6X2yPNtmjx+IT2L5FC4sdzUUOANy9DB6thUKGkosMnF2
C3/+KbHC+G6d5vkT0msEF5aaqbdKYwxccI4laKOUCb7NY4fMOrrGj0uLVihiAIk+xIYlp3Wljv/K
ZDQKZGh1AMJN9uCB1uGWSNcEAJ09x4DfU7MjD8vK7eXXnsE3bGROSH0ns7GYeZABl0r0wQg6HYEL
y8H4u90SZBVHSXYk+nHYT5Fh+WaTUExVsX1rVoWTp4xJf5NLj+rGKtoz02fwtEUjbprpTkE5Fngx
lL1oXtua1lfCyYhhYgN6j+Zzrb14qYqY4d1CVue+KbX6wtQ9Xa56OXCOn6mJJqdmmV7SsgdcCFXv
mBsS76vgJVSnFWKL8gA8LUR8xQ6qcm8oOjwlYVaKxItL2nDm4vSTyi9Wrt5t6CI+q1WM9jPGjmTy
bWro+gOWFxvoeMWeY4mR+FCDoazdGfNsd74lSWBEXRC27sWCqPS1aOyF6Mzczmw0GUuhXUZACB1g
5hlBj+Ykl7Hs4zsrLCdqx5jdB9SNAbEa/cNpjnhgkQ1FmYslydJjygd0f0cwornweoG0aDeBvO6P
elvYezqi5BEeM5KpuBlhQVREHPPNDh07xMK4JL1P5Ac1Zh3W43hZSTxvfKnBhapiPk2/HrcloF5q
LYFvtEsRMxA9gc+AJMG+zmuBmLQz9UOb2YMfR+RTcscpjScX42Y/1+zkXquqfCRcI8zRrAndaklo
cqZPEm7OoXfnJjorvcOS1qfrzR20d211S75T7HeJUWEODESwMrp13zfU3/toWKpPjL3gSTvLAIMQ
rU11oLdoywP/kLocKGrfHzmJlmcQ8jN5SKaFWyDJc2kdcj2W9KiELJ+Mqm6/M3F+NQfcLOAiuvV5
zORYH6csFhUu3WX2nVoTd0bX6deVXdlNlRPfx1C5aRGkEaeZOeB0yJYmPayz4ZxTzaH+cyZtni+z
AANpG11JJiK+roPjhF2QiyhEWMVnVe0jtHS+pNe5aQQ/Q6gf4ty33FTeVVbpBoaTam6gJbAUfXIl
xQuB3ImvG7nkc85UlH5pGzt9S/Vee2WcMP6KUmlsg7ZSiu+amkcf64URFAKt4YmgT7XLDYxDAZu8
qL3jPyClU2g1mjVTWvVCxJYDIefMotiEqboo26x1j0qKLLYZPddOdhZUcNNqqcrLsR6PNPlGFYRE
rUc9jOhiUMgg6oGxJAnpL4Lq/QOpJx8VtzCBDt2MlJ80K3m0nMm+beQbP+rDxe9lDFOfDbAe0K/I
AJ4YsV3gquenMuzUfV5IvOfoTQtxndqKCNt+tdKD01TGp6afP0XzPLpeD/VH+KAvcwdLqN7jy2KV
NlxJw4GgsIjuCRdLikqS51d0EzPmLLzUKl/WBfiQ3dvEyaPVI1yr6Tg17pWTif1/66l/awFAC0Yt
878vAF6+leW3rvv27eeSyvjbT/1WUjniFwtkwN8H+b+VU67+C1kdBpNQBwMswhTqtt9tBtYvFrN9
1rH4SwS+Goqg360G6hem6FuhRQ4z43TELP8BGIRVxB/LKeVgM7DQkOgIZAA2/3lWai8tvqnJLE8a
uXKC9FPocOkYsIecJHU7DDZP4C+aLr1keFN0qFvZwoFUh7h0bAqVeKEZIp9G4y/IlFXWC/CiLLAS
vfSjiITA3dTyRY6s+VOBvQwloGEab+RSipOsdeIjXBPkXxwRGxnaX4ey7k+j0UUHE3iUj/e12Ql0
Y7uVgMHDAsSE0QL6PFTxc7c3Y1bPOSBUfJmcrArl91tJ83Ea5mjd64m1Zx5v+zojid2YJtGDaDF1
lUvCBC420KKOncLsRg1afYrF0BzkqK1nWPsbyA1h+BeeNDVR1UXNnrPgGLpWBCK+ZmnvXOZ01Z+G
qWVwl9s35HLuFR5s4zsFEHeWvehxIVwdV3sYEdLBYQpTvT20dlgepwRfLTLpW1VX6MQx8O7ZewLC
GkbxUNruOWIiZlZz9sichE1tyIJbLJMT5DyMvSFrzOd2UyRMjdJ3+qrUxUVwcxq6VTuG2gpGMYu1
c97R55J8w8OTsxQZul5dG4shR9A42qZ/mmjs8MIGEhfKJaItO6haFHvZGCa/tVtvTAW7q51o4KYG
+WLNxfy+QOIMugkFd2hn3W3NYDVNi0XCNqAOHyk3ouEktb8MoI3qcvmsF0l3EDVErmGMCH6Qbvhh
dJJqn6ah9ZWqJVuucBXTa2RS8OZOjRBhnklJdra0viR2nCPkrnaPv5fgETZsAV00YYdOzzh1aclZ
bcvpewTwcb/qJbGtTViUAd8b2oBl6vLLktavSBbTV+qT5Y2OnbFjuZr6VasIDnE0xJIVxX3sJW5c
BzWJDZ4lQ4JIwEGeQ7bCD4YYqytGr9cYqXrvaYZqjs5QZSCCG1LHqFYfJBrFO9UwmvGI8uKgTqBR
2sdBg3q+bzs0HJ47qAxt7TBPZw77fVpKzv11bo19rGpnJwFobVRCWRyXgRjQcnVNdFOKJ/Qul6TO
GHhtJN7ICEOBwHE5y7V41DTz6Jo0Mgzdm2trybcqb+zw0hj5HN+hF/5oJa39VCBiDTUS4U9dMqhQ
HvIeGJwNk2Mq3XfM/00SROGyPqywSB+7gdTmd3RI0MdQ9NCk98Orif3ikVS0GGZantkvJLynDFEG
EUR56Z6nypaF54YdSSU1Rd9TPWtFiht0GaNjTWRn+yrzSWWzz8qN+tCH4F7BIOhMp9PoaVI0LxyU
XPdirFfitNMtf5OFof7rCoCg3+m1Ft03i022kc6Ir2mDzlzErZyJAP2ahk23MxFre5xw6BGUBl8e
gBl3ronrxsXf47ngO0i8Hzcbpt676RfUNYt2dMpRx0xVsVfxCN9BJfQ38MVGCVPXiVAeAAS1+ZYB
9eZO0RcRnUTcs8wom2l+LFFTfQVE2mcHgKJUX/bSQMkcUaxk1LN0nwEjUl4SGe7WWcy6eDFo+Qp8
9TlmB32qkwNn32YXzCgyPel2VEwEQKTYIRK3rB6wrMvKgnfTxEZ/B+De1P2KaCuUCbMdwdEvrYd5
JHzbVDBmdeLRU681ucY7S4TLC3wnedfC0SfNEuMCFoTCnQ6pMqxr6armlCVEwKrZDLcdBwIGOZBo
NwgZH0gVcQ4VQp3HUuaXFeMO6d/CrC5zvKXr1LW9r6ZexTB7HXurqpDi+0M5UOClltzi+A6mVqbb
dzXl/GJlEbRRZWh7GPZIXPI6DSzZrWIHOkXzLK0s7zHLIwQabeu+t5rxVzMNJXA+w73DVmZ4edOi
SZ5VdOhbEILeug657hUsbN+bpfnCM6q9x7pHTrW9lakjKF7GnI3+HK0i3DPTdV4Z7nU3RanEw6HM
ybmwu4eqd3BKa4t+HnFJv6/SMh+XUPidbUW4rdLwWPCrPmW2SHywDc6vI56LCvKGrI+p2cx39mqv
V2Xi04iamUHrtKSQ/gxAj0013kNd2cN9U0jV9DXd9UbM9CFFARek8P0eKZlT4CnuocvL+nW1q/60
WONwEG25HohINOljBVDctaMvmXL2zjY43tRHq+jcJcY2ymRM4oNaLr2J13+eXWV6UkApjtDoPFIb
I4xZ4yxQqRsdLN4AFruMCSP+pZijcVWfDEQ5PAtZ7rwRSdBfhb2Kb4hKq73ZU4Qj6hRHq2uMjwib
6kC6VeQDgyewCCEKzIs+v8/0qfkw8D28gvxsHzfNwQXpfrkDLZheoDQmh8aIx/uMwJkduQbWEXHN
58ZRyWVBo/kxRHR1H4bC5Zd0FpVAwXJ4cJjwV4Wh33cz3dMu4Zv/aKb2fHCl1b45drkD0pf5BnjL
W9uZM3FghWOdCpCMdOQxkHi0kV+mLmq8ei70IGPkfyK6+WPIcATYIIYcEhagYxBcGUDFblmNCzz1
ZagHCtPe1UwS/c7Qug2/3kbY8Mlk8hXATIg6on8lG6J3fNpqSMIKiImLXQDuz2yx8IEatgMviq2j
jCQxWgVKD8vTM0bG/DYdGZLh8KVux94nqsx8k7NDTaEgMHq2nnIStG1GYFU5wtW1n1nvOFjyodig
SX7pLETAt//W9/9OfY9sXbLO/9/r+3uwHfH/89+yqn/7ucT/7Qd/K/Fdi8koIhNc4CyUcXahqP99
aqqjjleI42kkHKT2P+ct/pDAg1RjKorSHQXB38t8ohhdJpfYgHXpIINHNvQflfm8/k9T0y0bEH0P
01xmSyaMwj9LFJjn1sBpbXlZGbBG64FQbhinyLw5QZfuqkHtAngKb4TtBC5JD03S+qvGN5UNSCKO
3VhrFwJTmeQ0WrGP4JAQvrV21yoqj3FrDGenYWencpeU7qHUnglrJ7EP28Zdn9BC1KqwnkfKO6AY
bg/+pCJoTNRNxfmN1NVCTu3x+wTVZ5OUnjuGxiFt3HBze6HaM6Mju5qrBX3nLInl9uImvE3ExTNP
822uI9/8WhybrgbRTtOws3PrLBQRVEPmMtppvg6mwN2b1h1DtDbdcVwu15CKPph6QltHndwVC/xu
3mlBmKZiv+gr528FzJnv74GY2fKju4xp0LHx91dmg/ncPuA2VQFciP6tlb2xz20sTXixSK4q4LCI
As0rV0r5fYn6iLVu8sQ2vPILTIDHmtX0bmIWik6WeQSy6od2cXWOtGwFiZEIb2DeDoy0BiVL0o8f
JaiEcf7MYOzz7pwl9jUW0JvAFT1tS6ygD+0DtQ711hYAl0v0+mT8IfaOdF+G+kFDo70z4+WD2Y8L
TN/tTdRZ7/fIYYG7giBtyZKHezJ8KTqErvNMvCCzxLsa9svOQCpfrfZeA+G9N9emxAVraV5C4+s1
WK/c0D33HLA7J5MkBq6h9mExksoD2mWiX0XNawzzvJcqcomZYxgoqxg3ZorAvxPO6Nv21OyJzDL3
stMWv5t15ZfQdzzTAaEyWOjmcQ4Erkg/16hD7hoNdS+GvZ006bqGrp0Y+0YHYA82W11KkTzXgixt
XqrO+uDMK97zyfYi9M57rUz0AMBgfLDr4m01089p0+PgY8q5mwgGDMgY086NdL+pVUuRaLimzz3x
gk/ZsyZuCaeNbm6Vks0WZctOklyMlbLfjQ6TStVRlIjePIHTE58XRYGTtd3drGVfoBHPAY7EOkiT
dDmaJUKkFbcgs1DuBaxgDaTxWh3jFQ23iheiTXL+WSbaT1rXkzxpz6GPTnVkhLo0B+HwCVaGq/YW
ocP70EhfcTNHV6h7xd5wvkRup5/nyG52Zm1pLznh5t2OYZjy7TxJngogA7uSuRhy8ng51LgEXrYW
Che1mz2tqJ38rluvXd/me0wGE4wuYt/Zlhe+KXU7KOdt+yk1/ZHZ80pANe5G0TnxbjAz6eO7YF5r
p9ZJsPXbsccfj1JGp94c5R12xsHXCHt6BfTOVXRCw5cqtXfshtlqYqHFLrNhcs1Uf11CRN29JhCx
jA2T1LgmbmXASIJGusQEbyyPIbD7s+g7INUuvI9kN2lZHFi1g5CoL6zdkBO2bEAK2/OnDhebBE/+
Q+1Swrk6VJl1r6nsS8KuY0tpyU9jQ4TLwDbIt1euZ7125tGOc2JfDP07sHIHUXhlnutxZQpn9c+6
k5wGntRnhzm7p1pzo243waQzYYwZEnv/w955LNmtZFn2V9pqjjQADjnoydUitGRwAiMZDGjA4RDu
wNfXAisr+1W2WYl5zZ4wBiPiQhzfZ++1F10FOw9Y3sbt4l8Y8Z9y0iNYCx4qQufYBHIH7Lz1u6a4
5lDRbqOG8CbXa8wdmwqR2JnWrKY5hKmltlCM5G5eqTMZqtLG8fIfXYtbPY2WZ6R1cwonjhMc0tYe
v3HYOnY0790cdLZqCMHYaaBuZzc8UM/zI+5WZhGHje1U9/5z4mbptg5jjNkWyWmWxsbrfk89xdnh
Mid3vipoFqxInZAEKQ9o9xNDFREWnCJ0Y8d1dML3c99W7vcg6G9IRhdn5rK3SENEDonTbKtZBOeR
4fsljqd3uPt6x0Hid5Ax4k7JCuFO0Wac8Rp6A+6qyL3kLes4Hxn+FrYFbgj1UGWA2xKRRduk676U
Gm0SLqxe/GVETCeWu0tIHu45NnL8r7TieMNk57N7wi7QUNWQfaeaIn6ZvfmEEc25osji6XLn7jBE
qA4m4m9sluWlgwj00OO4LhxeQoDHsDBp8mMlwIyDGn2fbY//LKk/3CHS58Dg+3OqOnpGJsH5bBjd
lQdt7+hzDz6q0nzTyThyRAw/29Eljp1W2WF0B300DSHuFOb+Nqyn+H6o4F2mIXqA563fuL6VHdSm
AV4kW66ntljavSYharocsCYdrBxJrfcxlgT8ySMJUik8C8cRnsOieNbkaj8nSXDi+ZtfMsK6x9Ti
KacjazU14Dsi1UEobRH+IQ21OJBkEFuDGHRMw+Kd3al/XqzoZR56nASd2nAW/xKWDC9VUyUHK6zo
LZBAxv02ZFPl1fYlkquu4vEmX3iqHlSg2p2O5kU0P+G7NcOrR3yHBlViVV3c0IQAUEqyFe2iVr9B
VKrD1SAf9AXkDq6+OrrH5BBr1rZsW9ebDFSc3wv4223OiieUaDavYtRsT0tSagoE/97vW57e5aYj
AwF3oHET/0l4dRioj3YyzdJclJj6MN4W7YpRguxRAdzC6CbVotT/tqz9/u+M14JmpP9CPjc/+r/O
1X//E/8+V4u/+fi2BVv64N+7Cv8xVyOSC5fIKZ1p6NarUeH/yefQoPhf+HFxr2Jk+Mdc7fp/iwAY
46m3/xCqmcb/B3M129J/cpcTEcSJw3iNxxJnO38Xg/dfXKQssCyMNRwsNUv798nywg0q2K/IuNXd
4liwNSzGQFO35VOoo9u+l9O3YCq6Z9kyJduqv4zswjdrG/qt147WeU5EkByntsgeUPWsH9C0cBIE
rd2dvCjhqYAAmvYPJNRmgZaRlyhv2B+d8EwIM3LvcD/Z7WtfdS7cTKtcWnFkypPyFnaJHVJPyF6L
zBhon6H2NklSFt5hITtEf4LUSnWvVdQMME3ChnqhC++vwMWPkMTDPsxsrz9klefKy4DZsuL115S4
bFEjZ5jTeU0O9BK2MziOOe3RJZfWaTEJeImJjhyACRnSe+rjDyznPCxeUOAs1mNOSLfZDgZr+6No
kugzDQpkzsWlc6jbr+WLU7CN+lU1Mosq5G7gW+iPpWndKybwZR1qYhSpAvsdLqXQ7w8T5dHTfmmL
OdphlD5h7gVv2+R0Q1eNGE6FZSLez5H/gXuZZaxIs1Pe589pVfE2M2Nx29ENcGJkfCtakDkFeCRs
oTHHEJ1mCxHONHvPTY7iNuPCgAZ523rqmkGuee/TumHi6B9EbfAtNFPMCyENfg0m0YAr9ceCGWHL
ILAtjTiTaX0zEyeimdct8UzvZ8obby+ScnymxBL/HxVIRyTyN0s07YZqA32ECQv/yG2OrHae8PK/
BZX7RWfZcF3wr27iMr1DNQ2hFA0fbd1f6qltTuWQS0AnYsfe2930M9AWKW3noLrlIUvrlqhl+SZt
C6MlhQr7sp5+QxEIbutgSR50DCKIFa2Fjo1FsefAUFJccPQmjx4aXI9ugT9iAs+6TaGD0JEwZTfJ
WKnbaMBiSFeffQYAldPkvfgbUHosdFZvDLyR6VjjIPgZYT27GDXPe9n51lMqZ48ncvo7EUl771vk
zobcPGMiqLDton83ucxPTQm8h6ruYCPaGRGx8Wm3xbx05rmQHRTp7ENa+xRCZFZ8nAL9m4BmfaYj
qt0lPDs2OOVyOqVN/rNlp7SFIV4TpcVNx3mqR2UV9DA3dJX7i8U5xJ4q2pv7fBO55sXxG4yVVflm
VcmZIZ60YC+xUQzWu08KeCNKU1yyzo+3lvTyLwFA5fu4hNRSDMzbSOEIRR2HGmqmyhtG8fEaBAN3
PO/jbic4d3y1YLoQgSHvEaINIzvF7DBRGwFE1qJI2B6fKCfT4XPllfIBfYFQepeofB2aggNdMtE+
YaNGQxDBYiQjBLTBdpb0SNjSvTRjqtiTi4G/jQsL+k+ih19j1YEBTabpoSDKzSqayyKNJ7wZdK3P
n53kobpPQ2++kORsTowus46PA5cWvelzYJst4H8kd0CQw5fTdXQPpzqhUs6MY/Y1F33MvaaBeHOs
7aS+cyO//+gRrid3k3n4RZ2ptq9ZE9dHWF8S14flHgEY85OVGB/mIjiGWctTAsvgtrWp4/EF5iIa
mVfQXif2AHqgoKYQlN1o+WYcL34jLWfuqsKi5rt8d5fchgtNYrruKMmyOu+usDHHqgr2eWPlnyRj
1S53Zf5WqwJGTCD9/NZV80RAYFzEbuFQ/wAq9BXWTwmrIhb0heHdvTgxeLZQTDcTZJ8nT8TWcwlR
CA+Mn+/SMob4WMeqoB494zbWxiWQ3zbmQJ+SfRvglOL4PlCoNAwDppSs3fN1mgMs1JmdIXct3KXg
kbSyOCQdKFO6wTi9MidCQ8v3+dyftIM7hKJ3gtpdtESbOQmaRy3mj2Zs/RPFm/Ev5faPIRqj3vSl
mE4iGr4FfxAdtm3tXTGdcXZExKcdAW2biMNXgh1jX1iDdZ1HPztEKxSksWlwAB+eb+Y0WtkiDs+D
aL7L4bXcL5Y93c55jEVtHqEWN4aIdg+BcwrdPxhzDuixZ9A/XTjpRTFupKOOkOQVz+DhNh55ai2C
486astnamEfPuEUIR2uMcKmjn8aIM1cZ0bbXrkQVfjYSUcYcLcLMZ2VPybZ1DDviIK5/zSudxV4x
oeNKbEH17qiJWjEuNCP3L5DwEDmict51yFY76O/n2Ioh11nyy3ThK5Dsdo8HejzYveRIOYMMsDyS
nzjJmdvH2lyssvucyuWWJpcRjFcFV1/7FDq5YXO/pjphNvHBNvZcHPRKpllWRo3lQ6vpZEODEaWL
UILZXuO8mVnsMu66dcnzrgu+Lyv1pln5N1k5fHfbsrz6MkHumQljJELPgJQKbPjVBD5+xefosvwa
gyo+GLl8TyVftfwD2sGElNwmrZNQU1bw6C/j9OeajkJcQKpPIGNss5XVo71o4uWOeINV5gNMzRdl
Tr+9Ia8Olc/AMBnvvVZjRsa1B2cd8aUWBZVOjmb4UqPn0qJTEALiIboJV3AQzevFY+y28mz/QQqV
A78GSENjnVB4OnF38ZSa3qOZwIk3iOc8J7UxpbAyChPxXA/y6qe7YozqFWg0oiAeiimct+BmmgPw
zfrGdVxkr3nxtpOYf/ZZMm8m8IwbHfM9wHUoUXK66K233eWhFIgmvE1XSSkLQUDwC5N8+xPW7Q9u
+3KgL62JXrrQ588Ke35WY3IOKqO3JLtS3HOVfvCBDnwgajz7QaC3hMTvPLftTxDwU05MWSE5dST8
oqlN9F4pAKQvGs8Rx+No7y1J4KLuhSmf9ET/KxgRQsXBxIEybd1PvzEN7XV8zivpqb2fnAUb3GLC
U2j86Lsue/tjBJNVyGS4X2xhFftpyqZTIQcBVTeY6JcsYHQgGA4TmB6CNqyY2dP7PleEXT91Uew/
6Rkm1JanpsWI4Up366NXffVKgDDhRk35TEG8tJs5VMFRSsfnlmlotzypPl7GLXiwYIc36lnmhLzD
wb4hZFV865G4fzZpd6l0lmC2bJERulR8ctbzabjL3V+Q3WAkLliKy42Vj+Ys9YpRy0vy6ztCHOaX
vQLX5B/02gphS3h43k7AR45xEzyAqbwmtC+Fu4nXgTk51gL8AWJu+JmkISUCbh/CF/bzd9RX79YZ
c38Hm7Da+7hGt7KVCz1pHXWN7SDaJyU86ntnfhV3pnQjMg1JCzFwkCNMJBWhtLEHB2K34uxSRxWH
ZMXcrRvgveT7Yv0YWMeC7WR97JDS3nmale+84sZvlTb2M/YQuBpFmJ9tXzPxJl1w6ZoJy0Vu9Qnn
00BXb6mLBHidrJm1+UIAI0ZrbzeZrcu9zKv4wop72ma1ccqN8RoJtDi16Qfv1eOA2/Ddjpbx05d6
OkV9G1/bohjuvTRTr63wVcn91xbDTnTBrqx9CIZMV8tbrKA5FBwfeg0jkCfslnPSGO+WWAqE5krO
0z4vuB+umI5qLBgrQlHDvwm+peWKV5yI7DL9jF7MjahQp2YVUKrplV7A4rXMPqZQIwm34fhcLQ09
FfAqrduqMfkH7pLmgPmmXs2opjoDW4QbHxVptPE8AlybfiVJ2olJHtl5ogjUPF5VHT/rmtmYRrvx
Z7MyKa0sLECqLOlV/aFW/gFYDvVUvziZzhCbQ/eoV9JlsTIv5xqrQZt21VZaS0W7qQLaoVdWJjx8
pXb+QkdqMeXlfiqc8aZulnHjuUVzol4jfXApcZiforBQ7b1JM+Pv4tTYAIPwHlPQkH/WtA/OPYiL
0XUBejBu5mvtfBl22ntu/15Jj+WTVXh/KuKsjjeU3VNgXxnPYudBrzsM00btRJ/xHDURTEHUanEa
ssB/dyPQWbtFpzI8qZJ78SddQMnOZiOd3uTTlHcoHbYq9m6Uaoy6IzTq0gpxbWWkRW6mwaKCG0zL
k+kGzgIOZJ/Fx0E+DTPitlbyrLgmd+Mg8htZ+Pk2ccfwq8aC+ctu1i5KlasBBbCWL30ZJ/mH43i4
rL1YU+AXNJuoXxZKAHEn/24jmZ6CEW86yjcIjw7XydtSaHufBzyd93GPWtiz7P9hM1hfNY6KTcX5
uA2lfWz5spfF7YZHKXMJnMWrn7R2/Msic7118T3v/MxBp3SyWhA5JKZOtIvpoIOfYkrkH4UL+M7z
OlwyfI+vPVPkfjAmJobjFPuUdx3DOShJ46phP1bh2YJMsms5uD8NaR4fVGm7P3w8pae6VJIADU8m
kksRkmWbHfNUTDvVEnIVeR3w8faZ/lnFUFjBPd4Lk8WfJA3uJ76TjRpsdytddz51ToVyP47pTcmR
FoI9fHd6WoPuIGPj7zvaPjcNFyW7giLP9jqps31c8RpP2BR875npN20c1icrRxu3NG+SRgesCqKK
gjnLtmawcUIc4F6gVcahdT+IZX6SOkPlK6tbU4KA8LHSKyZwq9pXc5b9ljLwbpMkz3nQdilNsRb3
bs+Df4TMMVcZuSVFu5Aqh4mXjp4fES/ju8mkYJdoETyVQe7vKYDlgdm37SW3nYcIztKm7wkpwtgH
aBlSuNy0yMEMdl10V2Kz3bJ6L/dOlRA4rGLx8cdIIvTa/VLnWU0OsP8AS4qJCb+JR28R6Bk5fdqE
305Rbi/nuV7zxhw8V4/CMG5Mk65gW4H6EKbBLliqHxSoZXtCstnGbcw32sCuWUpF1dJ9oup964tp
vd5Gu92TIaWwxQixD4iWbCrKkC5F3mPwgUFLBtgOtszMjr21GpjiewWac0wJE9xAj2y4WvqQUFYZ
bl2FdaFK0/IB/cG2dyNclmg/Ebm76wfm7cLGrdWt8o+JenmOu67aLzQpnKjVtn/rhiNaMRTTqfaG
caetzoVGiBRZSvVryMxwCQEqbcgAhxd2rrssm+WZPlmKDFyrvNA7PGG9y9JDmnc/Oa8xis1NPu+8
pajPMKWmcptO/fwO2rPfoPfcClEnb4xSL7nVARZivXDNAoHv0iwMjm12TlimslAYLbVrpvF77HS3
2pnFJivct8bikVdMOLNlQFETRUfRO5bueoNthKSHHU24hhL/BcoahJOldK/NnN3kVvMxyLBn75k9
k0z9EjxJD3pmOmpS2TxnrUtdE/FyMTXeZw8jdGenCtO+Vb8ZEvBfUtbWgioeYcBG9WD4NtRCbJag
formATd3m0LvGWSUfJ/skTJRyqII9sazfupYsNJGGyUUpSJA6IPfe3PO8E8TpVcZkI6jiJ8aHljD
Rgofe1UBZXdkr5cNFndCvQ/skk1zwyi55KnhqJPs+KhkeEvOT96juSMSOKW1FmCVrGoDF6Tvnlyf
0+9HO5N3rhNEZ/6B/1U20Zebuk9eAaOpjHIankhvXmafl6sj9K+klDhPS6tM9wZmFyQiorx+ZS5L
Hpbc6s6b4pW0rRwgy6O7aoGyoS0yZs8ZOsHaojMw5a3xGddnEk57l0dCYNSkT4Qj2AZ131kNXUgg
YXfJJaWpqXWbxNQaLxXtCyBLL9IBLq5FGe7DMqgu0kf+gyPZbxtGfbicxt0mMO1UOj3SVvOJqZMr
Ppl9+rSbx86DDYkwE54bD+BuaA3ZkbMLAuJSW/fa9d4JqvTXIbFYEakg36aVaI6ZLdN93tYO7H4O
Z8ofe6r6UhvlYmjxyfifdO7Gj6NlI8MlwDWzdv5eptQ5u8MsDjgK800xiJ8JsIdnHZHrDAz03i2I
bf3b78PpmWcfCf7AV9vQ7saL6hCjCBRhJ7a820qxediJPHf3yi7LUxw0t95QkWNZhDfu3Bx6xj5M
nZomTzsrLx3vR4eui0OZz/JH77QtNChPsJO1luUXhFD8rs5cWj9akkD3oV3B6+KFpzYiDM0pKgt1
Q/rL3WLqLrIdZWkXRdXQXtTz/JM5i1srZRXNgj66b7VIiAlk4y8rD75o9Z4lPVxWz0I6ih8X45E2
zkPdbGVua2yt/vgA+89b7pSJWnq6wro9ooLWGJAH7EqgiIOD0+ZOSIt2bnbSzRsMqsssATeTevbs
xLqDdOZPkLd675Qn08uc+q9MCP5zl6REPbp5OHEf0NGuegpw4+hNR+xZZNa4z6lNb2ufifvI6ZMf
tVmRKHUSbYkX4titOKRbV036QtzgbyOpDO/gygwxmAN7yHargOyNF6/h+bMJBgL5xzTRZhWJCNxo
tDBmmjpwNg2HG8Y73Up2ZEGr3pT0umvXkcemvAsTzWa00fhmWSTbmecCVW8mFnfUvNov5LCcYBd1
4/I+lpiouI0TRCMEajxypO1vxShZCnP1dPhMNcDarsnBxkqpdrywiGdQN8TENMMOcNyBOLYa1kmI
p8xHXQbhdwpbIm7tsRhOMiL2xxKuY2iNPAivqVVNWy8S5tkf5YD4ZJcywDJNlZF0rfitornv08+g
SAOASFKzQ1Obn+ZyMuVWcKPtl25lA4c9B28D4nHLCFrL3STkl2a83rMieJwtxvqFTf5FlsGw8+XI
hi9PukeTTu57UTCB73y2/5zXfeeh71ryYVU3RU+9r3if8ixrH6rFmt4tLx8vghDjuKkxr92q2Rre
qY6z7/CXzEdXRk7M4bUXjxh3w6cYCy2lMU4SXy0rc3/OVV5ehj6anl1XIIbS3cJd2jY8Vje1H4Gk
jXoCzISVsEhTsMIba8QsSXOLitPiDoV/TQ7GSlRXqDyzfxgC7fNJ16DlBpVCYSv7hyXtsd/hgHOJ
MbbmxV7C9FJgMd42FWHqisjMB9A+BrUlwJ2H0qHusjimnjAt8u59DMCtaYu3btp6vMy4pHYcdvK9
nfbFUVqaZCfS6FUlJlxBg8Me31R5I52GtiQ8oPZNu7T6dSiaATOIofUlszTsDIXZSEAtf5RlJ+98
3PqnmmKFfT8t8gigwNsKWXKVWEoPt1FVi2+otxYvMS1fbOa7G9V2+jAOTP/ImSEqjZU90ZY+baM4
ZSfNLmObyr6+HYf4lzU5GK+dGhR75g87a16c23ji1hCFm1GbLM5t5kQPVEjQODf70yUAyqE3kEcg
nHHqGJkYt+jN6tJn8XgLTbm8AZHys4mMs5+SGZB1NP9I55rglEd6NQGwmG2cpEYrU/MbJQLJISQF
u5cu/lCLC/2YTVirJjW757KnZRGARTO7CG3LLhPG2QXAYTeD3zLL2ov6yCtv3nJUIKevTIDl0enH
hyhs0YGduKp2je9O1ZPxM0z/QN2Ib64d7fjoyxsr7HbaZ32DxuowabTZwaH5fhNTceeXC//dTh57
YeZ7PTTowFP5FvfuN5HysMaPvM8xtu1QSn7EDY5sWjTyndZZuuutyt5RjtYeXKf0TtqjZygtKHuU
HBVAceE5oWgBxtM90HbMyEX3LvuueAjSkdCFS6CsG47T4k3fLcMaxIXlLEDiHuyFCdl0FjyAiRc1
Lek/6rjoHvXYPY7tinm124hXu7MeBLPKuifzM2/hiGbnjsDZjTdZn54Vjrd/UpOK5/8mZw2G0BN7
3wbtj5hCzc0kpTmrqnv/X1fof2tt7eMl+89coW+5SvMm/w+OUHJL6x/6++Y69P/megH/if3wupx2
WBz/fXMd0RYThmTh4xCEG2eTv2yu479xLbFKXonJgUsRzD821wKLqSB9b0NlilyX+NH/ZHMdOv9f
8Iu/numDL8l3wTJ8hVr9ZXEdTUHbtnPqnKIISRkjSUuy3Y59Ts1zh/tI7DFCf5+biH5M9M3sFWII
7eeYmq55lo53osUwCUdDHPwwcZK9CrFnZ3MqiRs01Uvb4M7DnRSdu2R4SWDZrH7n7ofNc1DlO8SF
9JUSj+bNHQLzIGuN53lyLfXpJ017RUGMbzzQnD8am6IXXn2c0YTkCbZZGVxvQ9Bav0sTmlewMbX5
TVouDgtKdD19xzywV1jdotQUV7soZXQMpqR50cLDZckbefTuxsGFV+xmrfVieT6xHozq055iToLm
4J+Qo3J8m6ErzJ2jDOJhmUXfq7IiTNHDgePX0rruyTE6pRrH4ZBYBkwTEAvIlEaaHhanI+SLxeWn
Vy/NFeyKxMi4eDtfeeU3VfSElJzE21khYJEKOf/NdYt5TeoQMPFwih6hlcoH9ll2eMRy5p3Jx1of
wE/Yz/bGvGY2uMoyB3WPwQXD2pvsc8C7YUAj3H5RC6KfKRLqh5M4pYMXJtPg3ne5oNrVAgfxojDf
/xglSzcY81p+eKlHz3xMf4Nh/uS3DDKEksQ2dl7iEhQDRGrtvKT5AJKmkqumOIiKGIwC23vXC8FB
ORx6JjwhG85PEWM5r/sMIR7If0c1n2ZXc3VYtIntn3+snILPNeFIGWy6EX7ads5q/owv5jK8kQ0E
Ozde6nrrD5xdCyKt+fZP2HmYPLBidA8SmU2NH7+xDaLhi57v+A0sE3k+RTMdiSsSP1jJfH6Mepzy
ow7bcTlS00N6mq6kH9JUXX/0hogZRZl+ucZIlvycNY1lburQI1h4Cz9QuP5SkGO94jqUVCFeWNbw
DWhSIClHBFxDGBPpHsamRHtEmkx0N/ikKotdZEKaCHitBe5dMlU6OfRDYuOBlBPNhCkS7WdRtERV
aFphJWrWLwuoWlXHCj232wLjn/ppEyD3YCuMGr68CdYfPoLQt2wWt+Q3qLThvywdCEUvAAhoTMbH
soDt/+DVROuvJfkhktG1HyIsjjQf8jcGIUzyw2QF4gyTjGsTCCu/30KnyZtG/4m2woOKu/O0Oy1H
cE/eDxuaVUS3LU1mgU2nWQfEYML5a9SJtJLvPabFGO9LsbIJcnDm/T4JRuo3Ozfn66ei4sea4Sfd
ZMjK74whs/X257uMKlh5p2rGLbYlL8s3i12Vq8wiQnMXK6ybmBl74i19oPmcMSZ0y/OgGQgObbV+
pC7rS34nxarnD1ie6Snp2+usWv49ntf6Y0YoGjWtFoRd2VpcEODYaCzVFU+osOjUCc+aMx9y2i2/
EDW5IovAWq8pZxXlU9+K6mPL0oZIvFMbqpxlabYmLAe9G2IgP/0S6CcyHeZhKmbq3rjS0Cfb0Ym4
TpvagV4cy5shgusl/Wgms251yGYuxdFj3bA6wrEG0MMOk+ufClM+TIRaAbLoqcjmgRZLPJ8fHDp6
5q6CyuOJq/hYIHQfFlgsWHpSHwLW0P8qLOEwnPDSeaPr0DxHAWuX0FVc2K4igL5J+QXcBND2+OlY
NQosOhAmtoNWldj5ccN5n18ZQpUBmMdSOQ5/dbIALOk0bST2XoKauHH70jun8LzP4k+99LxW8qow
5AkCgXbiL6z1PRKut6fVyoXJNgiN9ZV8DzkaT56FwVPTVlGWbRVvjMeG4ecJKD2qMsjsAt4+ULRX
Jjrs5lrNv72wFpeEetVTgcf6s/LD5S1KRxMeaAYrbjpUhd+C1pAXPJnzWdbYOABLsAvOrVe6YNRb
5nr9rulKpIUqjsBBOWxjoJpUNMJj3ajQMQ52VM/7BpD6b5AaWKMF9V/XyNdhwd40xI5SL4n4oM0I
LUODX2K/Fjrg3lR5W/t0i/larxwm4MHBNk+W8MZPuzsVqPq378eZt18iwG8bM3fzhbNDdEfk8Mmp
LWz1pEqE2kKR6Z2biiG3e4SrkJ0nG2/Fmuxj6z/tsFPJWz1iHiitMXloJkC/wxxihLHk+MTxhBFX
0yozxD0mD9wD4kZSceu+JlK0bzqr1DMJzIfMn7oniNngwtPegfXmhM9NyGBKW9AQ3XdeZJ9ywnmc
hzL7W+pqc6UI82VJ3eB97GkqbelVItmnmzbm/pCVPLEKWm98fTIyrpGB3Ye+pxo+YD1C+yiY5Bvd
Lii2STfYj1gbWoR4eAnVivLvC6HIdzAZy32lgdHvsiTT3xPyWtWWxYBfHOyaXfuJ9rpq3FqOV+0n
QfgkMvbw4uI++8hdlCpehRiPx8Lj5Gpb8jwF9FJzuiu+G17vV7j7493g2t9XSeFWEhnkKK+NDCiN
S4abPgBmMYH2fJ5jmgZmUziPpRMMXxPW4e9znLbdD+J71fSIfzxJoXEtVAJUJRpMp76585I8ZpmD
JyoogQxGDvP44NA83DPS4De9jL2w7pUaiE67UEbYrta/q0Gbm47a6T1uZeTffJg+yEMnuxTkxEMs
Y59WZ51yEmzwD+OHD+UdmdXy1k7wpu0y9I5HjzzdLvRG+lLrijyvF5gLZ8TmOxxXXE+tfE1GSaOs
rd4GXol71Fx/DYJ/ODjxC130N9bse9+05nDEPTcrxLHeIfsPDahPAaEJEH63Y6gIPCN+lKE7sKKk
jIKsjjSwZrLB4yeMyAhlnqh2qSQRx8vPugvonaY/KbupKdg+uZXznnBG36RVgGDggroDxLhKdpz1
HMnipHcJomcGOFoqYlbIqQdPnAyw5xxiT9hmw4ZNPEapFzxE7DGfW+WxaVMNtbO0bA/bcjEYkQf6
lBQiNIvc18DuOB4qjneOMHKL0OMf4qGun/E/QXkvGD8OLumWHUZNwCJyNbdx/CZviWCdPdSGaHaJ
DeDFVmq6zr2w3y3FH5wov7vlCTSdckOB1W6o40cx2NNRNmPGv7qevIp66Z4ynwj7dm56vR9b2tZh
j7fOZfSKEeB9AA4tCc5EYynYKtP51e6rBI9ZPb5lYwZ2sEbl8x3q/1Izpa8TVgw0IMNmv+vFJZC1
ORmbbb0XZxHZ+4DPYVCFJmJc2/hUonAMFDXEmc+dUA/lVhq/O6Du8HasMkwu7MKro8Ty8cY6ytpM
dLA9J0UbksDpkgJMoaNPUdHnO/qQiFDjO7GNcp4yTEX9RhVkSBYcntfWI/y8sbN5vBrlIay4rhEH
/oy5DXE/RtuQ581n0Y3BF8BQvQdf7i+nLKaKQELcP8UqTvbVOlrJulebapoJS6BUtVs4q8GebQVZ
GZLF22iMxlstHXeXzBXo+6mDqhCG7rUs6ulu6SMpXnm/lbdDUxE03daxqR+KIReUfvjtE2adNHhi
aUdvkW/Fq+ujYCxotPezdFw7PaD/IvZPNrMgEc3yPuUlm06VuUEB7/dYHWODvSVCWWAMWFH/kicv
5SrfWMWwll4EKhZknY8UKNjTkuiCst80O3TlON/4ve/fdU2Gc549kAVBykdla6vhapxuPkZNbh4c
f+hfMl0jM3ZXGS1m18Vud1/Tbvkr4Gl5nIZOXZzJT44qjd4Y1PQBsOFuCpX3CPgR65E/lSWZDFPT
x0EtqHYOebxQIaU9xXqPoAMiYe0Gy9MobPnTlHVFCVfs0isCmwngIFF/YAaE/ksMoLinVhaAFUMF
sLJFAQiQuT/+RKl4kePcQA9Q/8YSqC0ebufEBLSPi/CpBTog/+AHmj8oAtHYPwYdy1vjM8jlEdfC
udSIkyQD5nKPMp4hJIKos9/zmn8ixqXYmD60iCsHKs83tAiTX9LvS4ZD0xMqSsOH1JXdA2+/81Dz
BtWnv5zkH/6NAPx/WO48tHkz9P/3X/4JMOfFtljBKvSuwmX3SG7+x4MxESTstilzbaiUd9ZrQ7yf
Z+7LMof9Z6yc/5KLjSH+L9lMWHq2J5zId0lo2h6jwj/ho6tsmmnr6dtTA0fi5l/ZO9PeNrltj3+V
6nmPxTxc6TnSzZw0c9PmyXljOYkLGAyYwQY+/f1tIK1N2nSg0kFHl1dV7G7DZu01/td/AU9NHmiB
oyYp5bSWqHHx5IWyrl+6a7vQTtPUBJewnzHyb3kBCoVxxyBqnEMYQ/X0apmulculZNbJWUqX6qe1
lzuH6yDGAdTraIrbtjSp4Liy5hDQ63n9QTUlZiXTuZ6e+EWBmwkYYBYb603+IYM7Lzuqc0XZUAsS
Q5j/XRNPML3cLgnY3Kmh4eu7xCIMN1TulpYG7XhYZc+ITPTZrtfRB42pagwsXIlyL5TgyYPMwPny
3CU2koTulAmwoMy8qaWsyI6YGAN1XzMpuuKL6ZUeJ8y4Tz3FLA8zxY4fmlh4aa6Uy7dfush2bJNB
Q99tmDqZGuDBMsmZ3ksP8JDh7KXYZMCdSqTpg0TfK5SQcO3tHxILvfohRlXjBpD2V/vSZadEcCsG
wZ9Qb+cVJzZImzxa8X44e/os821iazcuCUJgA/gRGf7rX7dlzYbxh/4HSheCV2g76ZNIlWJRmwPP
tUjUO3OzgRN25Vf4j2F6EjM22KQMYxEESJslYdvbj65AaNR7dptuDJk5YYql0aTf2+TNwpCmNFky
PFYB6rG33riQbMDEqN5Fi4ywWVdMHn6tV/H7bnp2GhUC/uNaIez9pXLX3ND/k4T+gCQUqifx5r/f
9H4y28x8f7stp/svXXKT0G1CIlIG0WxohmKYX5ObTLIQiU80p8KECr6CEHRtOao6IWaHV5ROd/Qq
5covyU3FnjjkFsFcANFS+OSX2t2NXTEXYyYERSm3Zcq0TMCsuyvmsumEdFm46gfabRJAxvWS/nKG
JNMOXYdLAdl20xvPD1PckEC987xAulUdjHGkS9Abhj7TIun2JR6Vp8xygDaIuEoC3Vmu0c0AJNN9
UyKypZM5hog0LRNgjQnaMGa21BFYWJCCysI5pzu2vCYJBqHxIqiOY7Wis3YBC74D8whMNVIxp7+j
hp1bh2tZKuEjLqMQq+dl+QaSLDHLGYpgEOQe27bvuWsyHWmQ1kdWKK/O8LSTx0L1FjMoO6trOKTI
aZIIeajSOt13EhekisagyjmzYpQ9hnqh/lVZuXE980bJJZ/iXJipHwsYNIKDLXm5fm1Ee31RzSsw
TZvKq8OQP1sR5GbbmmZZ6/qCOa7mhzrVnFODBgiqRUKrOaiZAM4tUGl7vrp0rkGBqefRBkTdXmLa
9Av5Ae507S2qQ8sy4lOAp2sYDA3vUi30+FnxA+k+WhnZrQf/OQjPxeKiMHLFI92Yh5/CENAHSMjk
iKgrvrLt9CNzPo0TfIhzy92oMH+pdBE4eKXm6vHthxZ9ZVsKjofGdggBFqMFdJ3E/+5DJ3APwFkE
ukWPl9MHRbx9N46VfxRVh87aktPTgoD3FGqknAbvCNzOUsrro0xb1BdlUcqPSaCwDVCilVcucAqI
lTTaciv+taIVbq4msfLeldTNlVeYyjkDtstrw55+Qjeqxw7Ark9BBNm2GYRE8dEGmIWUSsfBWqB2
4bkAQAoz/p4IV97LtfYcmcU5DGbKSQ5+56SyU7B1OngzODeDw9Kgc0dOHA837CFMnMUZ4PfNE1O7
STCR0HliFLZGUwaGI82VNXPq8LuTNR04dC7fciiDS2stcZiygCEVmkCNLFJqkKlJtL6ojfe2Tv+7
jytRHPh+tgI3unCOqQ6qME4wusSKovK2jHhLexTyFhdLT1udV7SqwksfJXM7XDEcL4KanrDJcFYn
ZW0pEOxn2YlTJv77ECr7C4YYl9d2pKwvjGDFw6laQXJ65dULCo8e5MG1DjJH8vPyKsPLOddU3z1i
zGh9sjHE2aR97obR9tm97mWrR8cN3HNdTx2aqMvyBw5IT2eJCozqUAal/1Fjggj9Dbuyo7qwjLpr
S7r1IAq6yZ0iOqZzMPxUlRjp1GKKgO4I2Unj+on2iXo/I98ODHBTec8LKuGXCU2wZ+RYVvcWmJwD
/Av5eGUn/5SOzqDcwlx+XK5YJVinVHQWa0A4Ie/+PGbUM5RYbg2lllseVstYvS3lFHwi3IAONRup
utCZRb2PuqqO1jiwQqHGwVlK3UQ5pONJPYQ8l/kWCwqfl2kQ1zeN2CYQeOwT6lYX6cpQzpUkntKl
Zsv/2NIyu3eYl3gPAnJ1SeMdjTFki3B2NRKKj2AkjhlkReaygN8L2EdRmMd6VYNPCmwPkl95FVeH
bx9dVUxP2fLL2H4ypbYl25TdqMpZvWkgm5WSSW6dTm9VxnDimgL3Bt+8kj4saocnUKAoY8J3Jt0t
Kn9NEybJLoKalAkWxzakstWexhks9tRwNT2zg3UyY7ReSiPLakPVDBDC9IGpYzyMTDIEAvtCOvr1
B9CFeVVwozVLFUNYtxVuVAcZJXnXug3NOj8khQXVNePmoc6bivnbEXpmKjjLDBx++uc8QwIDGSUz
eSob75WNOf3M2dNQzFU8Y1i9cm5uyuDMU5NiSkRvT+9Ci8YniIXd0P6BY9jY497mUw61aKZVLRHs
9e59s6QcWOsb4zYmgwuRVZZNPyPNkDWmWRp+UqiPXEBxWF6F1jo6zpc2T6BGEQmUxF+fMVec/hxH
TU9DY5OextZKusthujpmgEHu76eUl65qO/PPoQgrrzdLh8bVPNtkn9eYCV6Rrz9m001xCuULWMZg
VZfXBRwq0bFFeL1POFQDZQETnNP7eK96yuJEsiX7LPNXNHHZlnkUZpp7lMAi/UDpk3rJZj099Ssv
PawjK7L3c7Iic8XN0FfAmeHxyhJVOay1xAHtFjwqy/QEBFW0omkwSU7hrJ0+RBZHHZ+gvG6O3tSR
3OeUvNz60Az4YxEFzDkoU/UW/FBVHCwX2pp89Mp7lkluHgFZmz4geeu5Hi6FBhFbs7CmTJ2P6DKW
a7ZPX6L5Ej9lYCI9R3cyUA7yASvTJ6WxeKKoGp9CSVgSrKswJqfqmuanUD33yk12YFhheUm7Lbbk
bSHGSewfQ9g78RkIh43GHey5DejqZQE9GekzAI/WfiVzwPYa3UxvxeqYJLJHUmnKA3g1AFhcsWRm
Mu/wpgbyGRy6ywzOtpUFkmIRnq38MIOunMnWwT5Yd38JfiM6ygGOc1wJhB6rjRx+RP3nj+pGX88L
39KlA8c0lrAserYYfYk7dgGjtXG4JG5CDvRIC/dCLZzSFaXA5Ez3xrI4sV2GhVd1Yp2CXv8IOwjZ
X8tjaCszWhm1tTKlG0qk1eYgK+TieQVO5Qb58oCVr+KTUqmpQ3JqGV9LC5TItPFmaBi7h3b4xJCC
dUWS0q8PHa26VxLQloz60fa4H4/+1AUHwnF1hHWhZgCR4DJ40iydaTDrdXAWKwv5pHZC+DxMar/H
9Yqa9wVDV5gDmhSB9wk74H/KpIXoXUs28InEdHHfg11zqDoFK9M98fBbmO/CjFDK4l7iPUsOdSlp
vREOTlrGZzLJgGMpW5oHKQAd6FS9Ij/MoWyTeVzGj4Klz9iobEPzGA2KBceg8tR6um+bma4fhLUS
3blunp1OZVpJIChfaI+eNoVzyFXMJHgv5blwf5zqxs19MOu1u5IflwD0KXbAq3ZQodkFYLtWzl1j
A7IWQYCLb8PIJEmvvHif8or2j0L1DwSCXNQ3i8gBAKhYi/I2xbc8gZ6PlChkN/Vn1QzsU4jxpcOw
ANsHmdQUlhs5rTeUstYObeimD7NiyoDaTSohhT75WADlbkol0AikPXr0oCPR6vAzhEa3ebwSyQTc
VmieAgjrwk2wvLQAZ16rS4sWPDUEupiRZbtpDtJ/TWTbPYiYTnHYAHJuinla3c6zgv6FF0IG8WmT
pLujSTL38+pXv/T2Qu9+isEC0rR+qNzcU3Mvby0Rzrjl4nn+918awS1kzYbIfTQXSi2E+6z7WFJk
Y2LoYNpN7B5B+dbmfO/x336ydh/f/s5bt95uzOnz33+hhQnSdxIFv/z01gQIlAl2hEhQXP2nV5yJ
SVYAfmwmUYrrP7QJTxDT5UIIYVjoDUghW/gze9BbYUsCHGhMBDEgGd7m4kVvS4ADEaAi3j9AgOZq
f3BEggAirRXOp/J/3Hn85Wj+yjFgcKlJ4hMfb/fpbXNC4IwBlCGsaK7/kATMnpeM3POhNPOf8u3s
l6oCf/05Geit8VUGdGViIORA7sxWBsiZ9WQAyneyY4zWaa6WN2dEMgBFpT5UCHR1wlnHASFP0lw9
bWDBlS9zVugGGpsQkK+3eWc/owi+KwSaM0EPOmIuafv4PUXAUaAwAFiRw9BcoxMCGhXbexqgCPQJ
6Q3OFPwbzdXTB4qCEJi6gaPdHhVkZFxmsRvxPEgUdGhhLVHtE9HutiKwVJ6eYZ4mRcjmGqEMGO0r
GSQDlKEoRil4GOIiVbq9CY7KbGxHMUjFjPQgkGtRWh31+7ugyxOyfRQ+iFCaq2cTLB2kOJVhufOM
nNH5BRYdawN1ojCMFkUkjVPVXH2TgN/QjEdRR3cQbELLgU+PRSD3CGGA1h0E/Iztg0AfARAEUyAE
2oMyuk0AKUEydZAuFBGSTATElPje01s4xmKwoChai2t0B0AhZT/UK1DtCdkuA3bB9gD0QyQbZcgM
BTAD3RdaL2xEriF0IfZQ11CTmWyEHjQZR9Reu7LgKBPqwjZ+A3OKxDU+WcBpa2/q902ChvVnKBMJ
ts4k9LQhzUO6Thypy189yHE5R/jJ8mCbgGGEUZOQuHMRe1rRdib8jAlQ66vWHNsuNC1Xg9QiLiJ6
j5jwJTPSc5JgM2GymKPB/jc6q6BChTpYI5AXszWgIp1j0NeLjkVaRehEvJD2GlugQITTBbK/rxEI
mcHLmGSPoFcUVy9ecARHLmpTkbvP23zlmKyDqaiD/SQbG6iTHrG6FFpPLzo2Z4UkGmm2VhRGlz+A
ClkZ7ChpOEpkCelObEShLwu2jI3ENBBCt7swQlnAPAx1Fzn3kDvbptElDHt60ab3lgo+gz86f2l0
2lERUKGBu8CIGKZZkSfZkvjtyMF0JtDMKECSxppUpvtSHuo74y9ZQEqJkjsT8NpTII3EGE21y6iN
7kRwb4NthAigOBJIwq7PbJkTS1awxC+FhdFFDqA9zKG2QUcramDrKNV1QrC7C7RwTEgkKUD6x+Yg
oMidofVF3ESbhLpD/Nw+/mt1SLZdtMCP1SiomMahikA3UYcOMfRL/aTvIOgTtK5GtN7+0oj8I/Tg
4MdHA2gmFAtyQx6Bc8BTblsDkVDFIgKu7oRgdDaRiGFwIomEqk7SmLbkLkfQPwpYCxofyKV8LcSO
K25kD7T21fx+xEBOURPdLAanvrl6u6AojM4w4OmzBFCZa3xqUeirof4RNCs2xsV5ySv34iZKjQbF
WNqDO2DC6PRCxygzKIeg4SuLhgqUwzdlwbInJhrTIM3Qfj4+DwE3fqhx0PQJMRPaj0mLzdWTBWa3
TBiERS1GNCqMTSPgxQ89CyoeEshaAbL41vNTZcBHljktXawwOi9Z0+Su/jNALxoATQgZaQpqd6Fn
I6m+a0z4EWik9vMRyoIpuuqGaQSyarQYWF+sQ6/8bpFbtTEOptmdldHJgkpA16qp35cFPAWbYYAv
zuIrWJplMSjKZrDTlicxMr0g0FQDZYHaK314dOR15bV+GV7YSNHNJNAYzTU66wBNmqAuG3QiCKCA
3lGFNzt/qRdFU22wNDaJVPsX7TkuWaBraDgsR6HSzKAH4uQv2m8ngsCrxH5wIr5m3Ua2CzSVDg2m
he8MPg2/sCs69GxEA056IeAbmadAOUw0VAw7CxYRlAJWld7N5upZhzaXQonyJdAcnY0kCSQQpsN2
AX+JLnlcgU7v9SMoGbeagj28FJ3KaH7wp3IKP/GlLxD4fZqQnxvwuz/PvgV//94XXsDfrz/vgN8C
3a3q+hcOyeaLom+8/e2v2Ph/7YAZG3D61ocvYPXt/9494Ouf/uZNvfzxxJ+ns/TJg2RLYP2727yc
LUHQ/284e5wtZ9uQXHQUtujrnfz91859br3/HyycBb11RWJ+8LqpX8fR7sINcHL4wsEsynZHZsLC
wSEcuvL+LPQ/x2mP1LRtABi8Nkx86ew5frlLIXxtY8XwlaNo/pT7TE3eWbyBpQ1d/GAeQoSQzrdX
biFfg1fuQObv4s/v4N4plo+7XLItpmrorxyx6/7zrhS2cKWhKx/PYwhwd1cmZsIRG7ry96knvk/c
+0XVv3XUT59n3o4AKjSc/gEVchqGPoPCs5dHF7LdQWCG7sVp9OzPelqkBaEPXjne7L68FqcwdNn3
r3VTW/ofvDALFE9BtbPJwgl5+YOwXL9nAs7jgg7z/ja3eLaht30x86Md7dHVfYevm1bhLHp+efrG
mLdlxOFLZ9nsySuyeZ7vyHTX/TF4ff/J893ZboNVWwQbvjS2AHb5HcnuSkvD185g88t8ZlDtbHpb
wf4Tq8cMQ+gtLYpCg5eOo7wn3LAvCeqdoStfzh/TWc976hqlhi+9nu3ara4sMnzhzbuT2TLJPH/X
rLO+KDj8ifXP5mk239FUXavAn1j8Yl76TztmjMVFevxPLP4AO+bLSo1KgQJPefnD72vYS6hlvHf7
s5QZ1LvWjHGRIp05+N6bHziYBf2zD/v+H3BJrjx/d8fbQuXQu74KQjyS3aimQ00OXjqdu/0e1gZm
MXTh6zlzTqpwPeuFCV1Gdujyt178PH93mr2ybW2qc+jyH+LiO4LYYfP+zA+8FkSxPBmEocvfsfvz
LJvvuBRdYWT42uVuVNmlFIeu+zGfeS9PLnQKkDWRoxu67Kd5usSyvSzUrAyY7A8owrdGewwMQe5n
2J3IzXePZpe1G7oj9/Msf/fNm6ey9weE797PnuIo83c8ty77Pvjeq5jOa3fnbbZZvLdX/lam6Qt/
wuv80wsvwrf+225yTXzjKZzP0n/9HwAAAP//</cx:binary>
              </cx:geoCache>
            </cx:geography>
          </cx:layoutPr>
          <cx:valueColors>
            <cx:minColor>
              <a:schemeClr val="bg2"/>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95250</xdr:colOff>
      <xdr:row>2</xdr:row>
      <xdr:rowOff>4762</xdr:rowOff>
    </xdr:from>
    <xdr:to>
      <xdr:col>11</xdr:col>
      <xdr:colOff>400050</xdr:colOff>
      <xdr:row>16</xdr:row>
      <xdr:rowOff>80962</xdr:rowOff>
    </xdr:to>
    <xdr:graphicFrame macro="">
      <xdr:nvGraphicFramePr>
        <xdr:cNvPr id="2" name="Chart 1">
          <a:extLst>
            <a:ext uri="{FF2B5EF4-FFF2-40B4-BE49-F238E27FC236}">
              <a16:creationId xmlns:a16="http://schemas.microsoft.com/office/drawing/2014/main" id="{135D4E6D-3EAA-A9BC-AADF-5F1F25705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3</xdr:row>
      <xdr:rowOff>80962</xdr:rowOff>
    </xdr:from>
    <xdr:to>
      <xdr:col>13</xdr:col>
      <xdr:colOff>342900</xdr:colOff>
      <xdr:row>17</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2982BB-9A69-2AE3-98D1-30E4997366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629602"/>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257175</xdr:colOff>
      <xdr:row>1</xdr:row>
      <xdr:rowOff>142875</xdr:rowOff>
    </xdr:from>
    <xdr:to>
      <xdr:col>6</xdr:col>
      <xdr:colOff>590550</xdr:colOff>
      <xdr:row>15</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5CFF7F6-769B-C8E3-0D18-52E66CF848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48075" y="333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733425</xdr:colOff>
      <xdr:row>4</xdr:row>
      <xdr:rowOff>47625</xdr:rowOff>
    </xdr:from>
    <xdr:to>
      <xdr:col>7</xdr:col>
      <xdr:colOff>457200</xdr:colOff>
      <xdr:row>17</xdr:row>
      <xdr:rowOff>95250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01BFBD6-7BBB-6E9A-CA4E-A3D97D79D8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24325" y="809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323850</xdr:colOff>
      <xdr:row>6</xdr:row>
      <xdr:rowOff>142875</xdr:rowOff>
    </xdr:from>
    <xdr:to>
      <xdr:col>8</xdr:col>
      <xdr:colOff>323850</xdr:colOff>
      <xdr:row>20</xdr:row>
      <xdr:rowOff>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6163B01-0A60-3D3C-1F9A-E2C5304776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00575" y="1285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90487</xdr:rowOff>
    </xdr:from>
    <xdr:to>
      <xdr:col>10</xdr:col>
      <xdr:colOff>238125</xdr:colOff>
      <xdr:row>17</xdr:row>
      <xdr:rowOff>166687</xdr:rowOff>
    </xdr:to>
    <xdr:graphicFrame macro="">
      <xdr:nvGraphicFramePr>
        <xdr:cNvPr id="2" name="Chart 1">
          <a:extLst>
            <a:ext uri="{FF2B5EF4-FFF2-40B4-BE49-F238E27FC236}">
              <a16:creationId xmlns:a16="http://schemas.microsoft.com/office/drawing/2014/main" id="{1048C3DF-ACE1-2B46-C5A3-6A8DC37FA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604837</xdr:colOff>
      <xdr:row>1</xdr:row>
      <xdr:rowOff>176212</xdr:rowOff>
    </xdr:from>
    <xdr:to>
      <xdr:col>13</xdr:col>
      <xdr:colOff>300037</xdr:colOff>
      <xdr:row>16</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9AA7A09-669D-E683-578E-E5F14BD04A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4017" y="359092"/>
              <a:ext cx="45720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9525</xdr:colOff>
      <xdr:row>4</xdr:row>
      <xdr:rowOff>85725</xdr:rowOff>
    </xdr:from>
    <xdr:to>
      <xdr:col>17</xdr:col>
      <xdr:colOff>9525</xdr:colOff>
      <xdr:row>17</xdr:row>
      <xdr:rowOff>19050</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600F3D8C-A44F-23CA-BD2C-4BE190EA1EB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258425" y="847725"/>
              <a:ext cx="1828800" cy="2409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xdr:row>
      <xdr:rowOff>90487</xdr:rowOff>
    </xdr:from>
    <xdr:to>
      <xdr:col>10</xdr:col>
      <xdr:colOff>333375</xdr:colOff>
      <xdr:row>17</xdr:row>
      <xdr:rowOff>166687</xdr:rowOff>
    </xdr:to>
    <xdr:graphicFrame macro="">
      <xdr:nvGraphicFramePr>
        <xdr:cNvPr id="2" name="Chart 1">
          <a:extLst>
            <a:ext uri="{FF2B5EF4-FFF2-40B4-BE49-F238E27FC236}">
              <a16:creationId xmlns:a16="http://schemas.microsoft.com/office/drawing/2014/main" id="{02A26E86-DADF-805E-A7B7-7FFB991D9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180975</xdr:colOff>
      <xdr:row>18</xdr:row>
      <xdr:rowOff>76200</xdr:rowOff>
    </xdr:from>
    <xdr:to>
      <xdr:col>1</xdr:col>
      <xdr:colOff>697875</xdr:colOff>
      <xdr:row>20</xdr:row>
      <xdr:rowOff>181200</xdr:rowOff>
    </xdr:to>
    <xdr:graphicFrame macro="">
      <xdr:nvGraphicFramePr>
        <xdr:cNvPr id="2" name="Chart 1">
          <a:extLst>
            <a:ext uri="{FF2B5EF4-FFF2-40B4-BE49-F238E27FC236}">
              <a16:creationId xmlns:a16="http://schemas.microsoft.com/office/drawing/2014/main" id="{C82DA2DC-2ACE-5019-6ADC-23E937F2A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18</xdr:row>
      <xdr:rowOff>61912</xdr:rowOff>
    </xdr:from>
    <xdr:to>
      <xdr:col>7</xdr:col>
      <xdr:colOff>831225</xdr:colOff>
      <xdr:row>20</xdr:row>
      <xdr:rowOff>174112</xdr:rowOff>
    </xdr:to>
    <xdr:graphicFrame macro="">
      <xdr:nvGraphicFramePr>
        <xdr:cNvPr id="4" name="Chart 3">
          <a:extLst>
            <a:ext uri="{FF2B5EF4-FFF2-40B4-BE49-F238E27FC236}">
              <a16:creationId xmlns:a16="http://schemas.microsoft.com/office/drawing/2014/main" id="{48E06D8E-7B00-28A7-09C8-AF0027FA7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361950</xdr:colOff>
      <xdr:row>18</xdr:row>
      <xdr:rowOff>90487</xdr:rowOff>
    </xdr:from>
    <xdr:to>
      <xdr:col>10</xdr:col>
      <xdr:colOff>878850</xdr:colOff>
      <xdr:row>21</xdr:row>
      <xdr:rowOff>12187</xdr:rowOff>
    </xdr:to>
    <xdr:graphicFrame macro="">
      <xdr:nvGraphicFramePr>
        <xdr:cNvPr id="5" name="Chart 4">
          <a:extLst>
            <a:ext uri="{FF2B5EF4-FFF2-40B4-BE49-F238E27FC236}">
              <a16:creationId xmlns:a16="http://schemas.microsoft.com/office/drawing/2014/main" id="{A17563F4-5919-6045-6883-15F610D08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447675</xdr:colOff>
      <xdr:row>18</xdr:row>
      <xdr:rowOff>128587</xdr:rowOff>
    </xdr:from>
    <xdr:to>
      <xdr:col>13</xdr:col>
      <xdr:colOff>964575</xdr:colOff>
      <xdr:row>21</xdr:row>
      <xdr:rowOff>50287</xdr:rowOff>
    </xdr:to>
    <xdr:graphicFrame macro="">
      <xdr:nvGraphicFramePr>
        <xdr:cNvPr id="6" name="Chart 5">
          <a:extLst>
            <a:ext uri="{FF2B5EF4-FFF2-40B4-BE49-F238E27FC236}">
              <a16:creationId xmlns:a16="http://schemas.microsoft.com/office/drawing/2014/main" id="{EF0C03E0-3697-0D1F-5844-009336EB1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4763</xdr:colOff>
      <xdr:row>19</xdr:row>
      <xdr:rowOff>57149</xdr:rowOff>
    </xdr:from>
    <xdr:to>
      <xdr:col>4</xdr:col>
      <xdr:colOff>521663</xdr:colOff>
      <xdr:row>21</xdr:row>
      <xdr:rowOff>169349</xdr:rowOff>
    </xdr:to>
    <xdr:graphicFrame macro="">
      <xdr:nvGraphicFramePr>
        <xdr:cNvPr id="7" name="Chart 6">
          <a:extLst>
            <a:ext uri="{FF2B5EF4-FFF2-40B4-BE49-F238E27FC236}">
              <a16:creationId xmlns:a16="http://schemas.microsoft.com/office/drawing/2014/main" id="{9CD4CE93-B9D9-7464-A22E-BEB1094D1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171450</xdr:colOff>
      <xdr:row>10</xdr:row>
      <xdr:rowOff>123825</xdr:rowOff>
    </xdr:from>
    <xdr:ext cx="11811000" cy="2115282"/>
    <xdr:grpSp>
      <xdr:nvGrpSpPr>
        <xdr:cNvPr id="2" name="Shape 2">
          <a:extLst>
            <a:ext uri="{FF2B5EF4-FFF2-40B4-BE49-F238E27FC236}">
              <a16:creationId xmlns:a16="http://schemas.microsoft.com/office/drawing/2014/main" id="{00000000-0008-0000-0100-000002000000}"/>
            </a:ext>
          </a:extLst>
        </xdr:cNvPr>
        <xdr:cNvGrpSpPr/>
      </xdr:nvGrpSpPr>
      <xdr:grpSpPr>
        <a:xfrm>
          <a:off x="171450" y="1901825"/>
          <a:ext cx="11811000" cy="2115282"/>
          <a:chOff x="0" y="2751300"/>
          <a:chExt cx="10692000" cy="211528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115282"/>
            <a:chOff x="152400" y="1971675"/>
            <a:chExt cx="12515850" cy="2291556"/>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2028826"/>
              <a:ext cx="5219701" cy="2234405"/>
              <a:chOff x="152400" y="2028826"/>
              <a:chExt cx="5219701" cy="223440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2043906"/>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152400</xdr:colOff>
      <xdr:row>22</xdr:row>
      <xdr:rowOff>95250</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52400" y="40767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152400</xdr:colOff>
      <xdr:row>2</xdr:row>
      <xdr:rowOff>38100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3937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209549</xdr:colOff>
      <xdr:row>3</xdr:row>
      <xdr:rowOff>133349</xdr:rowOff>
    </xdr:from>
    <xdr:to>
      <xdr:col>4</xdr:col>
      <xdr:colOff>66674</xdr:colOff>
      <xdr:row>7</xdr:row>
      <xdr:rowOff>38100</xdr:rowOff>
    </xdr:to>
    <xdr:sp macro="" textlink="KPI!$B$17">
      <xdr:nvSpPr>
        <xdr:cNvPr id="39" name="TextBox 38">
          <a:extLst>
            <a:ext uri="{FF2B5EF4-FFF2-40B4-BE49-F238E27FC236}">
              <a16:creationId xmlns:a16="http://schemas.microsoft.com/office/drawing/2014/main" id="{0529F084-7D83-8182-1019-C1578BABC897}"/>
            </a:ext>
          </a:extLst>
        </xdr:cNvPr>
        <xdr:cNvSpPr txBox="1"/>
      </xdr:nvSpPr>
      <xdr:spPr>
        <a:xfrm>
          <a:off x="209549" y="676274"/>
          <a:ext cx="2181225" cy="628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8ADFB7-024F-43A9-B207-4A86A4ABB7FF}" type="TxLink">
            <a:rPr lang="en-US" sz="2000" b="1" i="0" u="none" strike="noStrike">
              <a:solidFill>
                <a:schemeClr val="bg1"/>
              </a:solidFill>
              <a:latin typeface="Calibri"/>
              <a:ea typeface="Calibri"/>
              <a:cs typeface="Calibri"/>
            </a:rPr>
            <a:pPr algn="ctr"/>
            <a:t> ₹ 22,97,200.86 </a:t>
          </a:fld>
          <a:endParaRPr lang="en-IN"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9525</xdr:colOff>
      <xdr:row>6</xdr:row>
      <xdr:rowOff>28575</xdr:rowOff>
    </xdr:from>
    <xdr:to>
      <xdr:col>3</xdr:col>
      <xdr:colOff>240675</xdr:colOff>
      <xdr:row>8</xdr:row>
      <xdr:rowOff>38100</xdr:rowOff>
    </xdr:to>
    <xdr:graphicFrame macro="">
      <xdr:nvGraphicFramePr>
        <xdr:cNvPr id="40" name="Chart 39">
          <a:extLst>
            <a:ext uri="{FF2B5EF4-FFF2-40B4-BE49-F238E27FC236}">
              <a16:creationId xmlns:a16="http://schemas.microsoft.com/office/drawing/2014/main" id="{6E6E8158-C7D2-4AF5-85B7-E3BE8444D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104775</xdr:colOff>
      <xdr:row>8</xdr:row>
      <xdr:rowOff>0</xdr:rowOff>
    </xdr:from>
    <xdr:to>
      <xdr:col>2</xdr:col>
      <xdr:colOff>304800</xdr:colOff>
      <xdr:row>10</xdr:row>
      <xdr:rowOff>114299</xdr:rowOff>
    </xdr:to>
    <xdr:sp macro="" textlink="KPI!E17">
      <xdr:nvSpPr>
        <xdr:cNvPr id="41" name="TextBox 40">
          <a:extLst>
            <a:ext uri="{FF2B5EF4-FFF2-40B4-BE49-F238E27FC236}">
              <a16:creationId xmlns:a16="http://schemas.microsoft.com/office/drawing/2014/main" id="{CACB7B56-08E8-4295-8572-86EB2C56539A}"/>
            </a:ext>
          </a:extLst>
        </xdr:cNvPr>
        <xdr:cNvSpPr txBox="1"/>
      </xdr:nvSpPr>
      <xdr:spPr>
        <a:xfrm>
          <a:off x="104775" y="1447800"/>
          <a:ext cx="1362075"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352425</xdr:colOff>
          <xdr:row>8</xdr:row>
          <xdr:rowOff>104775</xdr:rowOff>
        </xdr:from>
        <xdr:to>
          <xdr:col>3</xdr:col>
          <xdr:colOff>567418</xdr:colOff>
          <xdr:row>10</xdr:row>
          <xdr:rowOff>0</xdr:rowOff>
        </xdr:to>
        <xdr:pic>
          <xdr:nvPicPr>
            <xdr:cNvPr id="42" name="Picture 41">
              <a:extLst>
                <a:ext uri="{FF2B5EF4-FFF2-40B4-BE49-F238E27FC236}">
                  <a16:creationId xmlns:a16="http://schemas.microsoft.com/office/drawing/2014/main" id="{ED9E2DC3-2AE1-2256-F5E3-BFFA8435E2CD}"/>
                </a:ext>
              </a:extLst>
            </xdr:cNvPr>
            <xdr:cNvPicPr>
              <a:picLocks noChangeAspect="1" noChangeArrowheads="1"/>
              <a:extLst>
                <a:ext uri="{84589F7E-364E-4C9E-8A38-B11213B215E9}">
                  <a14:cameraTool cellRange="'KPI YOY'!$I$7" spid="_x0000_s2166"/>
                </a:ext>
              </a:extLst>
            </xdr:cNvPicPr>
          </xdr:nvPicPr>
          <xdr:blipFill>
            <a:blip xmlns:r="http://schemas.openxmlformats.org/officeDocument/2006/relationships" r:embed="rId2"/>
            <a:srcRect/>
            <a:stretch>
              <a:fillRect/>
            </a:stretch>
          </xdr:blipFill>
          <xdr:spPr bwMode="auto">
            <a:xfrm>
              <a:off x="1514475" y="1552575"/>
              <a:ext cx="796018" cy="25717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514350</xdr:colOff>
      <xdr:row>3</xdr:row>
      <xdr:rowOff>114300</xdr:rowOff>
    </xdr:from>
    <xdr:to>
      <xdr:col>7</xdr:col>
      <xdr:colOff>542925</xdr:colOff>
      <xdr:row>7</xdr:row>
      <xdr:rowOff>9525</xdr:rowOff>
    </xdr:to>
    <xdr:sp macro="" textlink="KPI!$E$17">
      <xdr:nvSpPr>
        <xdr:cNvPr id="43" name="TextBox 42">
          <a:extLst>
            <a:ext uri="{FF2B5EF4-FFF2-40B4-BE49-F238E27FC236}">
              <a16:creationId xmlns:a16="http://schemas.microsoft.com/office/drawing/2014/main" id="{F757477D-8727-4CEB-86F0-21706B29BF9D}"/>
            </a:ext>
          </a:extLst>
        </xdr:cNvPr>
        <xdr:cNvSpPr txBox="1"/>
      </xdr:nvSpPr>
      <xdr:spPr>
        <a:xfrm>
          <a:off x="2838450" y="657225"/>
          <a:ext cx="1771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B348A2-8113-4624-8238-9225CEBFA04D}" type="TxLink">
            <a:rPr lang="en-US" sz="2000" b="1" i="0" u="none" strike="noStrike">
              <a:solidFill>
                <a:schemeClr val="bg1"/>
              </a:solidFill>
              <a:latin typeface="Calibri"/>
              <a:ea typeface="Calibri"/>
              <a:cs typeface="Calibri"/>
            </a:rPr>
            <a:pPr marL="0" indent="0" algn="ctr"/>
            <a:t> ₹ 2,86,397.02 </a:t>
          </a:fld>
          <a:endParaRPr lang="en-IN" sz="2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266700</xdr:colOff>
      <xdr:row>7</xdr:row>
      <xdr:rowOff>171450</xdr:rowOff>
    </xdr:from>
    <xdr:to>
      <xdr:col>6</xdr:col>
      <xdr:colOff>466725</xdr:colOff>
      <xdr:row>10</xdr:row>
      <xdr:rowOff>104774</xdr:rowOff>
    </xdr:to>
    <xdr:sp macro="" textlink="KPI!E17">
      <xdr:nvSpPr>
        <xdr:cNvPr id="44" name="TextBox 43">
          <a:extLst>
            <a:ext uri="{FF2B5EF4-FFF2-40B4-BE49-F238E27FC236}">
              <a16:creationId xmlns:a16="http://schemas.microsoft.com/office/drawing/2014/main" id="{2808E371-2D80-4D55-972E-3C52074269F9}"/>
            </a:ext>
          </a:extLst>
        </xdr:cNvPr>
        <xdr:cNvSpPr txBox="1"/>
      </xdr:nvSpPr>
      <xdr:spPr>
        <a:xfrm>
          <a:off x="2590800" y="1438275"/>
          <a:ext cx="1362075"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209550</xdr:colOff>
      <xdr:row>6</xdr:row>
      <xdr:rowOff>19050</xdr:rowOff>
    </xdr:from>
    <xdr:to>
      <xdr:col>7</xdr:col>
      <xdr:colOff>440700</xdr:colOff>
      <xdr:row>8</xdr:row>
      <xdr:rowOff>150300</xdr:rowOff>
    </xdr:to>
    <xdr:graphicFrame macro="">
      <xdr:nvGraphicFramePr>
        <xdr:cNvPr id="47" name="Chart 46">
          <a:extLst>
            <a:ext uri="{FF2B5EF4-FFF2-40B4-BE49-F238E27FC236}">
              <a16:creationId xmlns:a16="http://schemas.microsoft.com/office/drawing/2014/main" id="{F3336882-C70C-472A-8CB4-366E76C9C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523875</xdr:colOff>
          <xdr:row>8</xdr:row>
          <xdr:rowOff>123825</xdr:rowOff>
        </xdr:from>
        <xdr:to>
          <xdr:col>7</xdr:col>
          <xdr:colOff>561975</xdr:colOff>
          <xdr:row>9</xdr:row>
          <xdr:rowOff>142875</xdr:rowOff>
        </xdr:to>
        <xdr:pic>
          <xdr:nvPicPr>
            <xdr:cNvPr id="49" name="Picture 48">
              <a:extLst>
                <a:ext uri="{FF2B5EF4-FFF2-40B4-BE49-F238E27FC236}">
                  <a16:creationId xmlns:a16="http://schemas.microsoft.com/office/drawing/2014/main" id="{99E3ED92-C459-398B-8E1D-82425E400B07}"/>
                </a:ext>
              </a:extLst>
            </xdr:cNvPr>
            <xdr:cNvPicPr>
              <a:picLocks noChangeAspect="1" noChangeArrowheads="1"/>
              <a:extLst>
                <a:ext uri="{84589F7E-364E-4C9E-8A38-B11213B215E9}">
                  <a14:cameraTool cellRange="'KPI YOY'!$J$7" spid="_x0000_s2167"/>
                </a:ext>
              </a:extLst>
            </xdr:cNvPicPr>
          </xdr:nvPicPr>
          <xdr:blipFill>
            <a:blip xmlns:r="http://schemas.openxmlformats.org/officeDocument/2006/relationships" r:embed="rId4"/>
            <a:srcRect/>
            <a:stretch>
              <a:fillRect/>
            </a:stretch>
          </xdr:blipFill>
          <xdr:spPr bwMode="auto">
            <a:xfrm>
              <a:off x="4010025" y="1571625"/>
              <a:ext cx="6191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514350</xdr:colOff>
      <xdr:row>3</xdr:row>
      <xdr:rowOff>76200</xdr:rowOff>
    </xdr:from>
    <xdr:to>
      <xdr:col>11</xdr:col>
      <xdr:colOff>542925</xdr:colOff>
      <xdr:row>6</xdr:row>
      <xdr:rowOff>152400</xdr:rowOff>
    </xdr:to>
    <xdr:sp macro="" textlink="KPI!$H$17">
      <xdr:nvSpPr>
        <xdr:cNvPr id="50" name="TextBox 49">
          <a:extLst>
            <a:ext uri="{FF2B5EF4-FFF2-40B4-BE49-F238E27FC236}">
              <a16:creationId xmlns:a16="http://schemas.microsoft.com/office/drawing/2014/main" id="{9A52BD1B-DE9C-4B8B-A70F-EB55E93062F5}"/>
            </a:ext>
          </a:extLst>
        </xdr:cNvPr>
        <xdr:cNvSpPr txBox="1"/>
      </xdr:nvSpPr>
      <xdr:spPr>
        <a:xfrm>
          <a:off x="5162550" y="619125"/>
          <a:ext cx="1771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4B40D4-D53D-4296-9EEC-4E66F6447FB6}" type="TxLink">
            <a:rPr lang="en-US" sz="2000" b="1" i="0" u="none" strike="noStrike">
              <a:solidFill>
                <a:schemeClr val="bg1"/>
              </a:solidFill>
              <a:latin typeface="Calibri"/>
              <a:ea typeface="Calibri"/>
              <a:cs typeface="Calibri"/>
            </a:rPr>
            <a:pPr marL="0" indent="0" algn="ctr"/>
            <a:t>#37873</a:t>
          </a:fld>
          <a:endParaRPr lang="en-IN" sz="2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123825</xdr:colOff>
      <xdr:row>6</xdr:row>
      <xdr:rowOff>0</xdr:rowOff>
    </xdr:from>
    <xdr:to>
      <xdr:col>11</xdr:col>
      <xdr:colOff>354975</xdr:colOff>
      <xdr:row>8</xdr:row>
      <xdr:rowOff>131250</xdr:rowOff>
    </xdr:to>
    <xdr:graphicFrame macro="">
      <xdr:nvGraphicFramePr>
        <xdr:cNvPr id="51" name="Chart 50">
          <a:extLst>
            <a:ext uri="{FF2B5EF4-FFF2-40B4-BE49-F238E27FC236}">
              <a16:creationId xmlns:a16="http://schemas.microsoft.com/office/drawing/2014/main" id="{7AA5CB14-DE68-4544-8D16-D197B9980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228600</xdr:colOff>
      <xdr:row>8</xdr:row>
      <xdr:rowOff>19050</xdr:rowOff>
    </xdr:from>
    <xdr:to>
      <xdr:col>10</xdr:col>
      <xdr:colOff>428625</xdr:colOff>
      <xdr:row>10</xdr:row>
      <xdr:rowOff>133349</xdr:rowOff>
    </xdr:to>
    <xdr:sp macro="" textlink="KPI!E17">
      <xdr:nvSpPr>
        <xdr:cNvPr id="52" name="TextBox 51">
          <a:extLst>
            <a:ext uri="{FF2B5EF4-FFF2-40B4-BE49-F238E27FC236}">
              <a16:creationId xmlns:a16="http://schemas.microsoft.com/office/drawing/2014/main" id="{BFEE6E04-2455-4A03-8D9C-775E4BE607E3}"/>
            </a:ext>
          </a:extLst>
        </xdr:cNvPr>
        <xdr:cNvSpPr txBox="1"/>
      </xdr:nvSpPr>
      <xdr:spPr>
        <a:xfrm>
          <a:off x="4876800" y="1466850"/>
          <a:ext cx="1362075"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11</xdr:col>
          <xdr:colOff>38100</xdr:colOff>
          <xdr:row>8</xdr:row>
          <xdr:rowOff>142875</xdr:rowOff>
        </xdr:from>
        <xdr:to>
          <xdr:col>12</xdr:col>
          <xdr:colOff>76200</xdr:colOff>
          <xdr:row>9</xdr:row>
          <xdr:rowOff>161925</xdr:rowOff>
        </xdr:to>
        <xdr:pic>
          <xdr:nvPicPr>
            <xdr:cNvPr id="53" name="Picture 52">
              <a:extLst>
                <a:ext uri="{FF2B5EF4-FFF2-40B4-BE49-F238E27FC236}">
                  <a16:creationId xmlns:a16="http://schemas.microsoft.com/office/drawing/2014/main" id="{976D83B3-D769-4381-7805-FA9E94D10077}"/>
                </a:ext>
              </a:extLst>
            </xdr:cNvPr>
            <xdr:cNvPicPr>
              <a:picLocks noChangeAspect="1" noChangeArrowheads="1"/>
              <a:extLst>
                <a:ext uri="{84589F7E-364E-4C9E-8A38-B11213B215E9}">
                  <a14:cameraTool cellRange="'KPI YOY'!$K$7" spid="_x0000_s2168"/>
                </a:ext>
              </a:extLst>
            </xdr:cNvPicPr>
          </xdr:nvPicPr>
          <xdr:blipFill>
            <a:blip xmlns:r="http://schemas.openxmlformats.org/officeDocument/2006/relationships" r:embed="rId6"/>
            <a:srcRect/>
            <a:stretch>
              <a:fillRect/>
            </a:stretch>
          </xdr:blipFill>
          <xdr:spPr bwMode="auto">
            <a:xfrm>
              <a:off x="6429375" y="1590675"/>
              <a:ext cx="6191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561975</xdr:colOff>
      <xdr:row>3</xdr:row>
      <xdr:rowOff>66675</xdr:rowOff>
    </xdr:from>
    <xdr:to>
      <xdr:col>16</xdr:col>
      <xdr:colOff>9525</xdr:colOff>
      <xdr:row>6</xdr:row>
      <xdr:rowOff>142875</xdr:rowOff>
    </xdr:to>
    <xdr:sp macro="" textlink="KPI!K17">
      <xdr:nvSpPr>
        <xdr:cNvPr id="54" name="TextBox 53">
          <a:extLst>
            <a:ext uri="{FF2B5EF4-FFF2-40B4-BE49-F238E27FC236}">
              <a16:creationId xmlns:a16="http://schemas.microsoft.com/office/drawing/2014/main" id="{054B735A-7EAF-4E15-8526-8C6EBF167E79}"/>
            </a:ext>
          </a:extLst>
        </xdr:cNvPr>
        <xdr:cNvSpPr txBox="1"/>
      </xdr:nvSpPr>
      <xdr:spPr>
        <a:xfrm>
          <a:off x="7534275" y="609600"/>
          <a:ext cx="1771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34B197-3AFD-459B-B226-A82DD6148C6A}" type="TxLink">
            <a:rPr lang="en-US" sz="2000" b="1" i="0" u="none" strike="noStrike">
              <a:solidFill>
                <a:schemeClr val="bg2"/>
              </a:solidFill>
              <a:latin typeface="Calibri"/>
              <a:ea typeface="Calibri"/>
              <a:cs typeface="Calibri"/>
            </a:rPr>
            <a:pPr marL="0" indent="0" algn="ctr"/>
            <a:t>#9994.0</a:t>
          </a:fld>
          <a:endParaRPr lang="en-IN" sz="20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219075</xdr:colOff>
      <xdr:row>6</xdr:row>
      <xdr:rowOff>38100</xdr:rowOff>
    </xdr:from>
    <xdr:to>
      <xdr:col>15</xdr:col>
      <xdr:colOff>450225</xdr:colOff>
      <xdr:row>8</xdr:row>
      <xdr:rowOff>169350</xdr:rowOff>
    </xdr:to>
    <xdr:graphicFrame macro="">
      <xdr:nvGraphicFramePr>
        <xdr:cNvPr id="55" name="Chart 54">
          <a:extLst>
            <a:ext uri="{FF2B5EF4-FFF2-40B4-BE49-F238E27FC236}">
              <a16:creationId xmlns:a16="http://schemas.microsoft.com/office/drawing/2014/main" id="{7A087E8C-C2AB-4160-AD37-05D9FD4D3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361950</xdr:colOff>
      <xdr:row>7</xdr:row>
      <xdr:rowOff>171450</xdr:rowOff>
    </xdr:from>
    <xdr:to>
      <xdr:col>14</xdr:col>
      <xdr:colOff>561975</xdr:colOff>
      <xdr:row>10</xdr:row>
      <xdr:rowOff>104774</xdr:rowOff>
    </xdr:to>
    <xdr:sp macro="" textlink="KPI!E17">
      <xdr:nvSpPr>
        <xdr:cNvPr id="56" name="TextBox 55">
          <a:extLst>
            <a:ext uri="{FF2B5EF4-FFF2-40B4-BE49-F238E27FC236}">
              <a16:creationId xmlns:a16="http://schemas.microsoft.com/office/drawing/2014/main" id="{F30EBA35-038F-49F0-9E00-FD51B62DE296}"/>
            </a:ext>
          </a:extLst>
        </xdr:cNvPr>
        <xdr:cNvSpPr txBox="1"/>
      </xdr:nvSpPr>
      <xdr:spPr>
        <a:xfrm>
          <a:off x="7334250" y="1438275"/>
          <a:ext cx="1362075"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15</xdr:col>
          <xdr:colOff>66675</xdr:colOff>
          <xdr:row>8</xdr:row>
          <xdr:rowOff>114300</xdr:rowOff>
        </xdr:from>
        <xdr:to>
          <xdr:col>16</xdr:col>
          <xdr:colOff>104775</xdr:colOff>
          <xdr:row>9</xdr:row>
          <xdr:rowOff>133350</xdr:rowOff>
        </xdr:to>
        <xdr:pic>
          <xdr:nvPicPr>
            <xdr:cNvPr id="59" name="Picture 58">
              <a:extLst>
                <a:ext uri="{FF2B5EF4-FFF2-40B4-BE49-F238E27FC236}">
                  <a16:creationId xmlns:a16="http://schemas.microsoft.com/office/drawing/2014/main" id="{E6EC904F-1E1E-4E7A-D113-CB07B69504B3}"/>
                </a:ext>
              </a:extLst>
            </xdr:cNvPr>
            <xdr:cNvPicPr>
              <a:picLocks noChangeAspect="1" noChangeArrowheads="1"/>
              <a:extLst>
                <a:ext uri="{84589F7E-364E-4C9E-8A38-B11213B215E9}">
                  <a14:cameraTool cellRange="'KPI YOY'!$L$7" spid="_x0000_s2169"/>
                </a:ext>
              </a:extLst>
            </xdr:cNvPicPr>
          </xdr:nvPicPr>
          <xdr:blipFill>
            <a:blip xmlns:r="http://schemas.openxmlformats.org/officeDocument/2006/relationships" r:embed="rId8"/>
            <a:srcRect/>
            <a:stretch>
              <a:fillRect/>
            </a:stretch>
          </xdr:blipFill>
          <xdr:spPr bwMode="auto">
            <a:xfrm>
              <a:off x="8782050" y="1562100"/>
              <a:ext cx="6191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133350</xdr:colOff>
      <xdr:row>3</xdr:row>
      <xdr:rowOff>57150</xdr:rowOff>
    </xdr:from>
    <xdr:to>
      <xdr:col>20</xdr:col>
      <xdr:colOff>161925</xdr:colOff>
      <xdr:row>6</xdr:row>
      <xdr:rowOff>133350</xdr:rowOff>
    </xdr:to>
    <xdr:sp macro="" textlink="KPI!$N$17">
      <xdr:nvSpPr>
        <xdr:cNvPr id="60" name="TextBox 59">
          <a:extLst>
            <a:ext uri="{FF2B5EF4-FFF2-40B4-BE49-F238E27FC236}">
              <a16:creationId xmlns:a16="http://schemas.microsoft.com/office/drawing/2014/main" id="{86323404-5CD8-4F3D-8C8E-FCCE1B75023C}"/>
            </a:ext>
          </a:extLst>
        </xdr:cNvPr>
        <xdr:cNvSpPr txBox="1"/>
      </xdr:nvSpPr>
      <xdr:spPr>
        <a:xfrm>
          <a:off x="10010775" y="600075"/>
          <a:ext cx="1771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1296FC-B3CF-4A1D-BCD5-42592BD90E2B}" type="TxLink">
            <a:rPr lang="en-US" sz="2000" b="1" i="0" u="none" strike="noStrike">
              <a:solidFill>
                <a:schemeClr val="bg2"/>
              </a:solidFill>
              <a:latin typeface="Calibri"/>
              <a:ea typeface="Calibri"/>
              <a:cs typeface="Calibri"/>
            </a:rPr>
            <a:pPr marL="0" indent="0" algn="ctr"/>
            <a:t>12.47%</a:t>
          </a:fld>
          <a:endParaRPr lang="en-IN" sz="20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247650</xdr:colOff>
      <xdr:row>6</xdr:row>
      <xdr:rowOff>76200</xdr:rowOff>
    </xdr:from>
    <xdr:to>
      <xdr:col>19</xdr:col>
      <xdr:colOff>478800</xdr:colOff>
      <xdr:row>9</xdr:row>
      <xdr:rowOff>26475</xdr:rowOff>
    </xdr:to>
    <xdr:graphicFrame macro="">
      <xdr:nvGraphicFramePr>
        <xdr:cNvPr id="61" name="Chart 60">
          <a:extLst>
            <a:ext uri="{FF2B5EF4-FFF2-40B4-BE49-F238E27FC236}">
              <a16:creationId xmlns:a16="http://schemas.microsoft.com/office/drawing/2014/main" id="{8D56F00E-9850-4E55-9BD2-986629009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352425</xdr:colOff>
      <xdr:row>7</xdr:row>
      <xdr:rowOff>161925</xdr:rowOff>
    </xdr:from>
    <xdr:to>
      <xdr:col>18</xdr:col>
      <xdr:colOff>552450</xdr:colOff>
      <xdr:row>10</xdr:row>
      <xdr:rowOff>95249</xdr:rowOff>
    </xdr:to>
    <xdr:sp macro="" textlink="KPI!E17">
      <xdr:nvSpPr>
        <xdr:cNvPr id="62" name="TextBox 61">
          <a:extLst>
            <a:ext uri="{FF2B5EF4-FFF2-40B4-BE49-F238E27FC236}">
              <a16:creationId xmlns:a16="http://schemas.microsoft.com/office/drawing/2014/main" id="{3D3B2DCA-270C-41CC-9C7F-A30F8EFF400B}"/>
            </a:ext>
          </a:extLst>
        </xdr:cNvPr>
        <xdr:cNvSpPr txBox="1"/>
      </xdr:nvSpPr>
      <xdr:spPr>
        <a:xfrm>
          <a:off x="9648825" y="1428750"/>
          <a:ext cx="1362075"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19</xdr:col>
          <xdr:colOff>38101</xdr:colOff>
          <xdr:row>8</xdr:row>
          <xdr:rowOff>114300</xdr:rowOff>
        </xdr:from>
        <xdr:to>
          <xdr:col>20</xdr:col>
          <xdr:colOff>123826</xdr:colOff>
          <xdr:row>9</xdr:row>
          <xdr:rowOff>148737</xdr:rowOff>
        </xdr:to>
        <xdr:pic>
          <xdr:nvPicPr>
            <xdr:cNvPr id="63" name="Picture 62">
              <a:extLst>
                <a:ext uri="{FF2B5EF4-FFF2-40B4-BE49-F238E27FC236}">
                  <a16:creationId xmlns:a16="http://schemas.microsoft.com/office/drawing/2014/main" id="{C0C75EA2-2A02-E42E-FD0B-F51B5608D258}"/>
                </a:ext>
              </a:extLst>
            </xdr:cNvPr>
            <xdr:cNvPicPr>
              <a:picLocks noChangeAspect="1" noChangeArrowheads="1"/>
              <a:extLst>
                <a:ext uri="{84589F7E-364E-4C9E-8A38-B11213B215E9}">
                  <a14:cameraTool cellRange="'KPI YOY'!$M$7" spid="_x0000_s2170"/>
                </a:ext>
              </a:extLst>
            </xdr:cNvPicPr>
          </xdr:nvPicPr>
          <xdr:blipFill>
            <a:blip xmlns:r="http://schemas.openxmlformats.org/officeDocument/2006/relationships" r:embed="rId10"/>
            <a:srcRect/>
            <a:stretch>
              <a:fillRect/>
            </a:stretch>
          </xdr:blipFill>
          <xdr:spPr bwMode="auto">
            <a:xfrm>
              <a:off x="11077576" y="1562100"/>
              <a:ext cx="666750" cy="21541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400050</xdr:colOff>
      <xdr:row>12</xdr:row>
      <xdr:rowOff>85725</xdr:rowOff>
    </xdr:from>
    <xdr:to>
      <xdr:col>8</xdr:col>
      <xdr:colOff>323850</xdr:colOff>
      <xdr:row>22</xdr:row>
      <xdr:rowOff>0</xdr:rowOff>
    </xdr:to>
    <xdr:graphicFrame macro="">
      <xdr:nvGraphicFramePr>
        <xdr:cNvPr id="64" name="Chart 63">
          <a:extLst>
            <a:ext uri="{FF2B5EF4-FFF2-40B4-BE49-F238E27FC236}">
              <a16:creationId xmlns:a16="http://schemas.microsoft.com/office/drawing/2014/main" id="{7F1B917C-6DC2-4C3E-8E08-60CF6D185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85724</xdr:colOff>
      <xdr:row>12</xdr:row>
      <xdr:rowOff>57150</xdr:rowOff>
    </xdr:from>
    <xdr:to>
      <xdr:col>15</xdr:col>
      <xdr:colOff>428625</xdr:colOff>
      <xdr:row>21</xdr:row>
      <xdr:rowOff>104775</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FBAB495B-10CA-4714-A2EA-4C69E8A248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34964" y="2160270"/>
              <a:ext cx="3909061" cy="1624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514350</xdr:colOff>
      <xdr:row>12</xdr:row>
      <xdr:rowOff>76199</xdr:rowOff>
    </xdr:from>
    <xdr:to>
      <xdr:col>21</xdr:col>
      <xdr:colOff>0</xdr:colOff>
      <xdr:row>22</xdr:row>
      <xdr:rowOff>85724</xdr:rowOff>
    </xdr:to>
    <xdr:graphicFrame macro="">
      <xdr:nvGraphicFramePr>
        <xdr:cNvPr id="66" name="Chart 65">
          <a:extLst>
            <a:ext uri="{FF2B5EF4-FFF2-40B4-BE49-F238E27FC236}">
              <a16:creationId xmlns:a16="http://schemas.microsoft.com/office/drawing/2014/main" id="{26E4B714-E2E2-4084-B240-6731C56F6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247650</xdr:colOff>
      <xdr:row>24</xdr:row>
      <xdr:rowOff>38100</xdr:rowOff>
    </xdr:from>
    <xdr:to>
      <xdr:col>8</xdr:col>
      <xdr:colOff>419100</xdr:colOff>
      <xdr:row>33</xdr:row>
      <xdr:rowOff>76201</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B1220C23-7E74-42D5-A304-F21986202B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47650" y="4244340"/>
              <a:ext cx="4926330" cy="16154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66676</xdr:colOff>
      <xdr:row>23</xdr:row>
      <xdr:rowOff>161924</xdr:rowOff>
    </xdr:from>
    <xdr:to>
      <xdr:col>14</xdr:col>
      <xdr:colOff>342901</xdr:colOff>
      <xdr:row>33</xdr:row>
      <xdr:rowOff>57149</xdr:rowOff>
    </xdr:to>
    <xdr:graphicFrame macro="">
      <xdr:nvGraphicFramePr>
        <xdr:cNvPr id="68" name="Chart 67">
          <a:extLst>
            <a:ext uri="{FF2B5EF4-FFF2-40B4-BE49-F238E27FC236}">
              <a16:creationId xmlns:a16="http://schemas.microsoft.com/office/drawing/2014/main" id="{94956E8A-157B-4A03-B393-6DAB69BD5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333375</xdr:colOff>
      <xdr:row>24</xdr:row>
      <xdr:rowOff>36676</xdr:rowOff>
    </xdr:from>
    <xdr:to>
      <xdr:col>18</xdr:col>
      <xdr:colOff>180975</xdr:colOff>
      <xdr:row>32</xdr:row>
      <xdr:rowOff>47626</xdr:rowOff>
    </xdr:to>
    <mc:AlternateContent xmlns:mc="http://schemas.openxmlformats.org/markup-compatibility/2006" xmlns:a14="http://schemas.microsoft.com/office/drawing/2010/main">
      <mc:Choice Requires="a14">
        <xdr:graphicFrame macro="">
          <xdr:nvGraphicFramePr>
            <xdr:cNvPr id="69" name="Region 1">
              <a:extLst>
                <a:ext uri="{FF2B5EF4-FFF2-40B4-BE49-F238E27FC236}">
                  <a16:creationId xmlns:a16="http://schemas.microsoft.com/office/drawing/2014/main" id="{49B161A0-8698-448E-BAE4-CDCE2D69FE1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29775" y="4380076"/>
              <a:ext cx="1009650" cy="145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238125</xdr:colOff>
      <xdr:row>24</xdr:row>
      <xdr:rowOff>28575</xdr:rowOff>
    </xdr:from>
    <xdr:to>
      <xdr:col>20</xdr:col>
      <xdr:colOff>200025</xdr:colOff>
      <xdr:row>32</xdr:row>
      <xdr:rowOff>66675</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851C0F05-AA78-4AF6-A118-4757AE13701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96575" y="4371975"/>
              <a:ext cx="112395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535875</xdr:colOff>
      <xdr:row>24</xdr:row>
      <xdr:rowOff>55725</xdr:rowOff>
    </xdr:from>
    <xdr:to>
      <xdr:col>16</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71" name="Year 1">
              <a:extLst>
                <a:ext uri="{FF2B5EF4-FFF2-40B4-BE49-F238E27FC236}">
                  <a16:creationId xmlns:a16="http://schemas.microsoft.com/office/drawing/2014/main" id="{7C50543E-5C68-4AA3-BCB8-0C10548F29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70225" y="4399125"/>
              <a:ext cx="873825" cy="144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Patil" refreshedDate="45889.759076736111" createdVersion="8" refreshedVersion="8" minRefreshableVersion="3" recordCount="9994" xr:uid="{1C511DF9-16F9-422C-B215-23724F5BFD5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42702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736C5D-588F-40F6-9744-DB77B688D71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n="pr"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919093-3D00-4C84-B313-C9482C0D5A4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D51E0C-5FC8-4084-AE68-63E9A00F971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8"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5" count="1" selected="0">
            <x v="0"/>
          </reference>
        </references>
      </pivotArea>
    </chartFormat>
    <chartFormat chart="12" format="7">
      <pivotArea type="data" outline="0" fieldPosition="0">
        <references count="2">
          <reference field="4294967294" count="1" selected="0">
            <x v="0"/>
          </reference>
          <reference field="15" count="1" selected="0">
            <x v="1"/>
          </reference>
        </references>
      </pivotArea>
    </chartFormat>
    <chartFormat chart="12" format="8">
      <pivotArea type="data" outline="0" fieldPosition="0">
        <references count="2">
          <reference field="4294967294" count="1" selected="0">
            <x v="0"/>
          </reference>
          <reference field="15" count="1" selected="0">
            <x v="2"/>
          </reference>
        </references>
      </pivotArea>
    </chartFormat>
    <chartFormat chart="8" format="1">
      <pivotArea type="data" outline="0" fieldPosition="0">
        <references count="2">
          <reference field="4294967294" count="1" selected="0">
            <x v="0"/>
          </reference>
          <reference field="15" count="1" selected="0">
            <x v="0"/>
          </reference>
        </references>
      </pivotArea>
    </chartFormat>
    <chartFormat chart="8" format="2">
      <pivotArea type="data" outline="0" fieldPosition="0">
        <references count="2">
          <reference field="4294967294" count="1" selected="0">
            <x v="0"/>
          </reference>
          <reference field="15" count="1" selected="0">
            <x v="1"/>
          </reference>
        </references>
      </pivotArea>
    </chartFormat>
    <chartFormat chart="8"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A0F9BE-8D9C-4DF1-9EF9-C7A0BB7AC1E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5A59CA-1F03-4DA1-A58F-9A746792503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7C869F-AF1C-41B1-A999-921A4D68D58C}"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order">
  <location ref="A2:F6"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0E35ED-848D-4B1E-B902-B8B1DE88FF0E}"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C1C405-195D-4876-A627-E868694AEB7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1F97FF-1735-4C4A-BE3A-12C3C41392F9}"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2B441B-0DF6-4E2E-91BC-8939270DA38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94AE2D-7B9E-416C-8B25-6E5F844F478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9F81CE3-E300-46E9-9A8D-8C95F60B6143}" sourceName="Years (Order Date)">
  <pivotTables>
    <pivotTable tabId="6" name="PivotTable5"/>
  </pivotTables>
  <data>
    <tabular pivotCacheId="1542702420">
      <items count="7">
        <i x="1"/>
        <i x="2"/>
        <i x="3" s="1"/>
        <i x="4"/>
        <i x="0" nd="1"/>
        <i x="6"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EF3360-CD4B-40D7-92C8-57DA9CFC5241}" sourceName="Year">
  <pivotTables>
    <pivotTable tabId="4" name="PivotTable3"/>
    <pivotTable tabId="3" name="PivotTable1"/>
    <pivotTable tabId="8" name="PivotTable10"/>
    <pivotTable tabId="8" name="PivotTable11"/>
    <pivotTable tabId="8" name="PivotTable7"/>
    <pivotTable tabId="8" name="PivotTable8"/>
    <pivotTable tabId="8" name="PivotTable9"/>
    <pivotTable tabId="6" name="PivotTable5"/>
    <pivotTable tabId="5" name="PivotTable4"/>
    <pivotTable tabId="7" name="PivotTable6"/>
  </pivotTables>
  <data>
    <tabular pivotCacheId="154270242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8F76EFD-14A0-4550-88CF-ABE5F12152CF}" sourceName="Segment">
  <pivotTables>
    <pivotTable tabId="4" name="PivotTable3"/>
    <pivotTable tabId="3" name="PivotTable1"/>
    <pivotTable tabId="8" name="PivotTable10"/>
    <pivotTable tabId="8" name="PivotTable11"/>
    <pivotTable tabId="8" name="PivotTable7"/>
    <pivotTable tabId="8" name="PivotTable8"/>
    <pivotTable tabId="8" name="PivotTable9"/>
    <pivotTable tabId="9" name="PivotTable12"/>
    <pivotTable tabId="6" name="PivotTable5"/>
    <pivotTable tabId="5" name="PivotTable4"/>
    <pivotTable tabId="7" name="PivotTable6"/>
  </pivotTables>
  <data>
    <tabular pivotCacheId="154270242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8A7C73-89F0-4839-80F6-A0F9C7E0868D}" sourceName="Region">
  <pivotTables>
    <pivotTable tabId="4" name="PivotTable3"/>
    <pivotTable tabId="3" name="PivotTable1"/>
    <pivotTable tabId="8" name="PivotTable10"/>
    <pivotTable tabId="8" name="PivotTable11"/>
    <pivotTable tabId="8" name="PivotTable7"/>
    <pivotTable tabId="8" name="PivotTable8"/>
    <pivotTable tabId="8" name="PivotTable9"/>
    <pivotTable tabId="9" name="PivotTable12"/>
    <pivotTable tabId="6" name="PivotTable5"/>
    <pivotTable tabId="5" name="PivotTable4"/>
    <pivotTable tabId="7" name="PivotTable6"/>
  </pivotTables>
  <data>
    <tabular pivotCacheId="154270242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5D808B-659F-4D93-A020-27AC6902D3CF}" cache="Slicer_Year" caption="Year" rowHeight="241300"/>
  <slicer name="Segment" xr10:uid="{4EB98060-C8A2-4FD3-832A-0A9B051ADD77}" cache="Slicer_Segment" caption="Segment" rowHeight="241300"/>
  <slicer name="Region" xr10:uid="{48159904-BFE0-4979-8CAC-F69BAACCBA9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07C8BF1-EF41-43A3-B50C-3C9552D31DF5}" cache="Slicer_Years__Order_Date" caption="Years (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817FE1A-85BC-4DEF-A11B-4B1B5D0F7923}" cache="Slicer_Year" caption="Year" style="SlicerStyleOther1" rowHeight="241300"/>
  <slicer name="Segment 1" xr10:uid="{4BD848A7-C592-4648-9F08-184D40B459F3}" cache="Slicer_Segment" caption="Segment" style="SlicerStyleOther1" rowHeight="241300"/>
  <slicer name="Region 1" xr10:uid="{A8D054CC-205E-42CA-B303-EF5FA622C42F}" cache="Slicer_Region" caption="Regio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4F4D6-340E-4B07-BE40-FFC7D23E41F9}">
  <dimension ref="A3:C16"/>
  <sheetViews>
    <sheetView workbookViewId="0">
      <selection activeCell="B4" sqref="B4:C15"/>
    </sheetView>
  </sheetViews>
  <sheetFormatPr defaultRowHeight="14.4" x14ac:dyDescent="0.3"/>
  <cols>
    <col min="1" max="1" width="12.44140625" bestFit="1" customWidth="1"/>
    <col min="2" max="2" width="12.33203125" bestFit="1" customWidth="1"/>
    <col min="3" max="3" width="12" bestFit="1" customWidth="1"/>
  </cols>
  <sheetData>
    <row r="3" spans="1:3" x14ac:dyDescent="0.3">
      <c r="A3" s="6" t="s">
        <v>10933</v>
      </c>
      <c r="B3" s="5" t="s">
        <v>10947</v>
      </c>
      <c r="C3" s="11" t="s">
        <v>10949</v>
      </c>
    </row>
    <row r="4" spans="1:3" x14ac:dyDescent="0.3">
      <c r="A4" s="8" t="s">
        <v>10948</v>
      </c>
      <c r="B4" s="12">
        <v>95365.937600000019</v>
      </c>
      <c r="C4" s="13">
        <v>9199.2699999999986</v>
      </c>
    </row>
    <row r="5" spans="1:3" x14ac:dyDescent="0.3">
      <c r="A5" s="9" t="s">
        <v>10936</v>
      </c>
      <c r="B5" s="14">
        <v>60172.649400000024</v>
      </c>
      <c r="C5" s="15">
        <v>10288.898699999991</v>
      </c>
    </row>
    <row r="6" spans="1:3" x14ac:dyDescent="0.3">
      <c r="A6" s="9" t="s">
        <v>10937</v>
      </c>
      <c r="B6" s="14">
        <v>199252.98399999991</v>
      </c>
      <c r="C6" s="15">
        <v>26806.573700000015</v>
      </c>
    </row>
    <row r="7" spans="1:3" x14ac:dyDescent="0.3">
      <c r="A7" s="9" t="s">
        <v>10938</v>
      </c>
      <c r="B7" s="14">
        <v>141851.5674</v>
      </c>
      <c r="C7" s="15">
        <v>13437.806799999998</v>
      </c>
    </row>
    <row r="8" spans="1:3" x14ac:dyDescent="0.3">
      <c r="A8" s="9" t="s">
        <v>10939</v>
      </c>
      <c r="B8" s="14">
        <v>156122.28669999994</v>
      </c>
      <c r="C8" s="15">
        <v>22308.51279999999</v>
      </c>
    </row>
    <row r="9" spans="1:3" x14ac:dyDescent="0.3">
      <c r="A9" s="9" t="s">
        <v>10940</v>
      </c>
      <c r="B9" s="14">
        <v>147082.61130000011</v>
      </c>
      <c r="C9" s="15">
        <v>20899.334500000012</v>
      </c>
    </row>
    <row r="10" spans="1:3" x14ac:dyDescent="0.3">
      <c r="A10" s="9" t="s">
        <v>10941</v>
      </c>
      <c r="B10" s="14">
        <v>149580.83800000031</v>
      </c>
      <c r="C10" s="15">
        <v>13535.38299999998</v>
      </c>
    </row>
    <row r="11" spans="1:3" x14ac:dyDescent="0.3">
      <c r="A11" s="9" t="s">
        <v>10942</v>
      </c>
      <c r="B11" s="14">
        <v>159589.45099999988</v>
      </c>
      <c r="C11" s="15">
        <v>21896.715399999972</v>
      </c>
    </row>
    <row r="12" spans="1:3" x14ac:dyDescent="0.3">
      <c r="A12" s="9" t="s">
        <v>10943</v>
      </c>
      <c r="B12" s="14">
        <v>309770.09970000025</v>
      </c>
      <c r="C12" s="15">
        <v>37293.192500000034</v>
      </c>
    </row>
    <row r="13" spans="1:3" x14ac:dyDescent="0.3">
      <c r="A13" s="9" t="s">
        <v>10944</v>
      </c>
      <c r="B13" s="14">
        <v>197115.20170000009</v>
      </c>
      <c r="C13" s="15">
        <v>31469.663800000035</v>
      </c>
    </row>
    <row r="14" spans="1:3" x14ac:dyDescent="0.3">
      <c r="A14" s="9" t="s">
        <v>10945</v>
      </c>
      <c r="B14" s="14">
        <v>349120.07400000008</v>
      </c>
      <c r="C14" s="15">
        <v>35825.536599999927</v>
      </c>
    </row>
    <row r="15" spans="1:3" x14ac:dyDescent="0.3">
      <c r="A15" s="9" t="s">
        <v>10946</v>
      </c>
      <c r="B15" s="14">
        <v>332177.15950000001</v>
      </c>
      <c r="C15" s="15">
        <v>43436.13390000003</v>
      </c>
    </row>
    <row r="16" spans="1:3" x14ac:dyDescent="0.3">
      <c r="A16" s="10" t="s">
        <v>10934</v>
      </c>
      <c r="B16" s="36">
        <v>2297200.8603000008</v>
      </c>
      <c r="C16" s="3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D33DB-8BC6-4EB9-A2B7-35B196B05912}">
  <dimension ref="A2:E6"/>
  <sheetViews>
    <sheetView workbookViewId="0">
      <selection activeCell="B5" sqref="B5"/>
    </sheetView>
  </sheetViews>
  <sheetFormatPr defaultRowHeight="14.4" x14ac:dyDescent="0.3"/>
  <cols>
    <col min="1" max="1" width="13.109375" bestFit="1" customWidth="1"/>
    <col min="2" max="2" width="12" bestFit="1" customWidth="1"/>
    <col min="4" max="4" width="14.5546875" bestFit="1" customWidth="1"/>
    <col min="5" max="5" width="13.33203125" bestFit="1" customWidth="1"/>
  </cols>
  <sheetData>
    <row r="2" spans="1:5" x14ac:dyDescent="0.3">
      <c r="A2" s="6" t="s">
        <v>10933</v>
      </c>
      <c r="B2" s="7" t="s">
        <v>10949</v>
      </c>
      <c r="D2" s="16" t="s">
        <v>10950</v>
      </c>
      <c r="E2" s="16" t="s">
        <v>21</v>
      </c>
    </row>
    <row r="3" spans="1:5" x14ac:dyDescent="0.3">
      <c r="A3" s="8" t="s">
        <v>71</v>
      </c>
      <c r="B3" s="29">
        <v>145454.9480999998</v>
      </c>
      <c r="D3" t="str">
        <f>A3</f>
        <v>Technology</v>
      </c>
      <c r="E3" s="17">
        <f>GETPIVOTDATA("Profit",$A$2,"Category",A3)</f>
        <v>145454.9480999998</v>
      </c>
    </row>
    <row r="4" spans="1:5" x14ac:dyDescent="0.3">
      <c r="A4" s="9" t="s">
        <v>46</v>
      </c>
      <c r="B4" s="30">
        <v>122490.8008000001</v>
      </c>
      <c r="D4" t="str">
        <f>A4</f>
        <v>Office Supplies</v>
      </c>
      <c r="E4" s="17">
        <f>GETPIVOTDATA("Profit",$A$2,"Category",A4)</f>
        <v>122490.8008000001</v>
      </c>
    </row>
    <row r="5" spans="1:5" x14ac:dyDescent="0.3">
      <c r="A5" s="9" t="s">
        <v>32</v>
      </c>
      <c r="B5" s="30">
        <v>18451.272799999992</v>
      </c>
      <c r="D5" t="str">
        <f>A5</f>
        <v>Furniture</v>
      </c>
      <c r="E5" s="17">
        <f>GETPIVOTDATA("Profit",$A$2,"Category",A5)</f>
        <v>18451.272799999992</v>
      </c>
    </row>
    <row r="6" spans="1:5" x14ac:dyDescent="0.3">
      <c r="A6" s="10" t="s">
        <v>10934</v>
      </c>
      <c r="B6" s="31">
        <v>286397.02169999992</v>
      </c>
      <c r="D6" t="str">
        <f>A6</f>
        <v>Grand Total</v>
      </c>
      <c r="E6" s="17">
        <f>GETPIVOTDATA("Profit",$A$2)</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948EB-F544-4537-811B-0C2768BAB383}">
  <dimension ref="A3:B7"/>
  <sheetViews>
    <sheetView workbookViewId="0">
      <selection activeCell="M17" sqref="M17"/>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8">
        <v>0.32300170530281774</v>
      </c>
    </row>
    <row r="5" spans="1:2" x14ac:dyDescent="0.3">
      <c r="A5" s="9" t="s">
        <v>46</v>
      </c>
      <c r="B5" s="19">
        <v>0.31301008302169103</v>
      </c>
    </row>
    <row r="6" spans="1:2" x14ac:dyDescent="0.3">
      <c r="A6" s="9" t="s">
        <v>71</v>
      </c>
      <c r="B6" s="19">
        <v>0.36398821167549117</v>
      </c>
    </row>
    <row r="7" spans="1:2" x14ac:dyDescent="0.3">
      <c r="A7" s="10"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F6D1-1E5F-4DDD-B263-9067524B8552}">
  <dimension ref="A3:E53"/>
  <sheetViews>
    <sheetView topLeftCell="B1" workbookViewId="0">
      <selection activeCell="R10" sqref="R10"/>
    </sheetView>
  </sheetViews>
  <sheetFormatPr defaultRowHeight="14.4" x14ac:dyDescent="0.3"/>
  <cols>
    <col min="1" max="1" width="17.33203125" bestFit="1" customWidth="1"/>
    <col min="2" max="2" width="12" bestFit="1" customWidth="1"/>
    <col min="4" max="4" width="18.6640625" bestFit="1" customWidth="1"/>
    <col min="5" max="5" width="12.6640625" bestFit="1" customWidth="1"/>
  </cols>
  <sheetData>
    <row r="3" spans="1:5" x14ac:dyDescent="0.3">
      <c r="A3" s="6" t="s">
        <v>10933</v>
      </c>
      <c r="B3" s="7" t="s">
        <v>10947</v>
      </c>
      <c r="D3" s="16" t="s">
        <v>11</v>
      </c>
      <c r="E3" s="16" t="s">
        <v>10951</v>
      </c>
    </row>
    <row r="4" spans="1:5" x14ac:dyDescent="0.3">
      <c r="A4" s="8" t="s">
        <v>358</v>
      </c>
      <c r="B4" s="29">
        <v>7651.33</v>
      </c>
      <c r="D4" t="str">
        <f>A4</f>
        <v>Alabama</v>
      </c>
      <c r="E4" s="21">
        <f>GETPIVOTDATA("Sales",$A$3,"State",A4)</f>
        <v>7651.33</v>
      </c>
    </row>
    <row r="5" spans="1:5" x14ac:dyDescent="0.3">
      <c r="A5" s="9" t="s">
        <v>310</v>
      </c>
      <c r="B5" s="30">
        <v>6242.0190000000002</v>
      </c>
      <c r="D5" t="str">
        <f t="shared" ref="D5:D53" si="0">A5</f>
        <v>Arizona</v>
      </c>
      <c r="E5" s="21">
        <f t="shared" ref="E5:E52" si="1">GETPIVOTDATA("Sales",$A$3,"State",A5)</f>
        <v>6242.0190000000002</v>
      </c>
    </row>
    <row r="6" spans="1:5" x14ac:dyDescent="0.3">
      <c r="A6" s="9" t="s">
        <v>1707</v>
      </c>
      <c r="B6" s="30">
        <v>2224.1900000000005</v>
      </c>
      <c r="D6" t="str">
        <f t="shared" si="0"/>
        <v>Arkansas</v>
      </c>
      <c r="E6" s="21">
        <f t="shared" si="1"/>
        <v>2224.1900000000005</v>
      </c>
    </row>
    <row r="7" spans="1:5" x14ac:dyDescent="0.3">
      <c r="A7" s="9" t="s">
        <v>43</v>
      </c>
      <c r="B7" s="30">
        <v>131211.15950000004</v>
      </c>
      <c r="D7" t="str">
        <f t="shared" si="0"/>
        <v>California</v>
      </c>
      <c r="E7" s="21">
        <f t="shared" si="1"/>
        <v>131211.15950000004</v>
      </c>
    </row>
    <row r="8" spans="1:5" x14ac:dyDescent="0.3">
      <c r="A8" s="9" t="s">
        <v>457</v>
      </c>
      <c r="B8" s="30">
        <v>10666.740999999996</v>
      </c>
      <c r="D8" t="str">
        <f t="shared" si="0"/>
        <v>Colorado</v>
      </c>
      <c r="E8" s="21">
        <f t="shared" si="1"/>
        <v>10666.740999999996</v>
      </c>
    </row>
    <row r="9" spans="1:5" x14ac:dyDescent="0.3">
      <c r="A9" s="9" t="s">
        <v>747</v>
      </c>
      <c r="B9" s="30">
        <v>3998.4869999999996</v>
      </c>
      <c r="D9" t="str">
        <f t="shared" si="0"/>
        <v>Connecticut</v>
      </c>
      <c r="E9" s="21">
        <f t="shared" si="1"/>
        <v>3998.4869999999996</v>
      </c>
    </row>
    <row r="10" spans="1:5" x14ac:dyDescent="0.3">
      <c r="A10" s="9" t="s">
        <v>245</v>
      </c>
      <c r="B10" s="30">
        <v>2719.7200000000003</v>
      </c>
      <c r="D10" t="str">
        <f t="shared" si="0"/>
        <v>Delaware</v>
      </c>
      <c r="E10" s="21">
        <f t="shared" si="1"/>
        <v>2719.7200000000003</v>
      </c>
    </row>
    <row r="11" spans="1:5" x14ac:dyDescent="0.3">
      <c r="A11" s="9" t="s">
        <v>3034</v>
      </c>
      <c r="B11" s="30">
        <v>117.07000000000001</v>
      </c>
      <c r="D11" t="str">
        <f t="shared" si="0"/>
        <v>District of Columbia</v>
      </c>
      <c r="E11" s="21">
        <f t="shared" si="1"/>
        <v>117.07000000000001</v>
      </c>
    </row>
    <row r="12" spans="1:5" x14ac:dyDescent="0.3">
      <c r="A12" s="9" t="s">
        <v>54</v>
      </c>
      <c r="B12" s="30">
        <v>13532.187499999998</v>
      </c>
      <c r="D12" t="str">
        <f t="shared" si="0"/>
        <v>Florida</v>
      </c>
      <c r="E12" s="21">
        <f t="shared" si="1"/>
        <v>13532.187499999998</v>
      </c>
    </row>
    <row r="13" spans="1:5" x14ac:dyDescent="0.3">
      <c r="A13" s="9" t="s">
        <v>1272</v>
      </c>
      <c r="B13" s="30">
        <v>14057.67</v>
      </c>
      <c r="D13" t="str">
        <f t="shared" si="0"/>
        <v>Georgia</v>
      </c>
      <c r="E13" s="21">
        <f t="shared" si="1"/>
        <v>14057.67</v>
      </c>
    </row>
    <row r="14" spans="1:5" x14ac:dyDescent="0.3">
      <c r="A14" s="9" t="s">
        <v>6260</v>
      </c>
      <c r="B14" s="30">
        <v>1183.4859999999999</v>
      </c>
      <c r="D14" t="str">
        <f t="shared" si="0"/>
        <v>Idaho</v>
      </c>
      <c r="E14" s="21">
        <f t="shared" si="1"/>
        <v>1183.4859999999999</v>
      </c>
    </row>
    <row r="15" spans="1:5" x14ac:dyDescent="0.3">
      <c r="A15" s="9" t="s">
        <v>211</v>
      </c>
      <c r="B15" s="30">
        <v>21033.71899999999</v>
      </c>
      <c r="D15" t="str">
        <f t="shared" si="0"/>
        <v>Illinois</v>
      </c>
      <c r="E15" s="21">
        <f t="shared" si="1"/>
        <v>21033.71899999999</v>
      </c>
    </row>
    <row r="16" spans="1:5" x14ac:dyDescent="0.3">
      <c r="A16" s="9" t="s">
        <v>254</v>
      </c>
      <c r="B16" s="30">
        <v>25461.780000000002</v>
      </c>
      <c r="D16" t="str">
        <f t="shared" si="0"/>
        <v>Indiana</v>
      </c>
      <c r="E16" s="21">
        <f>GETPIVOTDATA("Sales",$A$3,"State",A16)</f>
        <v>25461.780000000002</v>
      </c>
    </row>
    <row r="17" spans="1:5" x14ac:dyDescent="0.3">
      <c r="A17" s="9" t="s">
        <v>489</v>
      </c>
      <c r="B17" s="30">
        <v>959.31</v>
      </c>
      <c r="D17" t="str">
        <f t="shared" si="0"/>
        <v>Iowa</v>
      </c>
      <c r="E17" s="21">
        <f t="shared" si="1"/>
        <v>959.31</v>
      </c>
    </row>
    <row r="18" spans="1:5" x14ac:dyDescent="0.3">
      <c r="A18" s="9" t="s">
        <v>4530</v>
      </c>
      <c r="B18" s="30">
        <v>691.06</v>
      </c>
      <c r="D18" t="str">
        <f t="shared" si="0"/>
        <v>Kansas</v>
      </c>
      <c r="E18" s="21">
        <f t="shared" si="1"/>
        <v>691.06</v>
      </c>
    </row>
    <row r="19" spans="1:5" x14ac:dyDescent="0.3">
      <c r="A19" s="9" t="s">
        <v>29</v>
      </c>
      <c r="B19" s="30">
        <v>5102.8899999999994</v>
      </c>
      <c r="D19" t="str">
        <f t="shared" si="0"/>
        <v>Kentucky</v>
      </c>
      <c r="E19" s="21">
        <f t="shared" si="1"/>
        <v>5102.8899999999994</v>
      </c>
    </row>
    <row r="20" spans="1:5" x14ac:dyDescent="0.3">
      <c r="A20" s="9" t="s">
        <v>736</v>
      </c>
      <c r="B20" s="30">
        <v>262.76</v>
      </c>
      <c r="D20" t="str">
        <f t="shared" si="0"/>
        <v>Louisiana</v>
      </c>
      <c r="E20" s="21">
        <f t="shared" si="1"/>
        <v>262.76</v>
      </c>
    </row>
    <row r="21" spans="1:5" x14ac:dyDescent="0.3">
      <c r="A21" s="9" t="s">
        <v>5235</v>
      </c>
      <c r="B21" s="30">
        <v>547.32999999999993</v>
      </c>
      <c r="D21" t="str">
        <f t="shared" si="0"/>
        <v>Maine</v>
      </c>
      <c r="E21" s="21">
        <f t="shared" si="1"/>
        <v>547.32999999999993</v>
      </c>
    </row>
    <row r="22" spans="1:5" x14ac:dyDescent="0.3">
      <c r="A22" s="9" t="s">
        <v>2735</v>
      </c>
      <c r="B22" s="30">
        <v>4709.5630000000001</v>
      </c>
      <c r="D22" t="str">
        <f t="shared" si="0"/>
        <v>Maryland</v>
      </c>
      <c r="E22" s="21">
        <f t="shared" si="1"/>
        <v>4709.5630000000001</v>
      </c>
    </row>
    <row r="23" spans="1:5" x14ac:dyDescent="0.3">
      <c r="A23" s="9" t="s">
        <v>1245</v>
      </c>
      <c r="B23" s="30">
        <v>3965.2639999999997</v>
      </c>
      <c r="D23" t="str">
        <f t="shared" si="0"/>
        <v>Massachusetts</v>
      </c>
      <c r="E23" s="21">
        <f t="shared" si="1"/>
        <v>3965.2639999999997</v>
      </c>
    </row>
    <row r="24" spans="1:5" x14ac:dyDescent="0.3">
      <c r="A24" s="9" t="s">
        <v>238</v>
      </c>
      <c r="B24" s="30">
        <v>27420.035000000003</v>
      </c>
      <c r="D24" t="str">
        <f t="shared" si="0"/>
        <v>Michigan</v>
      </c>
      <c r="E24" s="21">
        <f t="shared" si="1"/>
        <v>27420.035000000003</v>
      </c>
    </row>
    <row r="25" spans="1:5" x14ac:dyDescent="0.3">
      <c r="A25" s="9" t="s">
        <v>229</v>
      </c>
      <c r="B25" s="30">
        <v>1527.38</v>
      </c>
      <c r="D25" t="str">
        <f t="shared" si="0"/>
        <v>Minnesota</v>
      </c>
      <c r="E25" s="21">
        <f t="shared" si="1"/>
        <v>1527.38</v>
      </c>
    </row>
    <row r="26" spans="1:5" x14ac:dyDescent="0.3">
      <c r="A26" s="9" t="s">
        <v>1487</v>
      </c>
      <c r="B26" s="30">
        <v>5416.7800000000007</v>
      </c>
      <c r="D26" t="str">
        <f t="shared" si="0"/>
        <v>Mississippi</v>
      </c>
      <c r="E26" s="21">
        <f t="shared" si="1"/>
        <v>5416.7800000000007</v>
      </c>
    </row>
    <row r="27" spans="1:5" x14ac:dyDescent="0.3">
      <c r="A27" s="9" t="s">
        <v>596</v>
      </c>
      <c r="B27" s="30">
        <v>4221.1100000000006</v>
      </c>
      <c r="D27" t="str">
        <f t="shared" si="0"/>
        <v>Missouri</v>
      </c>
      <c r="E27" s="21">
        <f t="shared" si="1"/>
        <v>4221.1100000000006</v>
      </c>
    </row>
    <row r="28" spans="1:5" x14ac:dyDescent="0.3">
      <c r="A28" s="9" t="s">
        <v>138</v>
      </c>
      <c r="B28" s="30">
        <v>3081.4199999999996</v>
      </c>
      <c r="D28" t="str">
        <f t="shared" si="0"/>
        <v>Nebraska</v>
      </c>
      <c r="E28" s="21">
        <f>GETPIVOTDATA("Sales",$A$3,"State",A28)</f>
        <v>3081.4199999999996</v>
      </c>
    </row>
    <row r="29" spans="1:5" x14ac:dyDescent="0.3">
      <c r="A29" s="9" t="s">
        <v>1392</v>
      </c>
      <c r="B29" s="30">
        <v>8917.8640000000014</v>
      </c>
      <c r="D29" t="str">
        <f t="shared" si="0"/>
        <v>Nevada</v>
      </c>
      <c r="E29" s="21">
        <f t="shared" si="1"/>
        <v>8917.8640000000014</v>
      </c>
    </row>
    <row r="30" spans="1:5" x14ac:dyDescent="0.3">
      <c r="A30" s="9" t="s">
        <v>2694</v>
      </c>
      <c r="B30" s="30">
        <v>933.57999999999993</v>
      </c>
      <c r="D30" t="str">
        <f t="shared" si="0"/>
        <v>New Hampshire</v>
      </c>
      <c r="E30" s="21">
        <f t="shared" si="1"/>
        <v>933.57999999999993</v>
      </c>
    </row>
    <row r="31" spans="1:5" x14ac:dyDescent="0.3">
      <c r="A31" s="9" t="s">
        <v>788</v>
      </c>
      <c r="B31" s="30">
        <v>17983.392</v>
      </c>
      <c r="D31" t="str">
        <f t="shared" si="0"/>
        <v>New Jersey</v>
      </c>
      <c r="E31" s="21">
        <f t="shared" si="1"/>
        <v>17983.392</v>
      </c>
    </row>
    <row r="32" spans="1:5" x14ac:dyDescent="0.3">
      <c r="A32" s="9" t="s">
        <v>668</v>
      </c>
      <c r="B32" s="30">
        <v>64.08</v>
      </c>
      <c r="D32" t="str">
        <f t="shared" si="0"/>
        <v>New Mexico</v>
      </c>
      <c r="E32" s="21">
        <f t="shared" si="1"/>
        <v>64.08</v>
      </c>
    </row>
    <row r="33" spans="1:5" x14ac:dyDescent="0.3">
      <c r="A33" s="9" t="s">
        <v>267</v>
      </c>
      <c r="B33" s="30">
        <v>71844.102000000028</v>
      </c>
      <c r="D33" t="str">
        <f t="shared" si="0"/>
        <v>New York</v>
      </c>
      <c r="E33" s="21">
        <f t="shared" si="1"/>
        <v>71844.102000000028</v>
      </c>
    </row>
    <row r="34" spans="1:5" x14ac:dyDescent="0.3">
      <c r="A34" s="9" t="s">
        <v>88</v>
      </c>
      <c r="B34" s="30">
        <v>14967.295999999998</v>
      </c>
      <c r="D34" t="str">
        <f t="shared" si="0"/>
        <v>North Carolina</v>
      </c>
      <c r="E34" s="21">
        <f>GETPIVOTDATA("Sales",$A$3,"State",A34)</f>
        <v>14967.295999999998</v>
      </c>
    </row>
    <row r="35" spans="1:5" x14ac:dyDescent="0.3">
      <c r="A35" s="9" t="s">
        <v>498</v>
      </c>
      <c r="B35" s="30">
        <v>24591.497999999981</v>
      </c>
      <c r="D35" t="str">
        <f t="shared" si="0"/>
        <v>Ohio</v>
      </c>
      <c r="E35" s="21">
        <f t="shared" si="1"/>
        <v>24591.497999999981</v>
      </c>
    </row>
    <row r="36" spans="1:5" x14ac:dyDescent="0.3">
      <c r="A36" s="9" t="s">
        <v>649</v>
      </c>
      <c r="B36" s="30">
        <v>8009.7900000000009</v>
      </c>
      <c r="D36" t="str">
        <f t="shared" si="0"/>
        <v>Oklahoma</v>
      </c>
      <c r="E36" s="21">
        <f t="shared" si="1"/>
        <v>8009.7900000000009</v>
      </c>
    </row>
    <row r="37" spans="1:5" x14ac:dyDescent="0.3">
      <c r="A37" s="9" t="s">
        <v>420</v>
      </c>
      <c r="B37" s="30">
        <v>5450.8369999999986</v>
      </c>
      <c r="D37" t="str">
        <f t="shared" si="0"/>
        <v>Oregon</v>
      </c>
      <c r="E37" s="21">
        <f t="shared" si="1"/>
        <v>5450.8369999999986</v>
      </c>
    </row>
    <row r="38" spans="1:5" x14ac:dyDescent="0.3">
      <c r="A38" s="9" t="s">
        <v>147</v>
      </c>
      <c r="B38" s="30">
        <v>33066.644</v>
      </c>
      <c r="D38" t="str">
        <f t="shared" si="0"/>
        <v>Pennsylvania</v>
      </c>
      <c r="E38" s="21">
        <f t="shared" si="1"/>
        <v>33066.644</v>
      </c>
    </row>
    <row r="39" spans="1:5" x14ac:dyDescent="0.3">
      <c r="A39" s="9" t="s">
        <v>1399</v>
      </c>
      <c r="B39" s="30">
        <v>13085.6</v>
      </c>
      <c r="D39" t="str">
        <f t="shared" si="0"/>
        <v>Rhode Island</v>
      </c>
      <c r="E39" s="21">
        <f t="shared" si="1"/>
        <v>13085.6</v>
      </c>
    </row>
    <row r="40" spans="1:5" x14ac:dyDescent="0.3">
      <c r="A40" s="9" t="s">
        <v>383</v>
      </c>
      <c r="B40" s="30">
        <v>502.47999999999996</v>
      </c>
      <c r="D40" t="str">
        <f t="shared" si="0"/>
        <v>South Carolina</v>
      </c>
      <c r="E40" s="21">
        <f t="shared" si="1"/>
        <v>502.47999999999996</v>
      </c>
    </row>
    <row r="41" spans="1:5" x14ac:dyDescent="0.3">
      <c r="A41" s="9" t="s">
        <v>335</v>
      </c>
      <c r="B41" s="30">
        <v>3130.4940000000006</v>
      </c>
      <c r="D41" t="str">
        <f t="shared" si="0"/>
        <v>Tennessee</v>
      </c>
      <c r="E41" s="21">
        <f t="shared" si="1"/>
        <v>3130.4940000000006</v>
      </c>
    </row>
    <row r="42" spans="1:5" x14ac:dyDescent="0.3">
      <c r="A42" s="9" t="s">
        <v>104</v>
      </c>
      <c r="B42" s="30">
        <v>41686.152000000002</v>
      </c>
      <c r="D42" t="str">
        <f t="shared" si="0"/>
        <v>Texas</v>
      </c>
      <c r="E42" s="21">
        <f t="shared" si="1"/>
        <v>41686.152000000002</v>
      </c>
    </row>
    <row r="43" spans="1:5" x14ac:dyDescent="0.3">
      <c r="A43" s="9" t="s">
        <v>121</v>
      </c>
      <c r="B43" s="30">
        <v>1822.41</v>
      </c>
      <c r="D43" t="str">
        <f t="shared" si="0"/>
        <v>Utah</v>
      </c>
      <c r="E43" s="21">
        <f t="shared" si="1"/>
        <v>1822.41</v>
      </c>
    </row>
    <row r="44" spans="1:5" x14ac:dyDescent="0.3">
      <c r="A44" s="9" t="s">
        <v>5203</v>
      </c>
      <c r="B44" s="30">
        <v>2967.06</v>
      </c>
      <c r="D44" t="str">
        <f t="shared" si="0"/>
        <v>Vermont</v>
      </c>
      <c r="E44" s="21">
        <f t="shared" si="1"/>
        <v>2967.06</v>
      </c>
    </row>
    <row r="45" spans="1:5" x14ac:dyDescent="0.3">
      <c r="A45" s="9" t="s">
        <v>319</v>
      </c>
      <c r="B45" s="30">
        <v>26691.050000000003</v>
      </c>
      <c r="D45" t="str">
        <f t="shared" si="0"/>
        <v>Virginia</v>
      </c>
      <c r="E45" s="21">
        <f t="shared" si="1"/>
        <v>26691.050000000003</v>
      </c>
    </row>
    <row r="46" spans="1:5" x14ac:dyDescent="0.3">
      <c r="A46" s="9" t="s">
        <v>96</v>
      </c>
      <c r="B46" s="30">
        <v>19814.283999999996</v>
      </c>
      <c r="D46" t="str">
        <f t="shared" si="0"/>
        <v>Washington</v>
      </c>
      <c r="E46" s="21">
        <f>GETPIVOTDATA("Sales",$A$3,"State",A46)</f>
        <v>19814.283999999996</v>
      </c>
    </row>
    <row r="47" spans="1:5" x14ac:dyDescent="0.3">
      <c r="A47" s="9" t="s">
        <v>114</v>
      </c>
      <c r="B47" s="30">
        <v>13337.619999999997</v>
      </c>
      <c r="D47" t="str">
        <f t="shared" si="0"/>
        <v>Wisconsin</v>
      </c>
      <c r="E47" s="21">
        <f t="shared" si="1"/>
        <v>13337.619999999997</v>
      </c>
    </row>
    <row r="48" spans="1:5" x14ac:dyDescent="0.3">
      <c r="A48" s="9" t="s">
        <v>8542</v>
      </c>
      <c r="B48" s="30">
        <v>1603.1360000000002</v>
      </c>
      <c r="D48" t="str">
        <f t="shared" si="0"/>
        <v>Wyoming</v>
      </c>
      <c r="E48" s="21">
        <f t="shared" si="1"/>
        <v>1603.1360000000002</v>
      </c>
    </row>
    <row r="49" spans="1:5" x14ac:dyDescent="0.3">
      <c r="A49" s="10" t="s">
        <v>10934</v>
      </c>
      <c r="B49" s="31">
        <v>608473.83000000019</v>
      </c>
      <c r="D49" t="str">
        <f t="shared" si="0"/>
        <v>Grand Total</v>
      </c>
      <c r="E49" s="21" t="e">
        <f t="shared" si="1"/>
        <v>#REF!</v>
      </c>
    </row>
    <row r="50" spans="1:5" x14ac:dyDescent="0.3">
      <c r="D50">
        <f t="shared" si="0"/>
        <v>0</v>
      </c>
      <c r="E50" s="21" t="e">
        <f t="shared" si="1"/>
        <v>#REF!</v>
      </c>
    </row>
    <row r="51" spans="1:5" x14ac:dyDescent="0.3">
      <c r="D51">
        <f t="shared" si="0"/>
        <v>0</v>
      </c>
      <c r="E51" s="21" t="e">
        <f t="shared" si="1"/>
        <v>#REF!</v>
      </c>
    </row>
    <row r="52" spans="1:5" x14ac:dyDescent="0.3">
      <c r="D52">
        <f t="shared" si="0"/>
        <v>0</v>
      </c>
      <c r="E52" s="21" t="e">
        <f t="shared" si="1"/>
        <v>#REF!</v>
      </c>
    </row>
    <row r="53" spans="1:5" x14ac:dyDescent="0.3">
      <c r="D53">
        <f t="shared" si="0"/>
        <v>0</v>
      </c>
      <c r="E53">
        <f>GETPIVOTDATA("Sales",$A$3)</f>
        <v>608473.83000000019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9E8A6-F67A-45DD-A750-E93E87ABF6DE}">
  <dimension ref="A3:B9"/>
  <sheetViews>
    <sheetView workbookViewId="0">
      <selection activeCell="N9" sqref="N9"/>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29">
        <v>203412.73300000009</v>
      </c>
    </row>
    <row r="5" spans="1:2" x14ac:dyDescent="0.3">
      <c r="A5" s="9" t="s">
        <v>56</v>
      </c>
      <c r="B5" s="30">
        <v>206965.53200000009</v>
      </c>
    </row>
    <row r="6" spans="1:2" x14ac:dyDescent="0.3">
      <c r="A6" s="9" t="s">
        <v>59</v>
      </c>
      <c r="B6" s="30">
        <v>223843.60800000012</v>
      </c>
    </row>
    <row r="7" spans="1:2" x14ac:dyDescent="0.3">
      <c r="A7" s="9" t="s">
        <v>36</v>
      </c>
      <c r="B7" s="30">
        <v>328449.1030000007</v>
      </c>
    </row>
    <row r="8" spans="1:2" x14ac:dyDescent="0.3">
      <c r="A8" s="9" t="s">
        <v>72</v>
      </c>
      <c r="B8" s="30">
        <v>330007.05400000012</v>
      </c>
    </row>
    <row r="9" spans="1:2" x14ac:dyDescent="0.3">
      <c r="A9" s="10" t="s">
        <v>10934</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5294-F8CB-47AD-AEAE-3D14F7B815E4}">
  <dimension ref="A2:M7"/>
  <sheetViews>
    <sheetView workbookViewId="0">
      <selection activeCell="H14" sqref="H14"/>
    </sheetView>
  </sheetViews>
  <sheetFormatPr defaultRowHeight="14.4" x14ac:dyDescent="0.3"/>
  <cols>
    <col min="1" max="1" width="7.66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2" spans="1:13" x14ac:dyDescent="0.3">
      <c r="A2" s="6" t="s">
        <v>10955</v>
      </c>
      <c r="B2" s="5" t="s">
        <v>10947</v>
      </c>
      <c r="C2" s="26" t="s">
        <v>10949</v>
      </c>
      <c r="D2" s="26" t="s">
        <v>10952</v>
      </c>
      <c r="E2" s="26" t="s">
        <v>10953</v>
      </c>
      <c r="F2" s="11" t="s">
        <v>10954</v>
      </c>
    </row>
    <row r="3" spans="1:13" x14ac:dyDescent="0.3">
      <c r="A3" s="8">
        <v>2011</v>
      </c>
      <c r="B3" s="32">
        <v>484247.49810000096</v>
      </c>
      <c r="C3" s="38">
        <v>49543.974100000007</v>
      </c>
      <c r="D3" s="38">
        <v>7581</v>
      </c>
      <c r="E3" s="38">
        <v>1993</v>
      </c>
      <c r="F3" s="33">
        <v>0.10231126499236715</v>
      </c>
    </row>
    <row r="4" spans="1:13" x14ac:dyDescent="0.3">
      <c r="A4" s="9">
        <v>2012</v>
      </c>
      <c r="B4" s="34">
        <v>470532.50899999985</v>
      </c>
      <c r="C4" s="39">
        <v>61618.603700000051</v>
      </c>
      <c r="D4" s="39">
        <v>7979</v>
      </c>
      <c r="E4" s="39">
        <v>2102</v>
      </c>
      <c r="F4" s="35">
        <v>0.13095504034557592</v>
      </c>
    </row>
    <row r="5" spans="1:13" x14ac:dyDescent="0.3">
      <c r="A5" s="9">
        <v>2013</v>
      </c>
      <c r="B5" s="34">
        <v>608473.83000000066</v>
      </c>
      <c r="C5" s="39">
        <v>81726.930800000177</v>
      </c>
      <c r="D5" s="39">
        <v>9810</v>
      </c>
      <c r="E5" s="39">
        <v>2580</v>
      </c>
      <c r="F5" s="35">
        <v>0.13431461924993568</v>
      </c>
    </row>
    <row r="6" spans="1:13" x14ac:dyDescent="0.3">
      <c r="A6" s="27">
        <v>2014</v>
      </c>
      <c r="B6" s="40">
        <v>733947.0231999997</v>
      </c>
      <c r="C6" s="41">
        <v>93507.513099999967</v>
      </c>
      <c r="D6" s="41">
        <v>12503</v>
      </c>
      <c r="E6" s="41">
        <v>3319</v>
      </c>
      <c r="F6" s="42">
        <v>0.12740362743390987</v>
      </c>
    </row>
    <row r="7" spans="1:13" x14ac:dyDescent="0.3">
      <c r="I7" s="28">
        <f>(GETPIVOTDATA("Sum of Sales",$A$2,"Year",2014))/GETPIVOTDATA("Sum of Sales",$A$2,"Year",2013)-1</f>
        <v>0.20620967905883303</v>
      </c>
      <c r="J7" s="28">
        <f>(GETPIVOTDATA("Sum of Profit",$A$2,"Year",2014))/GETPIVOTDATA("Sum of Profit",$A$2,"Year",2013)-1</f>
        <v>0.14414565902185772</v>
      </c>
      <c r="K7" s="28">
        <f>(GETPIVOTDATA("Sum of Quantity",$A$2,"Year",2014))/GETPIVOTDATA("Sum of Quantity",$A$2,"Year",2013)-1</f>
        <v>0.27451580020387367</v>
      </c>
      <c r="L7" s="28">
        <f>(GETPIVOTDATA("Count of Order ID",$A$2,"Year",2014))/GETPIVOTDATA("Count of Order ID",$A$2,"Year",2013)-1</f>
        <v>0.2864341085271318</v>
      </c>
      <c r="M7" s="28">
        <f>(GETPIVOTDATA("Sum of Profit margin",$A$2,"Year",2014)/GETPIVOTDATA("Sum of Profit margin",$A$2,"Year",2013)-1)</f>
        <v>-5.1453757264990463E-2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ECF6C-43E6-4E65-B90C-EA9884285161}">
  <dimension ref="A3:N17"/>
  <sheetViews>
    <sheetView workbookViewId="0">
      <selection activeCell="K17" sqref="K17"/>
    </sheetView>
  </sheetViews>
  <sheetFormatPr defaultRowHeight="14.4" x14ac:dyDescent="0.3"/>
  <cols>
    <col min="1" max="1" width="12.44140625" bestFit="1" customWidth="1"/>
    <col min="2" max="2" width="12" bestFit="1" customWidth="1"/>
    <col min="4" max="4" width="12.44140625" bestFit="1" customWidth="1"/>
    <col min="5" max="5" width="12" bestFit="1" customWidth="1"/>
    <col min="6" max="6" width="12.5546875" bestFit="1" customWidth="1"/>
    <col min="7" max="7" width="12.44140625" bestFit="1" customWidth="1"/>
    <col min="8" max="8" width="14.21875" bestFit="1" customWidth="1"/>
    <col min="9" max="9" width="8.44140625" customWidth="1"/>
    <col min="10" max="10" width="12.44140625" bestFit="1" customWidth="1"/>
    <col min="11" max="11" width="15.5546875" bestFit="1" customWidth="1"/>
    <col min="12" max="12" width="6.109375" customWidth="1"/>
    <col min="13" max="13" width="12.44140625" bestFit="1" customWidth="1"/>
    <col min="14" max="14" width="17.88671875" bestFit="1" customWidth="1"/>
  </cols>
  <sheetData>
    <row r="3" spans="1:14" x14ac:dyDescent="0.3">
      <c r="A3" s="6" t="s">
        <v>10933</v>
      </c>
      <c r="B3" s="7" t="s">
        <v>10947</v>
      </c>
      <c r="D3" s="6" t="s">
        <v>10933</v>
      </c>
      <c r="E3" s="7" t="s">
        <v>10949</v>
      </c>
      <c r="G3" s="6" t="s">
        <v>10933</v>
      </c>
      <c r="H3" s="7" t="s">
        <v>10952</v>
      </c>
      <c r="J3" s="6" t="s">
        <v>10933</v>
      </c>
      <c r="K3" s="7" t="s">
        <v>10953</v>
      </c>
      <c r="M3" s="6" t="s">
        <v>10933</v>
      </c>
      <c r="N3" s="7" t="s">
        <v>10954</v>
      </c>
    </row>
    <row r="4" spans="1:14" x14ac:dyDescent="0.3">
      <c r="A4" s="8" t="s">
        <v>10935</v>
      </c>
      <c r="B4" s="29">
        <v>95365.937600000019</v>
      </c>
      <c r="D4" s="8" t="s">
        <v>10935</v>
      </c>
      <c r="E4" s="29">
        <v>9199.2699999999986</v>
      </c>
      <c r="G4" s="8" t="s">
        <v>10935</v>
      </c>
      <c r="H4" s="29">
        <v>1500</v>
      </c>
      <c r="J4" s="8" t="s">
        <v>10935</v>
      </c>
      <c r="K4" s="29">
        <v>387</v>
      </c>
      <c r="M4" s="8" t="s">
        <v>10935</v>
      </c>
      <c r="N4" s="29">
        <v>9.6462848596792869E-2</v>
      </c>
    </row>
    <row r="5" spans="1:14" x14ac:dyDescent="0.3">
      <c r="A5" s="9" t="s">
        <v>10936</v>
      </c>
      <c r="B5" s="30">
        <v>60172.649400000024</v>
      </c>
      <c r="D5" s="9" t="s">
        <v>10936</v>
      </c>
      <c r="E5" s="30">
        <v>10288.898699999991</v>
      </c>
      <c r="G5" s="9" t="s">
        <v>10936</v>
      </c>
      <c r="H5" s="30">
        <v>1068</v>
      </c>
      <c r="J5" s="9" t="s">
        <v>10936</v>
      </c>
      <c r="K5" s="30">
        <v>301</v>
      </c>
      <c r="M5" s="9" t="s">
        <v>10936</v>
      </c>
      <c r="N5" s="30">
        <v>0.17098962406664425</v>
      </c>
    </row>
    <row r="6" spans="1:14" x14ac:dyDescent="0.3">
      <c r="A6" s="9" t="s">
        <v>10937</v>
      </c>
      <c r="B6" s="30">
        <v>199252.98399999991</v>
      </c>
      <c r="D6" s="9" t="s">
        <v>10937</v>
      </c>
      <c r="E6" s="30">
        <v>26806.573700000015</v>
      </c>
      <c r="G6" s="9" t="s">
        <v>10937</v>
      </c>
      <c r="H6" s="30">
        <v>2491</v>
      </c>
      <c r="J6" s="9" t="s">
        <v>10937</v>
      </c>
      <c r="K6" s="30">
        <v>680</v>
      </c>
      <c r="M6" s="9" t="s">
        <v>10937</v>
      </c>
      <c r="N6" s="30">
        <v>0.13453536886554246</v>
      </c>
    </row>
    <row r="7" spans="1:14" x14ac:dyDescent="0.3">
      <c r="A7" s="9" t="s">
        <v>10938</v>
      </c>
      <c r="B7" s="30">
        <v>141851.5674</v>
      </c>
      <c r="D7" s="9" t="s">
        <v>10938</v>
      </c>
      <c r="E7" s="30">
        <v>13437.806799999998</v>
      </c>
      <c r="G7" s="9" t="s">
        <v>10938</v>
      </c>
      <c r="H7" s="30">
        <v>2441</v>
      </c>
      <c r="J7" s="9" t="s">
        <v>10938</v>
      </c>
      <c r="K7" s="30">
        <v>663</v>
      </c>
      <c r="M7" s="9" t="s">
        <v>10938</v>
      </c>
      <c r="N7" s="30">
        <v>9.4731465053942004E-2</v>
      </c>
    </row>
    <row r="8" spans="1:14" x14ac:dyDescent="0.3">
      <c r="A8" s="9" t="s">
        <v>10939</v>
      </c>
      <c r="B8" s="30">
        <v>156122.28669999994</v>
      </c>
      <c r="D8" s="9" t="s">
        <v>10939</v>
      </c>
      <c r="E8" s="30">
        <v>22308.51279999999</v>
      </c>
      <c r="G8" s="9" t="s">
        <v>10939</v>
      </c>
      <c r="H8" s="30">
        <v>2850</v>
      </c>
      <c r="J8" s="9" t="s">
        <v>10939</v>
      </c>
      <c r="K8" s="30">
        <v>750</v>
      </c>
      <c r="M8" s="9" t="s">
        <v>10939</v>
      </c>
      <c r="N8" s="30">
        <v>0.14289127626517142</v>
      </c>
    </row>
    <row r="9" spans="1:14" x14ac:dyDescent="0.3">
      <c r="A9" s="9" t="s">
        <v>10940</v>
      </c>
      <c r="B9" s="30">
        <v>147082.61130000011</v>
      </c>
      <c r="D9" s="9" t="s">
        <v>10940</v>
      </c>
      <c r="E9" s="30">
        <v>20899.334500000012</v>
      </c>
      <c r="G9" s="9" t="s">
        <v>10940</v>
      </c>
      <c r="H9" s="30">
        <v>2644</v>
      </c>
      <c r="J9" s="9" t="s">
        <v>10940</v>
      </c>
      <c r="K9" s="30">
        <v>709</v>
      </c>
      <c r="M9" s="9" t="s">
        <v>10940</v>
      </c>
      <c r="N9" s="30">
        <v>0.1420924901678027</v>
      </c>
    </row>
    <row r="10" spans="1:14" x14ac:dyDescent="0.3">
      <c r="A10" s="9" t="s">
        <v>10941</v>
      </c>
      <c r="B10" s="30">
        <v>149580.83800000031</v>
      </c>
      <c r="D10" s="9" t="s">
        <v>10941</v>
      </c>
      <c r="E10" s="30">
        <v>13535.38299999998</v>
      </c>
      <c r="G10" s="9" t="s">
        <v>10941</v>
      </c>
      <c r="H10" s="30">
        <v>2705</v>
      </c>
      <c r="J10" s="9" t="s">
        <v>10941</v>
      </c>
      <c r="K10" s="30">
        <v>708</v>
      </c>
      <c r="M10" s="9" t="s">
        <v>10941</v>
      </c>
      <c r="N10" s="30">
        <v>9.0488749635163512E-2</v>
      </c>
    </row>
    <row r="11" spans="1:14" x14ac:dyDescent="0.3">
      <c r="A11" s="9" t="s">
        <v>10942</v>
      </c>
      <c r="B11" s="30">
        <v>159589.45099999988</v>
      </c>
      <c r="D11" s="9" t="s">
        <v>10942</v>
      </c>
      <c r="E11" s="30">
        <v>21896.715399999972</v>
      </c>
      <c r="G11" s="9" t="s">
        <v>10942</v>
      </c>
      <c r="H11" s="30">
        <v>2796</v>
      </c>
      <c r="J11" s="9" t="s">
        <v>10942</v>
      </c>
      <c r="K11" s="30">
        <v>710</v>
      </c>
      <c r="M11" s="9" t="s">
        <v>10942</v>
      </c>
      <c r="N11" s="30">
        <v>0.13720653378273723</v>
      </c>
    </row>
    <row r="12" spans="1:14" x14ac:dyDescent="0.3">
      <c r="A12" s="9" t="s">
        <v>10943</v>
      </c>
      <c r="B12" s="30">
        <v>309770.09970000025</v>
      </c>
      <c r="D12" s="9" t="s">
        <v>10943</v>
      </c>
      <c r="E12" s="30">
        <v>37293.192500000034</v>
      </c>
      <c r="G12" s="9" t="s">
        <v>10943</v>
      </c>
      <c r="H12" s="30">
        <v>5073</v>
      </c>
      <c r="J12" s="9" t="s">
        <v>10943</v>
      </c>
      <c r="K12" s="30">
        <v>1386</v>
      </c>
      <c r="M12" s="9" t="s">
        <v>10943</v>
      </c>
      <c r="N12" s="30">
        <v>0.12038990379031732</v>
      </c>
    </row>
    <row r="13" spans="1:14" x14ac:dyDescent="0.3">
      <c r="A13" s="9" t="s">
        <v>10944</v>
      </c>
      <c r="B13" s="30">
        <v>197115.20170000009</v>
      </c>
      <c r="D13" s="9" t="s">
        <v>10944</v>
      </c>
      <c r="E13" s="30">
        <v>31469.663800000035</v>
      </c>
      <c r="G13" s="9" t="s">
        <v>10944</v>
      </c>
      <c r="H13" s="30">
        <v>3095</v>
      </c>
      <c r="J13" s="9" t="s">
        <v>10944</v>
      </c>
      <c r="K13" s="30">
        <v>817</v>
      </c>
      <c r="M13" s="9" t="s">
        <v>10944</v>
      </c>
      <c r="N13" s="30">
        <v>0.15965112547684351</v>
      </c>
    </row>
    <row r="14" spans="1:14" x14ac:dyDescent="0.3">
      <c r="A14" s="9" t="s">
        <v>10945</v>
      </c>
      <c r="B14" s="30">
        <v>349120.07400000008</v>
      </c>
      <c r="D14" s="9" t="s">
        <v>10945</v>
      </c>
      <c r="E14" s="30">
        <v>35825.536599999927</v>
      </c>
      <c r="G14" s="9" t="s">
        <v>10945</v>
      </c>
      <c r="H14" s="30">
        <v>5741</v>
      </c>
      <c r="J14" s="9" t="s">
        <v>10945</v>
      </c>
      <c r="K14" s="30">
        <v>1462</v>
      </c>
      <c r="M14" s="9" t="s">
        <v>10945</v>
      </c>
      <c r="N14" s="30">
        <v>0.10261666191099604</v>
      </c>
    </row>
    <row r="15" spans="1:14" x14ac:dyDescent="0.3">
      <c r="A15" s="9" t="s">
        <v>10946</v>
      </c>
      <c r="B15" s="30">
        <v>332177.15950000001</v>
      </c>
      <c r="D15" s="9" t="s">
        <v>10946</v>
      </c>
      <c r="E15" s="30">
        <v>43436.13390000003</v>
      </c>
      <c r="G15" s="9" t="s">
        <v>10946</v>
      </c>
      <c r="H15" s="30">
        <v>5469</v>
      </c>
      <c r="J15" s="9" t="s">
        <v>10946</v>
      </c>
      <c r="K15" s="30">
        <v>1421</v>
      </c>
      <c r="M15" s="9" t="s">
        <v>10946</v>
      </c>
      <c r="N15" s="30">
        <v>0.13076195234308405</v>
      </c>
    </row>
    <row r="16" spans="1:14" x14ac:dyDescent="0.3">
      <c r="A16" s="10" t="s">
        <v>10934</v>
      </c>
      <c r="B16" s="31">
        <v>2297200.8603000008</v>
      </c>
      <c r="D16" s="10" t="s">
        <v>10934</v>
      </c>
      <c r="E16" s="31">
        <v>286397.02169999998</v>
      </c>
      <c r="G16" s="10" t="s">
        <v>10934</v>
      </c>
      <c r="H16" s="31">
        <v>37873</v>
      </c>
      <c r="J16" s="10" t="s">
        <v>10934</v>
      </c>
      <c r="K16" s="31">
        <v>9994</v>
      </c>
      <c r="M16" s="10" t="s">
        <v>10934</v>
      </c>
      <c r="N16" s="31">
        <v>0.12467217240315856</v>
      </c>
    </row>
    <row r="17" spans="2:14" x14ac:dyDescent="0.3">
      <c r="B17" s="17">
        <f>GETPIVOTDATA("Sales",$A$3)</f>
        <v>2297200.8603000008</v>
      </c>
      <c r="E17" s="22">
        <f>GETPIVOTDATA("Profit",$D$3)</f>
        <v>286397.02169999998</v>
      </c>
      <c r="H17" s="25">
        <f>GETPIVOTDATA("Quantity",$G$3)</f>
        <v>37873</v>
      </c>
      <c r="K17" s="24">
        <f>GETPIVOTDATA("Order ID",$J$3)</f>
        <v>9994</v>
      </c>
      <c r="N17" s="23">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19" sqref="C1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3" zoomScale="90" zoomScaleNormal="90" workbookViewId="0">
      <selection activeCell="U26" sqref="U2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5:15" ht="14.25" customHeight="1" x14ac:dyDescent="0.3"/>
    <row r="34" spans="15:15" ht="14.25" customHeight="1" x14ac:dyDescent="0.3"/>
    <row r="35" spans="15:15" ht="14.25" customHeight="1" x14ac:dyDescent="0.3"/>
    <row r="36" spans="15:15" ht="14.25" customHeight="1" x14ac:dyDescent="0.3">
      <c r="O36" s="28"/>
    </row>
    <row r="37" spans="15:15" ht="14.25" customHeight="1" x14ac:dyDescent="0.3"/>
    <row r="38" spans="15:15" ht="14.25" customHeight="1" x14ac:dyDescent="0.3"/>
    <row r="39" spans="15:15" ht="14.25" customHeight="1" x14ac:dyDescent="0.3"/>
    <row r="40" spans="15:15" ht="14.25" customHeight="1" x14ac:dyDescent="0.3"/>
    <row r="41" spans="15:15" ht="14.25" customHeight="1" x14ac:dyDescent="0.3"/>
    <row r="42" spans="15:15" ht="14.25" customHeight="1" x14ac:dyDescent="0.3"/>
    <row r="43" spans="15:15" ht="14.25" customHeight="1" x14ac:dyDescent="0.3"/>
    <row r="44" spans="15:15" ht="14.25" customHeight="1" x14ac:dyDescent="0.3"/>
    <row r="45" spans="15:15" ht="14.25" customHeight="1" x14ac:dyDescent="0.3"/>
    <row r="46" spans="15:15" ht="14.25" customHeight="1" x14ac:dyDescent="0.3"/>
    <row r="47" spans="15:15" ht="14.25" customHeight="1" x14ac:dyDescent="0.3"/>
    <row r="48" spans="15:15"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 YOY</vt:lpstr>
      <vt:lpstr>KPI</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Mahadev Patil</cp:lastModifiedBy>
  <dcterms:created xsi:type="dcterms:W3CDTF">2015-06-05T18:17:20Z</dcterms:created>
  <dcterms:modified xsi:type="dcterms:W3CDTF">2025-09-09T16:07:39Z</dcterms:modified>
</cp:coreProperties>
</file>