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h\Desktop\FTC 2024\FTC Stats 2024\FTC Stats 2024\"/>
    </mc:Choice>
  </mc:AlternateContent>
  <xr:revisionPtr revIDLastSave="0" documentId="13_ncr:1_{36738007-0BEE-4666-BFB7-2E7495194B4A}" xr6:coauthVersionLast="47" xr6:coauthVersionMax="47" xr10:uidLastSave="{00000000-0000-0000-0000-000000000000}"/>
  <bookViews>
    <workbookView xWindow="-108" yWindow="-108" windowWidth="23256" windowHeight="12456" tabRatio="827" xr2:uid="{70A3623C-5B28-4542-A549-36E12E55390C}"/>
  </bookViews>
  <sheets>
    <sheet name="Data" sheetId="1" r:id="rId1"/>
    <sheet name="Team" sheetId="2" r:id="rId2"/>
    <sheet name="Cas" sheetId="3" r:id="rId3"/>
    <sheet name="Ben" sheetId="5" r:id="rId4"/>
    <sheet name="Lucas" sheetId="6" r:id="rId5"/>
    <sheet name="Jillian" sheetId="8" r:id="rId6"/>
    <sheet name="Keller" sheetId="10" r:id="rId7"/>
    <sheet name="Zoe" sheetId="4" r:id="rId8"/>
    <sheet name="Max" sheetId="7" r:id="rId9"/>
    <sheet name="Hailey" sheetId="9" r:id="rId10"/>
    <sheet name="Maddie" sheetId="11" r:id="rId11"/>
    <sheet name="Caleb" sheetId="12" r:id="rId12"/>
    <sheet name="Matt" sheetId="13" r:id="rId13"/>
    <sheet name="Alan" sheetId="14" r:id="rId14"/>
    <sheet name="Drivers" sheetId="15" r:id="rId15"/>
    <sheet name="Specialists" sheetId="16" r:id="rId16"/>
    <sheet name="Coaches" sheetId="17" r:id="rId17"/>
    <sheet name="Human Players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6" i="1" l="1"/>
  <c r="L106" i="1"/>
  <c r="N105" i="1"/>
  <c r="L105" i="1"/>
  <c r="N104" i="1"/>
  <c r="L104" i="1"/>
  <c r="N103" i="1"/>
  <c r="L103" i="1"/>
  <c r="N102" i="1"/>
  <c r="L102" i="1"/>
  <c r="N101" i="1"/>
  <c r="L101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O28" i="18"/>
  <c r="O27" i="18"/>
  <c r="O26" i="18"/>
  <c r="O25" i="18"/>
  <c r="O24" i="18"/>
  <c r="O23" i="18"/>
  <c r="O22" i="18"/>
  <c r="N28" i="18"/>
  <c r="N27" i="18"/>
  <c r="N26" i="18"/>
  <c r="N25" i="18"/>
  <c r="N24" i="18"/>
  <c r="N23" i="18"/>
  <c r="N22" i="18"/>
  <c r="K28" i="18"/>
  <c r="K26" i="18"/>
  <c r="K25" i="18"/>
  <c r="K24" i="18"/>
  <c r="K23" i="18"/>
  <c r="K22" i="18"/>
  <c r="J28" i="18"/>
  <c r="J26" i="18"/>
  <c r="J25" i="18"/>
  <c r="J24" i="18"/>
  <c r="J23" i="18"/>
  <c r="J22" i="18"/>
  <c r="J27" i="18"/>
  <c r="K27" i="18"/>
  <c r="G28" i="18"/>
  <c r="G26" i="18"/>
  <c r="G25" i="18"/>
  <c r="G24" i="18"/>
  <c r="G23" i="18"/>
  <c r="G22" i="18"/>
  <c r="F28" i="18"/>
  <c r="F26" i="18"/>
  <c r="F25" i="18"/>
  <c r="F24" i="18"/>
  <c r="F23" i="18"/>
  <c r="F22" i="18"/>
  <c r="F27" i="18"/>
  <c r="G27" i="18" s="1"/>
  <c r="C28" i="18"/>
  <c r="C27" i="18"/>
  <c r="C26" i="18"/>
  <c r="C25" i="18"/>
  <c r="C24" i="18"/>
  <c r="C23" i="18"/>
  <c r="C22" i="18"/>
  <c r="B28" i="18"/>
  <c r="B27" i="18"/>
  <c r="B26" i="18"/>
  <c r="B25" i="18"/>
  <c r="B24" i="18"/>
  <c r="B23" i="18"/>
  <c r="B22" i="18"/>
  <c r="N21" i="18"/>
  <c r="O21" i="18" s="1"/>
  <c r="J21" i="18"/>
  <c r="K21" i="18" s="1"/>
  <c r="F21" i="18"/>
  <c r="G21" i="18" s="1"/>
  <c r="B21" i="18"/>
  <c r="C21" i="18" s="1"/>
  <c r="O24" i="17"/>
  <c r="O23" i="17"/>
  <c r="O22" i="17"/>
  <c r="N24" i="17"/>
  <c r="N23" i="17"/>
  <c r="N22" i="17"/>
  <c r="K24" i="17"/>
  <c r="K23" i="17"/>
  <c r="K22" i="17"/>
  <c r="J24" i="17"/>
  <c r="J23" i="17"/>
  <c r="J22" i="17"/>
  <c r="G24" i="17"/>
  <c r="G23" i="17"/>
  <c r="G22" i="17"/>
  <c r="F24" i="17"/>
  <c r="F23" i="17"/>
  <c r="F22" i="17"/>
  <c r="C24" i="17"/>
  <c r="C23" i="17"/>
  <c r="C22" i="17"/>
  <c r="B23" i="17"/>
  <c r="B24" i="17"/>
  <c r="B22" i="17"/>
  <c r="N21" i="17"/>
  <c r="O21" i="17" s="1"/>
  <c r="J21" i="17"/>
  <c r="K21" i="17" s="1"/>
  <c r="F21" i="17"/>
  <c r="G21" i="17" s="1"/>
  <c r="B21" i="17"/>
  <c r="C21" i="17" s="1"/>
  <c r="O25" i="16"/>
  <c r="N25" i="16"/>
  <c r="O24" i="16"/>
  <c r="N24" i="16"/>
  <c r="O23" i="16"/>
  <c r="N23" i="16"/>
  <c r="O22" i="16"/>
  <c r="N22" i="16"/>
  <c r="K25" i="16"/>
  <c r="J25" i="16"/>
  <c r="K24" i="16"/>
  <c r="J24" i="16"/>
  <c r="K23" i="16"/>
  <c r="J23" i="16"/>
  <c r="K22" i="16"/>
  <c r="J22" i="16"/>
  <c r="G25" i="16"/>
  <c r="G24" i="16"/>
  <c r="F25" i="16"/>
  <c r="F24" i="16"/>
  <c r="G23" i="16"/>
  <c r="G22" i="16"/>
  <c r="F23" i="16"/>
  <c r="F22" i="16"/>
  <c r="F21" i="16"/>
  <c r="G21" i="16"/>
  <c r="C25" i="16"/>
  <c r="C24" i="16"/>
  <c r="C23" i="16"/>
  <c r="B25" i="16"/>
  <c r="B24" i="16"/>
  <c r="B23" i="16"/>
  <c r="C22" i="16"/>
  <c r="B22" i="16"/>
  <c r="N21" i="16"/>
  <c r="O21" i="16" s="1"/>
  <c r="J21" i="16"/>
  <c r="K21" i="16" s="1"/>
  <c r="B21" i="16"/>
  <c r="C21" i="16" s="1"/>
  <c r="O27" i="15"/>
  <c r="N27" i="15"/>
  <c r="K27" i="15"/>
  <c r="J27" i="15"/>
  <c r="G27" i="15"/>
  <c r="F27" i="15"/>
  <c r="C27" i="15"/>
  <c r="B27" i="15"/>
  <c r="O26" i="15"/>
  <c r="O25" i="15"/>
  <c r="O24" i="15"/>
  <c r="O23" i="15"/>
  <c r="O22" i="15"/>
  <c r="O21" i="15"/>
  <c r="K26" i="15"/>
  <c r="K25" i="15"/>
  <c r="K23" i="15"/>
  <c r="K24" i="15"/>
  <c r="K22" i="15"/>
  <c r="K21" i="15"/>
  <c r="N21" i="15"/>
  <c r="K17" i="2"/>
  <c r="K16" i="2"/>
  <c r="K15" i="2"/>
  <c r="K14" i="2"/>
  <c r="K13" i="2"/>
  <c r="K12" i="2"/>
  <c r="K11" i="2"/>
  <c r="K10" i="2"/>
  <c r="K9" i="2"/>
  <c r="C21" i="15" s="1"/>
  <c r="K8" i="2"/>
  <c r="K7" i="2"/>
  <c r="K6" i="2"/>
  <c r="K5" i="2"/>
  <c r="K4" i="2"/>
  <c r="J16" i="2"/>
  <c r="J15" i="2"/>
  <c r="J14" i="2"/>
  <c r="J13" i="2"/>
  <c r="J12" i="2"/>
  <c r="F21" i="15" s="1"/>
  <c r="J11" i="2"/>
  <c r="J10" i="2"/>
  <c r="J8" i="2"/>
  <c r="J9" i="2"/>
  <c r="B21" i="15" s="1"/>
  <c r="J7" i="2"/>
  <c r="J6" i="2"/>
  <c r="J5" i="2"/>
  <c r="J4" i="2"/>
  <c r="J17" i="2"/>
  <c r="M17" i="8"/>
  <c r="L17" i="8"/>
  <c r="N25" i="15"/>
  <c r="N24" i="15"/>
  <c r="N23" i="15"/>
  <c r="N22" i="15"/>
  <c r="M17" i="3"/>
  <c r="L17" i="3"/>
  <c r="J23" i="15"/>
  <c r="J21" i="15"/>
  <c r="Q17" i="13"/>
  <c r="Q16" i="13"/>
  <c r="Q15" i="13"/>
  <c r="Q14" i="13"/>
  <c r="Q13" i="13"/>
  <c r="Q12" i="13"/>
  <c r="Q11" i="13"/>
  <c r="Q10" i="13"/>
  <c r="Q9" i="13"/>
  <c r="Q8" i="13"/>
  <c r="Q7" i="13"/>
  <c r="Q6" i="13"/>
  <c r="Q5" i="13"/>
  <c r="Q4" i="13"/>
  <c r="P17" i="13"/>
  <c r="P16" i="13"/>
  <c r="P15" i="13"/>
  <c r="P14" i="13"/>
  <c r="P13" i="13"/>
  <c r="P12" i="13"/>
  <c r="P11" i="13"/>
  <c r="P10" i="13"/>
  <c r="P9" i="13"/>
  <c r="P8" i="13"/>
  <c r="P7" i="13"/>
  <c r="P6" i="13"/>
  <c r="P5" i="13"/>
  <c r="P4" i="13"/>
  <c r="Q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Q4" i="12"/>
  <c r="P17" i="12"/>
  <c r="P16" i="12"/>
  <c r="P15" i="12"/>
  <c r="P14" i="12"/>
  <c r="P13" i="12"/>
  <c r="P12" i="12"/>
  <c r="P11" i="12"/>
  <c r="P10" i="12"/>
  <c r="P9" i="12"/>
  <c r="P8" i="12"/>
  <c r="P7" i="12"/>
  <c r="P6" i="12"/>
  <c r="P5" i="12"/>
  <c r="P4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R5" i="11"/>
  <c r="R4" i="11"/>
  <c r="Q17" i="11"/>
  <c r="Q15" i="11"/>
  <c r="Q16" i="11"/>
  <c r="Q14" i="11"/>
  <c r="Q13" i="11"/>
  <c r="Q12" i="11"/>
  <c r="Q11" i="11"/>
  <c r="Q10" i="11"/>
  <c r="Q9" i="11"/>
  <c r="Q8" i="11"/>
  <c r="Q7" i="11"/>
  <c r="Q6" i="11"/>
  <c r="Q5" i="11"/>
  <c r="Q4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4" i="11"/>
  <c r="M17" i="10"/>
  <c r="M16" i="10"/>
  <c r="M15" i="10"/>
  <c r="M14" i="10"/>
  <c r="M13" i="10"/>
  <c r="M12" i="10"/>
  <c r="M11" i="10"/>
  <c r="M10" i="10"/>
  <c r="M9" i="10"/>
  <c r="C26" i="15" s="1"/>
  <c r="M8" i="10"/>
  <c r="M7" i="10"/>
  <c r="M6" i="10"/>
  <c r="M5" i="10"/>
  <c r="M4" i="10"/>
  <c r="L17" i="10"/>
  <c r="N26" i="15" s="1"/>
  <c r="L16" i="10"/>
  <c r="J26" i="15" s="1"/>
  <c r="L15" i="10"/>
  <c r="L14" i="10"/>
  <c r="L13" i="10"/>
  <c r="L12" i="10"/>
  <c r="F26" i="15" s="1"/>
  <c r="G26" i="15" s="1"/>
  <c r="L11" i="10"/>
  <c r="L10" i="10"/>
  <c r="L9" i="10"/>
  <c r="B26" i="15" s="1"/>
  <c r="L8" i="10"/>
  <c r="L7" i="10"/>
  <c r="L6" i="10"/>
  <c r="L5" i="10"/>
  <c r="L4" i="10"/>
  <c r="O16" i="9"/>
  <c r="O17" i="9"/>
  <c r="O15" i="9"/>
  <c r="O14" i="9"/>
  <c r="O13" i="9"/>
  <c r="O12" i="9"/>
  <c r="O11" i="9"/>
  <c r="O10" i="9"/>
  <c r="O9" i="9"/>
  <c r="O8" i="9"/>
  <c r="O7" i="9"/>
  <c r="O6" i="9"/>
  <c r="O5" i="9"/>
  <c r="O4" i="9"/>
  <c r="N16" i="9"/>
  <c r="N17" i="9"/>
  <c r="N15" i="9"/>
  <c r="N14" i="9"/>
  <c r="N13" i="9"/>
  <c r="N12" i="9"/>
  <c r="N11" i="9"/>
  <c r="N10" i="9"/>
  <c r="N9" i="9"/>
  <c r="N8" i="9"/>
  <c r="N7" i="9"/>
  <c r="N6" i="9"/>
  <c r="N5" i="9"/>
  <c r="N4" i="9"/>
  <c r="M16" i="8"/>
  <c r="M15" i="8"/>
  <c r="M14" i="8"/>
  <c r="M13" i="8"/>
  <c r="M12" i="8"/>
  <c r="M11" i="8"/>
  <c r="M10" i="8"/>
  <c r="M9" i="8"/>
  <c r="M8" i="8"/>
  <c r="M7" i="8"/>
  <c r="M6" i="8"/>
  <c r="M5" i="8"/>
  <c r="M4" i="8"/>
  <c r="L16" i="8"/>
  <c r="J25" i="15" s="1"/>
  <c r="L15" i="8"/>
  <c r="L14" i="8"/>
  <c r="L13" i="8"/>
  <c r="L12" i="8"/>
  <c r="F25" i="15" s="1"/>
  <c r="G25" i="15" s="1"/>
  <c r="L11" i="8"/>
  <c r="L10" i="8"/>
  <c r="L9" i="8"/>
  <c r="B25" i="15" s="1"/>
  <c r="L8" i="8"/>
  <c r="L7" i="8"/>
  <c r="L6" i="8"/>
  <c r="L5" i="8"/>
  <c r="L4" i="8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R16" i="6"/>
  <c r="R17" i="6"/>
  <c r="R15" i="6"/>
  <c r="R14" i="6"/>
  <c r="R13" i="6"/>
  <c r="R12" i="6"/>
  <c r="R11" i="6"/>
  <c r="R10" i="6"/>
  <c r="R9" i="6"/>
  <c r="R8" i="6"/>
  <c r="R7" i="6"/>
  <c r="R6" i="6"/>
  <c r="R5" i="6"/>
  <c r="R4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L17" i="6"/>
  <c r="L16" i="6"/>
  <c r="J24" i="15" s="1"/>
  <c r="L15" i="6"/>
  <c r="L14" i="6"/>
  <c r="L13" i="6"/>
  <c r="L12" i="6"/>
  <c r="F24" i="15" s="1"/>
  <c r="G24" i="15" s="1"/>
  <c r="L11" i="6"/>
  <c r="L10" i="6"/>
  <c r="L9" i="6"/>
  <c r="B24" i="15" s="1"/>
  <c r="L8" i="6"/>
  <c r="L7" i="6"/>
  <c r="L6" i="6"/>
  <c r="L5" i="6"/>
  <c r="L4" i="6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L16" i="5"/>
  <c r="L17" i="5"/>
  <c r="L15" i="5"/>
  <c r="L14" i="5"/>
  <c r="L13" i="5"/>
  <c r="L12" i="5"/>
  <c r="F23" i="15" s="1"/>
  <c r="G23" i="15" s="1"/>
  <c r="L11" i="5"/>
  <c r="L10" i="5"/>
  <c r="L9" i="5"/>
  <c r="B23" i="15" s="1"/>
  <c r="L8" i="5"/>
  <c r="L7" i="5"/>
  <c r="L6" i="5"/>
  <c r="L5" i="5"/>
  <c r="L4" i="5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R17" i="4"/>
  <c r="R16" i="4"/>
  <c r="R15" i="4"/>
  <c r="R14" i="4"/>
  <c r="R13" i="4"/>
  <c r="R12" i="4"/>
  <c r="R11" i="4"/>
  <c r="R10" i="4"/>
  <c r="R8" i="4"/>
  <c r="R9" i="4"/>
  <c r="R7" i="4"/>
  <c r="R6" i="4"/>
  <c r="R5" i="4"/>
  <c r="R4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M16" i="3"/>
  <c r="M15" i="3"/>
  <c r="M14" i="3"/>
  <c r="M13" i="3"/>
  <c r="M12" i="3"/>
  <c r="M11" i="3"/>
  <c r="M10" i="3"/>
  <c r="M9" i="3"/>
  <c r="M8" i="3"/>
  <c r="M7" i="3"/>
  <c r="M6" i="3"/>
  <c r="M5" i="3"/>
  <c r="M4" i="3"/>
  <c r="L16" i="3"/>
  <c r="J22" i="15" s="1"/>
  <c r="L15" i="3"/>
  <c r="L14" i="3"/>
  <c r="L13" i="3"/>
  <c r="L12" i="3"/>
  <c r="F22" i="15" s="1"/>
  <c r="L11" i="3"/>
  <c r="L10" i="3"/>
  <c r="L9" i="3"/>
  <c r="B22" i="15" s="1"/>
  <c r="L8" i="3"/>
  <c r="L7" i="3"/>
  <c r="L6" i="3"/>
  <c r="L5" i="3"/>
  <c r="L4" i="3"/>
  <c r="N88" i="1"/>
  <c r="N87" i="1"/>
  <c r="L88" i="1"/>
  <c r="L87" i="1"/>
  <c r="N86" i="1"/>
  <c r="L86" i="1"/>
  <c r="N85" i="1"/>
  <c r="N84" i="1"/>
  <c r="N83" i="1"/>
  <c r="N82" i="1"/>
  <c r="L85" i="1"/>
  <c r="L84" i="1"/>
  <c r="L83" i="1"/>
  <c r="L82" i="1"/>
  <c r="N81" i="1"/>
  <c r="N79" i="1"/>
  <c r="N80" i="1"/>
  <c r="L81" i="1"/>
  <c r="L80" i="1"/>
  <c r="L79" i="1"/>
  <c r="N78" i="1"/>
  <c r="L78" i="1"/>
  <c r="S17" i="14"/>
  <c r="R17" i="14"/>
  <c r="Q17" i="14"/>
  <c r="P17" i="14"/>
  <c r="O17" i="14"/>
  <c r="N17" i="14"/>
  <c r="M17" i="14"/>
  <c r="L17" i="14"/>
  <c r="S16" i="14"/>
  <c r="R16" i="14"/>
  <c r="Q16" i="14"/>
  <c r="P16" i="14"/>
  <c r="O16" i="14"/>
  <c r="N16" i="14"/>
  <c r="M16" i="14"/>
  <c r="L16" i="14"/>
  <c r="S15" i="14"/>
  <c r="R15" i="14"/>
  <c r="Q15" i="14"/>
  <c r="P15" i="14"/>
  <c r="O15" i="14"/>
  <c r="N15" i="14"/>
  <c r="M15" i="14"/>
  <c r="L15" i="14"/>
  <c r="S14" i="14"/>
  <c r="R14" i="14"/>
  <c r="Q14" i="14"/>
  <c r="P14" i="14"/>
  <c r="O14" i="14"/>
  <c r="N14" i="14"/>
  <c r="M14" i="14"/>
  <c r="L14" i="14"/>
  <c r="S13" i="14"/>
  <c r="R13" i="14"/>
  <c r="Q13" i="14"/>
  <c r="P13" i="14"/>
  <c r="O13" i="14"/>
  <c r="N13" i="14"/>
  <c r="M13" i="14"/>
  <c r="L13" i="14"/>
  <c r="S12" i="14"/>
  <c r="R12" i="14"/>
  <c r="Q12" i="14"/>
  <c r="P12" i="14"/>
  <c r="O12" i="14"/>
  <c r="N12" i="14"/>
  <c r="M12" i="14"/>
  <c r="L12" i="14"/>
  <c r="S11" i="14"/>
  <c r="R11" i="14"/>
  <c r="Q11" i="14"/>
  <c r="P11" i="14"/>
  <c r="O11" i="14"/>
  <c r="N11" i="14"/>
  <c r="M11" i="14"/>
  <c r="L11" i="14"/>
  <c r="S10" i="14"/>
  <c r="R10" i="14"/>
  <c r="Q10" i="14"/>
  <c r="P10" i="14"/>
  <c r="O10" i="14"/>
  <c r="N10" i="14"/>
  <c r="M10" i="14"/>
  <c r="L10" i="14"/>
  <c r="S9" i="14"/>
  <c r="R9" i="14"/>
  <c r="Q9" i="14"/>
  <c r="P9" i="14"/>
  <c r="O9" i="14"/>
  <c r="N9" i="14"/>
  <c r="M9" i="14"/>
  <c r="L9" i="14"/>
  <c r="S8" i="14"/>
  <c r="R8" i="14"/>
  <c r="Q8" i="14"/>
  <c r="P8" i="14"/>
  <c r="O8" i="14"/>
  <c r="N8" i="14"/>
  <c r="M8" i="14"/>
  <c r="L8" i="14"/>
  <c r="S7" i="14"/>
  <c r="R7" i="14"/>
  <c r="Q7" i="14"/>
  <c r="P7" i="14"/>
  <c r="O7" i="14"/>
  <c r="N7" i="14"/>
  <c r="M7" i="14"/>
  <c r="L7" i="14"/>
  <c r="S6" i="14"/>
  <c r="R6" i="14"/>
  <c r="Q6" i="14"/>
  <c r="P6" i="14"/>
  <c r="O6" i="14"/>
  <c r="N6" i="14"/>
  <c r="M6" i="14"/>
  <c r="L6" i="14"/>
  <c r="S5" i="14"/>
  <c r="R5" i="14"/>
  <c r="Q5" i="14"/>
  <c r="P5" i="14"/>
  <c r="O5" i="14"/>
  <c r="N5" i="14"/>
  <c r="M5" i="14"/>
  <c r="L5" i="14"/>
  <c r="S4" i="14"/>
  <c r="R4" i="14"/>
  <c r="Q4" i="14"/>
  <c r="P4" i="14"/>
  <c r="O4" i="14"/>
  <c r="N4" i="14"/>
  <c r="M4" i="14"/>
  <c r="L4" i="14"/>
  <c r="S17" i="13"/>
  <c r="R17" i="13"/>
  <c r="O17" i="13"/>
  <c r="N17" i="13"/>
  <c r="M17" i="13"/>
  <c r="L17" i="13"/>
  <c r="S16" i="13"/>
  <c r="R16" i="13"/>
  <c r="O16" i="13"/>
  <c r="N16" i="13"/>
  <c r="M16" i="13"/>
  <c r="L16" i="13"/>
  <c r="S15" i="13"/>
  <c r="R15" i="13"/>
  <c r="O15" i="13"/>
  <c r="N15" i="13"/>
  <c r="M15" i="13"/>
  <c r="L15" i="13"/>
  <c r="S14" i="13"/>
  <c r="R14" i="13"/>
  <c r="O14" i="13"/>
  <c r="N14" i="13"/>
  <c r="M14" i="13"/>
  <c r="L14" i="13"/>
  <c r="S13" i="13"/>
  <c r="R13" i="13"/>
  <c r="O13" i="13"/>
  <c r="N13" i="13"/>
  <c r="M13" i="13"/>
  <c r="L13" i="13"/>
  <c r="S12" i="13"/>
  <c r="R12" i="13"/>
  <c r="O12" i="13"/>
  <c r="N12" i="13"/>
  <c r="M12" i="13"/>
  <c r="L12" i="13"/>
  <c r="S11" i="13"/>
  <c r="R11" i="13"/>
  <c r="O11" i="13"/>
  <c r="N11" i="13"/>
  <c r="M11" i="13"/>
  <c r="L11" i="13"/>
  <c r="S10" i="13"/>
  <c r="R10" i="13"/>
  <c r="O10" i="13"/>
  <c r="N10" i="13"/>
  <c r="M10" i="13"/>
  <c r="L10" i="13"/>
  <c r="S9" i="13"/>
  <c r="R9" i="13"/>
  <c r="O9" i="13"/>
  <c r="N9" i="13"/>
  <c r="M9" i="13"/>
  <c r="L9" i="13"/>
  <c r="S8" i="13"/>
  <c r="R8" i="13"/>
  <c r="O8" i="13"/>
  <c r="N8" i="13"/>
  <c r="M8" i="13"/>
  <c r="L8" i="13"/>
  <c r="S7" i="13"/>
  <c r="R7" i="13"/>
  <c r="O7" i="13"/>
  <c r="N7" i="13"/>
  <c r="M7" i="13"/>
  <c r="L7" i="13"/>
  <c r="S6" i="13"/>
  <c r="R6" i="13"/>
  <c r="O6" i="13"/>
  <c r="N6" i="13"/>
  <c r="M6" i="13"/>
  <c r="L6" i="13"/>
  <c r="S5" i="13"/>
  <c r="R5" i="13"/>
  <c r="O5" i="13"/>
  <c r="N5" i="13"/>
  <c r="M5" i="13"/>
  <c r="L5" i="13"/>
  <c r="S4" i="13"/>
  <c r="R4" i="13"/>
  <c r="O4" i="13"/>
  <c r="N4" i="13"/>
  <c r="M4" i="13"/>
  <c r="L4" i="13"/>
  <c r="S17" i="12"/>
  <c r="R17" i="12"/>
  <c r="M17" i="12"/>
  <c r="L17" i="12"/>
  <c r="S16" i="12"/>
  <c r="R16" i="12"/>
  <c r="M16" i="12"/>
  <c r="L16" i="12"/>
  <c r="S15" i="12"/>
  <c r="R15" i="12"/>
  <c r="M15" i="12"/>
  <c r="L15" i="12"/>
  <c r="S14" i="12"/>
  <c r="R14" i="12"/>
  <c r="M14" i="12"/>
  <c r="L14" i="12"/>
  <c r="S13" i="12"/>
  <c r="R13" i="12"/>
  <c r="M13" i="12"/>
  <c r="L13" i="12"/>
  <c r="S12" i="12"/>
  <c r="R12" i="12"/>
  <c r="M12" i="12"/>
  <c r="L12" i="12"/>
  <c r="S11" i="12"/>
  <c r="R11" i="12"/>
  <c r="M11" i="12"/>
  <c r="L11" i="12"/>
  <c r="S10" i="12"/>
  <c r="R10" i="12"/>
  <c r="M10" i="12"/>
  <c r="L10" i="12"/>
  <c r="S9" i="12"/>
  <c r="R9" i="12"/>
  <c r="M9" i="12"/>
  <c r="L9" i="12"/>
  <c r="S8" i="12"/>
  <c r="R8" i="12"/>
  <c r="M8" i="12"/>
  <c r="L8" i="12"/>
  <c r="S7" i="12"/>
  <c r="R7" i="12"/>
  <c r="M7" i="12"/>
  <c r="L7" i="12"/>
  <c r="S6" i="12"/>
  <c r="R6" i="12"/>
  <c r="M6" i="12"/>
  <c r="L6" i="12"/>
  <c r="S5" i="12"/>
  <c r="R5" i="12"/>
  <c r="M5" i="12"/>
  <c r="L5" i="12"/>
  <c r="S4" i="12"/>
  <c r="R4" i="12"/>
  <c r="M4" i="12"/>
  <c r="L4" i="12"/>
  <c r="S17" i="11"/>
  <c r="R17" i="11"/>
  <c r="O17" i="11"/>
  <c r="N17" i="11"/>
  <c r="M17" i="11"/>
  <c r="L17" i="11"/>
  <c r="S16" i="11"/>
  <c r="R16" i="11"/>
  <c r="O16" i="11"/>
  <c r="N16" i="11"/>
  <c r="M16" i="11"/>
  <c r="L16" i="11"/>
  <c r="S15" i="11"/>
  <c r="R15" i="11"/>
  <c r="O15" i="11"/>
  <c r="N15" i="11"/>
  <c r="M15" i="11"/>
  <c r="L15" i="11"/>
  <c r="S14" i="11"/>
  <c r="R14" i="11"/>
  <c r="O14" i="11"/>
  <c r="N14" i="11"/>
  <c r="M14" i="11"/>
  <c r="L14" i="11"/>
  <c r="S13" i="11"/>
  <c r="R13" i="11"/>
  <c r="O13" i="11"/>
  <c r="N13" i="11"/>
  <c r="M13" i="11"/>
  <c r="L13" i="11"/>
  <c r="S12" i="11"/>
  <c r="R12" i="11"/>
  <c r="O12" i="11"/>
  <c r="N12" i="11"/>
  <c r="M12" i="11"/>
  <c r="L12" i="11"/>
  <c r="S11" i="11"/>
  <c r="R11" i="11"/>
  <c r="O11" i="11"/>
  <c r="N11" i="11"/>
  <c r="M11" i="11"/>
  <c r="L11" i="11"/>
  <c r="S10" i="11"/>
  <c r="R10" i="11"/>
  <c r="O10" i="11"/>
  <c r="N10" i="11"/>
  <c r="M10" i="11"/>
  <c r="L10" i="11"/>
  <c r="S9" i="11"/>
  <c r="R9" i="11"/>
  <c r="O9" i="11"/>
  <c r="N9" i="11"/>
  <c r="M9" i="11"/>
  <c r="L9" i="11"/>
  <c r="S8" i="11"/>
  <c r="R8" i="11"/>
  <c r="O8" i="11"/>
  <c r="N8" i="11"/>
  <c r="M8" i="11"/>
  <c r="L8" i="11"/>
  <c r="S7" i="11"/>
  <c r="R7" i="11"/>
  <c r="O7" i="11"/>
  <c r="N7" i="11"/>
  <c r="M7" i="11"/>
  <c r="L7" i="11"/>
  <c r="S6" i="11"/>
  <c r="R6" i="11"/>
  <c r="O6" i="11"/>
  <c r="N6" i="11"/>
  <c r="M6" i="11"/>
  <c r="L6" i="11"/>
  <c r="S5" i="11"/>
  <c r="O5" i="11"/>
  <c r="N5" i="11"/>
  <c r="M5" i="11"/>
  <c r="L5" i="11"/>
  <c r="S4" i="11"/>
  <c r="O4" i="11"/>
  <c r="N4" i="11"/>
  <c r="M4" i="11"/>
  <c r="L4" i="11"/>
  <c r="S17" i="10"/>
  <c r="R17" i="10"/>
  <c r="Q17" i="10"/>
  <c r="P17" i="10"/>
  <c r="O17" i="10"/>
  <c r="N17" i="10"/>
  <c r="S16" i="10"/>
  <c r="R16" i="10"/>
  <c r="Q16" i="10"/>
  <c r="P16" i="10"/>
  <c r="O16" i="10"/>
  <c r="N16" i="10"/>
  <c r="S15" i="10"/>
  <c r="R15" i="10"/>
  <c r="Q15" i="10"/>
  <c r="P15" i="10"/>
  <c r="O15" i="10"/>
  <c r="N15" i="10"/>
  <c r="S14" i="10"/>
  <c r="R14" i="10"/>
  <c r="Q14" i="10"/>
  <c r="P14" i="10"/>
  <c r="O14" i="10"/>
  <c r="N14" i="10"/>
  <c r="S13" i="10"/>
  <c r="R13" i="10"/>
  <c r="Q13" i="10"/>
  <c r="P13" i="10"/>
  <c r="O13" i="10"/>
  <c r="N13" i="10"/>
  <c r="S12" i="10"/>
  <c r="R12" i="10"/>
  <c r="Q12" i="10"/>
  <c r="P12" i="10"/>
  <c r="O12" i="10"/>
  <c r="N12" i="10"/>
  <c r="S11" i="10"/>
  <c r="R11" i="10"/>
  <c r="Q11" i="10"/>
  <c r="P11" i="10"/>
  <c r="O11" i="10"/>
  <c r="N11" i="10"/>
  <c r="S10" i="10"/>
  <c r="R10" i="10"/>
  <c r="Q10" i="10"/>
  <c r="P10" i="10"/>
  <c r="O10" i="10"/>
  <c r="N10" i="10"/>
  <c r="S9" i="10"/>
  <c r="R9" i="10"/>
  <c r="Q9" i="10"/>
  <c r="P9" i="10"/>
  <c r="O9" i="10"/>
  <c r="N9" i="10"/>
  <c r="S8" i="10"/>
  <c r="R8" i="10"/>
  <c r="Q8" i="10"/>
  <c r="P8" i="10"/>
  <c r="O8" i="10"/>
  <c r="N8" i="10"/>
  <c r="S7" i="10"/>
  <c r="R7" i="10"/>
  <c r="Q7" i="10"/>
  <c r="P7" i="10"/>
  <c r="O7" i="10"/>
  <c r="N7" i="10"/>
  <c r="S6" i="10"/>
  <c r="R6" i="10"/>
  <c r="Q6" i="10"/>
  <c r="P6" i="10"/>
  <c r="O6" i="10"/>
  <c r="N6" i="10"/>
  <c r="S5" i="10"/>
  <c r="R5" i="10"/>
  <c r="Q5" i="10"/>
  <c r="P5" i="10"/>
  <c r="O5" i="10"/>
  <c r="N5" i="10"/>
  <c r="S4" i="10"/>
  <c r="R4" i="10"/>
  <c r="Q4" i="10"/>
  <c r="P4" i="10"/>
  <c r="O4" i="10"/>
  <c r="N4" i="10"/>
  <c r="S17" i="9"/>
  <c r="R17" i="9"/>
  <c r="Q17" i="9"/>
  <c r="P17" i="9"/>
  <c r="M17" i="9"/>
  <c r="L17" i="9"/>
  <c r="S16" i="9"/>
  <c r="R16" i="9"/>
  <c r="Q16" i="9"/>
  <c r="P16" i="9"/>
  <c r="M16" i="9"/>
  <c r="L16" i="9"/>
  <c r="S15" i="9"/>
  <c r="R15" i="9"/>
  <c r="Q15" i="9"/>
  <c r="P15" i="9"/>
  <c r="M15" i="9"/>
  <c r="L15" i="9"/>
  <c r="S14" i="9"/>
  <c r="R14" i="9"/>
  <c r="Q14" i="9"/>
  <c r="P14" i="9"/>
  <c r="M14" i="9"/>
  <c r="L14" i="9"/>
  <c r="S13" i="9"/>
  <c r="R13" i="9"/>
  <c r="Q13" i="9"/>
  <c r="P13" i="9"/>
  <c r="M13" i="9"/>
  <c r="L13" i="9"/>
  <c r="S12" i="9"/>
  <c r="R12" i="9"/>
  <c r="Q12" i="9"/>
  <c r="P12" i="9"/>
  <c r="M12" i="9"/>
  <c r="L12" i="9"/>
  <c r="S11" i="9"/>
  <c r="R11" i="9"/>
  <c r="Q11" i="9"/>
  <c r="P11" i="9"/>
  <c r="M11" i="9"/>
  <c r="L11" i="9"/>
  <c r="S10" i="9"/>
  <c r="R10" i="9"/>
  <c r="Q10" i="9"/>
  <c r="P10" i="9"/>
  <c r="M10" i="9"/>
  <c r="L10" i="9"/>
  <c r="S9" i="9"/>
  <c r="R9" i="9"/>
  <c r="Q9" i="9"/>
  <c r="P9" i="9"/>
  <c r="M9" i="9"/>
  <c r="L9" i="9"/>
  <c r="S8" i="9"/>
  <c r="R8" i="9"/>
  <c r="Q8" i="9"/>
  <c r="P8" i="9"/>
  <c r="M8" i="9"/>
  <c r="L8" i="9"/>
  <c r="S7" i="9"/>
  <c r="R7" i="9"/>
  <c r="Q7" i="9"/>
  <c r="P7" i="9"/>
  <c r="M7" i="9"/>
  <c r="L7" i="9"/>
  <c r="S6" i="9"/>
  <c r="R6" i="9"/>
  <c r="Q6" i="9"/>
  <c r="P6" i="9"/>
  <c r="M6" i="9"/>
  <c r="L6" i="9"/>
  <c r="S5" i="9"/>
  <c r="R5" i="9"/>
  <c r="Q5" i="9"/>
  <c r="P5" i="9"/>
  <c r="M5" i="9"/>
  <c r="L5" i="9"/>
  <c r="S4" i="9"/>
  <c r="R4" i="9"/>
  <c r="Q4" i="9"/>
  <c r="P4" i="9"/>
  <c r="M4" i="9"/>
  <c r="L4" i="9"/>
  <c r="S17" i="8"/>
  <c r="R17" i="8"/>
  <c r="Q17" i="8"/>
  <c r="P17" i="8"/>
  <c r="O17" i="8"/>
  <c r="N17" i="8"/>
  <c r="S16" i="8"/>
  <c r="R16" i="8"/>
  <c r="Q16" i="8"/>
  <c r="P16" i="8"/>
  <c r="O16" i="8"/>
  <c r="N16" i="8"/>
  <c r="S15" i="8"/>
  <c r="R15" i="8"/>
  <c r="Q15" i="8"/>
  <c r="P15" i="8"/>
  <c r="O15" i="8"/>
  <c r="N15" i="8"/>
  <c r="S14" i="8"/>
  <c r="R14" i="8"/>
  <c r="Q14" i="8"/>
  <c r="P14" i="8"/>
  <c r="O14" i="8"/>
  <c r="N14" i="8"/>
  <c r="S13" i="8"/>
  <c r="R13" i="8"/>
  <c r="Q13" i="8"/>
  <c r="P13" i="8"/>
  <c r="O13" i="8"/>
  <c r="N13" i="8"/>
  <c r="S12" i="8"/>
  <c r="R12" i="8"/>
  <c r="Q12" i="8"/>
  <c r="P12" i="8"/>
  <c r="O12" i="8"/>
  <c r="N12" i="8"/>
  <c r="S11" i="8"/>
  <c r="R11" i="8"/>
  <c r="Q11" i="8"/>
  <c r="P11" i="8"/>
  <c r="O11" i="8"/>
  <c r="N11" i="8"/>
  <c r="S10" i="8"/>
  <c r="R10" i="8"/>
  <c r="Q10" i="8"/>
  <c r="P10" i="8"/>
  <c r="O10" i="8"/>
  <c r="N10" i="8"/>
  <c r="S9" i="8"/>
  <c r="R9" i="8"/>
  <c r="Q9" i="8"/>
  <c r="P9" i="8"/>
  <c r="O9" i="8"/>
  <c r="N9" i="8"/>
  <c r="S8" i="8"/>
  <c r="R8" i="8"/>
  <c r="Q8" i="8"/>
  <c r="P8" i="8"/>
  <c r="O8" i="8"/>
  <c r="N8" i="8"/>
  <c r="S7" i="8"/>
  <c r="R7" i="8"/>
  <c r="Q7" i="8"/>
  <c r="P7" i="8"/>
  <c r="O7" i="8"/>
  <c r="N7" i="8"/>
  <c r="S6" i="8"/>
  <c r="R6" i="8"/>
  <c r="Q6" i="8"/>
  <c r="P6" i="8"/>
  <c r="O6" i="8"/>
  <c r="N6" i="8"/>
  <c r="S5" i="8"/>
  <c r="R5" i="8"/>
  <c r="Q5" i="8"/>
  <c r="P5" i="8"/>
  <c r="O5" i="8"/>
  <c r="N5" i="8"/>
  <c r="S4" i="8"/>
  <c r="R4" i="8"/>
  <c r="Q4" i="8"/>
  <c r="P4" i="8"/>
  <c r="O4" i="8"/>
  <c r="N4" i="8"/>
  <c r="S17" i="7"/>
  <c r="R17" i="7"/>
  <c r="Q17" i="7"/>
  <c r="P17" i="7"/>
  <c r="M17" i="7"/>
  <c r="L17" i="7"/>
  <c r="S16" i="7"/>
  <c r="R16" i="7"/>
  <c r="Q16" i="7"/>
  <c r="P16" i="7"/>
  <c r="M16" i="7"/>
  <c r="L16" i="7"/>
  <c r="S15" i="7"/>
  <c r="R15" i="7"/>
  <c r="Q15" i="7"/>
  <c r="P15" i="7"/>
  <c r="M15" i="7"/>
  <c r="L15" i="7"/>
  <c r="S14" i="7"/>
  <c r="R14" i="7"/>
  <c r="Q14" i="7"/>
  <c r="P14" i="7"/>
  <c r="M14" i="7"/>
  <c r="L14" i="7"/>
  <c r="S13" i="7"/>
  <c r="R13" i="7"/>
  <c r="Q13" i="7"/>
  <c r="P13" i="7"/>
  <c r="M13" i="7"/>
  <c r="L13" i="7"/>
  <c r="S12" i="7"/>
  <c r="R12" i="7"/>
  <c r="Q12" i="7"/>
  <c r="P12" i="7"/>
  <c r="M12" i="7"/>
  <c r="L12" i="7"/>
  <c r="S11" i="7"/>
  <c r="R11" i="7"/>
  <c r="Q11" i="7"/>
  <c r="P11" i="7"/>
  <c r="M11" i="7"/>
  <c r="L11" i="7"/>
  <c r="S10" i="7"/>
  <c r="R10" i="7"/>
  <c r="Q10" i="7"/>
  <c r="P10" i="7"/>
  <c r="M10" i="7"/>
  <c r="L10" i="7"/>
  <c r="S9" i="7"/>
  <c r="R9" i="7"/>
  <c r="Q9" i="7"/>
  <c r="P9" i="7"/>
  <c r="M9" i="7"/>
  <c r="L9" i="7"/>
  <c r="S8" i="7"/>
  <c r="R8" i="7"/>
  <c r="Q8" i="7"/>
  <c r="P8" i="7"/>
  <c r="M8" i="7"/>
  <c r="L8" i="7"/>
  <c r="S7" i="7"/>
  <c r="R7" i="7"/>
  <c r="Q7" i="7"/>
  <c r="P7" i="7"/>
  <c r="M7" i="7"/>
  <c r="L7" i="7"/>
  <c r="S6" i="7"/>
  <c r="R6" i="7"/>
  <c r="Q6" i="7"/>
  <c r="P6" i="7"/>
  <c r="M6" i="7"/>
  <c r="L6" i="7"/>
  <c r="S5" i="7"/>
  <c r="R5" i="7"/>
  <c r="Q5" i="7"/>
  <c r="P5" i="7"/>
  <c r="M5" i="7"/>
  <c r="L5" i="7"/>
  <c r="S4" i="7"/>
  <c r="R4" i="7"/>
  <c r="Q4" i="7"/>
  <c r="P4" i="7"/>
  <c r="M4" i="7"/>
  <c r="L4" i="7"/>
  <c r="Q17" i="6"/>
  <c r="P17" i="6"/>
  <c r="O17" i="6"/>
  <c r="N17" i="6"/>
  <c r="Q16" i="6"/>
  <c r="P16" i="6"/>
  <c r="O16" i="6"/>
  <c r="N16" i="6"/>
  <c r="Q15" i="6"/>
  <c r="P15" i="6"/>
  <c r="O15" i="6"/>
  <c r="N15" i="6"/>
  <c r="Q14" i="6"/>
  <c r="P14" i="6"/>
  <c r="O14" i="6"/>
  <c r="N14" i="6"/>
  <c r="Q13" i="6"/>
  <c r="P13" i="6"/>
  <c r="O13" i="6"/>
  <c r="N13" i="6"/>
  <c r="Q12" i="6"/>
  <c r="P12" i="6"/>
  <c r="O12" i="6"/>
  <c r="N12" i="6"/>
  <c r="Q11" i="6"/>
  <c r="P11" i="6"/>
  <c r="O11" i="6"/>
  <c r="N11" i="6"/>
  <c r="Q10" i="6"/>
  <c r="P10" i="6"/>
  <c r="O10" i="6"/>
  <c r="N10" i="6"/>
  <c r="Q9" i="6"/>
  <c r="P9" i="6"/>
  <c r="O9" i="6"/>
  <c r="N9" i="6"/>
  <c r="Q8" i="6"/>
  <c r="P8" i="6"/>
  <c r="O8" i="6"/>
  <c r="N8" i="6"/>
  <c r="Q7" i="6"/>
  <c r="P7" i="6"/>
  <c r="O7" i="6"/>
  <c r="N7" i="6"/>
  <c r="Q6" i="6"/>
  <c r="P6" i="6"/>
  <c r="O6" i="6"/>
  <c r="N6" i="6"/>
  <c r="Q5" i="6"/>
  <c r="P5" i="6"/>
  <c r="O5" i="6"/>
  <c r="N5" i="6"/>
  <c r="Q4" i="6"/>
  <c r="P4" i="6"/>
  <c r="O4" i="6"/>
  <c r="N4" i="6"/>
  <c r="Q17" i="5"/>
  <c r="P17" i="5"/>
  <c r="O17" i="5"/>
  <c r="N17" i="5"/>
  <c r="Q16" i="5"/>
  <c r="P16" i="5"/>
  <c r="O16" i="5"/>
  <c r="N16" i="5"/>
  <c r="Q15" i="5"/>
  <c r="P15" i="5"/>
  <c r="O15" i="5"/>
  <c r="N15" i="5"/>
  <c r="Q14" i="5"/>
  <c r="P14" i="5"/>
  <c r="O14" i="5"/>
  <c r="N14" i="5"/>
  <c r="Q13" i="5"/>
  <c r="P13" i="5"/>
  <c r="O13" i="5"/>
  <c r="N13" i="5"/>
  <c r="Q12" i="5"/>
  <c r="P12" i="5"/>
  <c r="O12" i="5"/>
  <c r="N12" i="5"/>
  <c r="Q11" i="5"/>
  <c r="P11" i="5"/>
  <c r="O11" i="5"/>
  <c r="N11" i="5"/>
  <c r="Q10" i="5"/>
  <c r="P10" i="5"/>
  <c r="O10" i="5"/>
  <c r="N10" i="5"/>
  <c r="Q9" i="5"/>
  <c r="P9" i="5"/>
  <c r="O9" i="5"/>
  <c r="N9" i="5"/>
  <c r="Q8" i="5"/>
  <c r="P8" i="5"/>
  <c r="O8" i="5"/>
  <c r="N8" i="5"/>
  <c r="Q7" i="5"/>
  <c r="P7" i="5"/>
  <c r="O7" i="5"/>
  <c r="N7" i="5"/>
  <c r="Q6" i="5"/>
  <c r="P6" i="5"/>
  <c r="O6" i="5"/>
  <c r="N6" i="5"/>
  <c r="Q5" i="5"/>
  <c r="P5" i="5"/>
  <c r="O5" i="5"/>
  <c r="N5" i="5"/>
  <c r="Q4" i="5"/>
  <c r="P4" i="5"/>
  <c r="O4" i="5"/>
  <c r="N4" i="5"/>
  <c r="Q17" i="4"/>
  <c r="P17" i="4"/>
  <c r="M17" i="4"/>
  <c r="L17" i="4"/>
  <c r="Q16" i="4"/>
  <c r="P16" i="4"/>
  <c r="M16" i="4"/>
  <c r="L16" i="4"/>
  <c r="Q15" i="4"/>
  <c r="P15" i="4"/>
  <c r="M15" i="4"/>
  <c r="L15" i="4"/>
  <c r="Q14" i="4"/>
  <c r="P14" i="4"/>
  <c r="M14" i="4"/>
  <c r="L14" i="4"/>
  <c r="Q13" i="4"/>
  <c r="P13" i="4"/>
  <c r="M13" i="4"/>
  <c r="L13" i="4"/>
  <c r="Q12" i="4"/>
  <c r="P12" i="4"/>
  <c r="M12" i="4"/>
  <c r="L12" i="4"/>
  <c r="Q11" i="4"/>
  <c r="P11" i="4"/>
  <c r="M11" i="4"/>
  <c r="L11" i="4"/>
  <c r="Q10" i="4"/>
  <c r="P10" i="4"/>
  <c r="M10" i="4"/>
  <c r="L10" i="4"/>
  <c r="Q9" i="4"/>
  <c r="P9" i="4"/>
  <c r="M9" i="4"/>
  <c r="L9" i="4"/>
  <c r="Q8" i="4"/>
  <c r="P8" i="4"/>
  <c r="M8" i="4"/>
  <c r="L8" i="4"/>
  <c r="Q7" i="4"/>
  <c r="P7" i="4"/>
  <c r="M7" i="4"/>
  <c r="L7" i="4"/>
  <c r="Q6" i="4"/>
  <c r="P6" i="4"/>
  <c r="M6" i="4"/>
  <c r="L6" i="4"/>
  <c r="Q5" i="4"/>
  <c r="P5" i="4"/>
  <c r="M5" i="4"/>
  <c r="L5" i="4"/>
  <c r="Q4" i="4"/>
  <c r="P4" i="4"/>
  <c r="M4" i="4"/>
  <c r="L4" i="4"/>
  <c r="N5" i="3"/>
  <c r="O5" i="3"/>
  <c r="P5" i="3"/>
  <c r="Q5" i="3"/>
  <c r="R5" i="3"/>
  <c r="S5" i="3"/>
  <c r="N6" i="3"/>
  <c r="O6" i="3"/>
  <c r="P6" i="3"/>
  <c r="Q6" i="3"/>
  <c r="R6" i="3"/>
  <c r="S6" i="3"/>
  <c r="N7" i="3"/>
  <c r="O7" i="3"/>
  <c r="P7" i="3"/>
  <c r="Q7" i="3"/>
  <c r="R7" i="3"/>
  <c r="S7" i="3"/>
  <c r="N8" i="3"/>
  <c r="O8" i="3"/>
  <c r="P8" i="3"/>
  <c r="Q8" i="3"/>
  <c r="R8" i="3"/>
  <c r="S8" i="3"/>
  <c r="N9" i="3"/>
  <c r="O9" i="3"/>
  <c r="P9" i="3"/>
  <c r="Q9" i="3"/>
  <c r="R9" i="3"/>
  <c r="S9" i="3"/>
  <c r="N10" i="3"/>
  <c r="O10" i="3"/>
  <c r="P10" i="3"/>
  <c r="Q10" i="3"/>
  <c r="R10" i="3"/>
  <c r="S10" i="3"/>
  <c r="N11" i="3"/>
  <c r="O11" i="3"/>
  <c r="P11" i="3"/>
  <c r="Q11" i="3"/>
  <c r="R11" i="3"/>
  <c r="S11" i="3"/>
  <c r="N12" i="3"/>
  <c r="O12" i="3"/>
  <c r="P12" i="3"/>
  <c r="Q12" i="3"/>
  <c r="R12" i="3"/>
  <c r="S12" i="3"/>
  <c r="N13" i="3"/>
  <c r="O13" i="3"/>
  <c r="P13" i="3"/>
  <c r="Q13" i="3"/>
  <c r="R13" i="3"/>
  <c r="S13" i="3"/>
  <c r="N14" i="3"/>
  <c r="O14" i="3"/>
  <c r="P14" i="3"/>
  <c r="Q14" i="3"/>
  <c r="R14" i="3"/>
  <c r="S14" i="3"/>
  <c r="N15" i="3"/>
  <c r="O15" i="3"/>
  <c r="P15" i="3"/>
  <c r="Q15" i="3"/>
  <c r="R15" i="3"/>
  <c r="S15" i="3"/>
  <c r="N16" i="3"/>
  <c r="O16" i="3"/>
  <c r="P16" i="3"/>
  <c r="Q16" i="3"/>
  <c r="R16" i="3"/>
  <c r="S16" i="3"/>
  <c r="N17" i="3"/>
  <c r="O17" i="3"/>
  <c r="P17" i="3"/>
  <c r="Q17" i="3"/>
  <c r="R17" i="3"/>
  <c r="S17" i="3"/>
  <c r="N4" i="3"/>
  <c r="O4" i="3"/>
  <c r="P4" i="3"/>
  <c r="Q4" i="3"/>
  <c r="R4" i="3"/>
  <c r="S4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3" i="1"/>
  <c r="L34" i="1"/>
  <c r="L35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49" i="1"/>
  <c r="L50" i="1"/>
  <c r="L51" i="1"/>
  <c r="L52" i="1"/>
  <c r="L53" i="1"/>
  <c r="L54" i="1"/>
  <c r="L55" i="1"/>
  <c r="L36" i="1"/>
  <c r="L37" i="1"/>
  <c r="L38" i="1"/>
  <c r="L39" i="1"/>
  <c r="L40" i="1"/>
  <c r="L41" i="1"/>
  <c r="L42" i="1"/>
  <c r="L43" i="1"/>
  <c r="L44" i="1"/>
  <c r="L45" i="1"/>
  <c r="L46" i="1"/>
  <c r="C25" i="15" l="1"/>
  <c r="G21" i="15"/>
  <c r="C24" i="15"/>
  <c r="C22" i="15"/>
  <c r="G22" i="15"/>
  <c r="C23" i="15"/>
</calcChain>
</file>

<file path=xl/sharedStrings.xml><?xml version="1.0" encoding="utf-8"?>
<sst xmlns="http://schemas.openxmlformats.org/spreadsheetml/2006/main" count="1314" uniqueCount="56">
  <si>
    <t>Cas</t>
  </si>
  <si>
    <t>Zoe</t>
  </si>
  <si>
    <t>Matt</t>
  </si>
  <si>
    <t>Net</t>
  </si>
  <si>
    <t>Drive</t>
  </si>
  <si>
    <t>Specials</t>
  </si>
  <si>
    <t>Human</t>
  </si>
  <si>
    <t>Coach</t>
  </si>
  <si>
    <t>LowBasket</t>
  </si>
  <si>
    <t>HighBasket</t>
  </si>
  <si>
    <t>LowChamb</t>
  </si>
  <si>
    <t>HighChamb</t>
  </si>
  <si>
    <t>Endgame Points</t>
  </si>
  <si>
    <t>Auto Points</t>
  </si>
  <si>
    <t>Total Points</t>
  </si>
  <si>
    <t>Keller</t>
  </si>
  <si>
    <t>Maddie</t>
  </si>
  <si>
    <t>Lucas</t>
  </si>
  <si>
    <t>Jillian</t>
  </si>
  <si>
    <t>Ben</t>
  </si>
  <si>
    <t>Hailey</t>
  </si>
  <si>
    <t>Caleb</t>
  </si>
  <si>
    <t>Noah</t>
  </si>
  <si>
    <t>Max</t>
  </si>
  <si>
    <t>Mason</t>
  </si>
  <si>
    <t>Pieces Scored</t>
  </si>
  <si>
    <t>Comp</t>
  </si>
  <si>
    <t>Average</t>
  </si>
  <si>
    <t>Std Dev</t>
  </si>
  <si>
    <t>Net Pieces</t>
  </si>
  <si>
    <t>Low Basket</t>
  </si>
  <si>
    <t>High Basket</t>
  </si>
  <si>
    <t>Low Chamber</t>
  </si>
  <si>
    <t>High Chamber</t>
  </si>
  <si>
    <t>Teleop Points</t>
  </si>
  <si>
    <t>Auto Samples</t>
  </si>
  <si>
    <t>Auto Specimens</t>
  </si>
  <si>
    <t>Teleop Samples</t>
  </si>
  <si>
    <t>Teleop Specimens</t>
  </si>
  <si>
    <t>Driver</t>
  </si>
  <si>
    <t>Specialist</t>
  </si>
  <si>
    <t>Human Player</t>
  </si>
  <si>
    <t>Auto Ran</t>
  </si>
  <si>
    <t>Teleop Strategy</t>
  </si>
  <si>
    <t>Match Type</t>
  </si>
  <si>
    <t>Practice</t>
  </si>
  <si>
    <t>Samples</t>
  </si>
  <si>
    <t>Specimens</t>
  </si>
  <si>
    <t>Sampels</t>
  </si>
  <si>
    <t>Points Added</t>
  </si>
  <si>
    <t>Alan</t>
  </si>
  <si>
    <t>Range</t>
  </si>
  <si>
    <t>Min</t>
  </si>
  <si>
    <t>Team</t>
  </si>
  <si>
    <t>Emily</t>
  </si>
  <si>
    <t>Specimans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</si>
</sst>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0" fillId="0" borderId="3" xfId="0" applyBorder="1"/>
    <xf numFmtId="0" fontId="0" fillId="0" borderId="4" xfId="0" applyBorder="1"/>
    <xf numFmtId="164" fontId="0" fillId="0" borderId="3" xfId="0" applyNumberFormat="1" applyBorder="1"/>
    <xf numFmtId="164" fontId="0" fillId="0" borderId="4" xfId="0" applyNumberForma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0" borderId="0" xfId="0" applyFont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Drivers!$A$21:$A$27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Drivers!$B$21:$B$27</c:f>
              <c:numCache>
                <c:formatCode>General</c:formatCode>
                <c:ptCount val="7"/>
                <c:pt idx="0">
                  <c:v>7.960306489668791</c:v>
                </c:pt>
                <c:pt idx="1">
                  <c:v>7.5749368240732879</c:v>
                </c:pt>
                <c:pt idx="2">
                  <c:v>10.659393602048244</c:v>
                </c:pt>
                <c:pt idx="3">
                  <c:v>6.5644954843936683</c:v>
                </c:pt>
                <c:pt idx="4">
                  <c:v>2.7274820402463007</c:v>
                </c:pt>
                <c:pt idx="5">
                  <c:v>11.372141793132503</c:v>
                </c:pt>
                <c:pt idx="6">
                  <c:v>10.086007853957144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8-4959-9ABA-3FFCAB8833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Drivers!$A$21:$A$27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Drivers!$C$21:$C$27</c:f>
              <c:numCache>
                <c:formatCode>General</c:formatCode>
                <c:ptCount val="7"/>
                <c:pt idx="0">
                  <c:v>9.564006557483971</c:v>
                </c:pt>
                <c:pt idx="1">
                  <c:v>9.7898222845094409</c:v>
                </c:pt>
                <c:pt idx="2">
                  <c:v>6.6620493541632229</c:v>
                </c:pt>
                <c:pt idx="3">
                  <c:v>10.663467643162928</c:v>
                </c:pt>
                <c:pt idx="4">
                  <c:v>13.026183259648807</c:v>
                </c:pt>
                <c:pt idx="5">
                  <c:v>5.7748173520500785</c:v>
                </c:pt>
                <c:pt idx="6">
                  <c:v>7.3294889787404625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C8-4959-9ABA-3FFCAB88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Coaches!$E$21:$E$24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Coaches!$F$21:$F$24</c:f>
              <c:numCache>
                <c:formatCode>General</c:formatCode>
                <c:ptCount val="4"/>
                <c:pt idx="0">
                  <c:v>65.376279489613225</c:v>
                </c:pt>
                <c:pt idx="1">
                  <c:v>56.142114131970175</c:v>
                </c:pt>
                <c:pt idx="2">
                  <c:v>73.520804319641982</c:v>
                </c:pt>
                <c:pt idx="3">
                  <c:v>67.767087659900213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5-4A91-8B68-04A3CEBFA5C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Coaches!$E$21:$E$24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Coaches!$G$21:$G$24</c:f>
              <c:numCache>
                <c:formatCode>General</c:formatCode>
                <c:ptCount val="4"/>
                <c:pt idx="0">
                  <c:v>33.271962369609611</c:v>
                </c:pt>
                <c:pt idx="1">
                  <c:v>37.685685782995279</c:v>
                </c:pt>
                <c:pt idx="2">
                  <c:v>27.125178259704285</c:v>
                </c:pt>
                <c:pt idx="3">
                  <c:v>30.275461179307484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5-4A91-8B68-04A3CEBFA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Coaches!$I$21:$I$24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Coaches!$J$21:$J$24</c:f>
              <c:numCache>
                <c:formatCode>General</c:formatCode>
                <c:ptCount val="4"/>
                <c:pt idx="0">
                  <c:v>5.3650210411758135</c:v>
                </c:pt>
                <c:pt idx="1">
                  <c:v>4.2788907550015347</c:v>
                </c:pt>
                <c:pt idx="2">
                  <c:v>6.3983991784251222</c:v>
                </c:pt>
                <c:pt idx="3">
                  <c:v>6.2184849135685702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4-4718-B9C5-0FF27CA505F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Coaches!$I$21:$I$24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Coaches!$K$21:$K$24</c:f>
              <c:numCache>
                <c:formatCode>General</c:formatCode>
                <c:ptCount val="4"/>
                <c:pt idx="0">
                  <c:v>4.065351261274774</c:v>
                </c:pt>
                <c:pt idx="1">
                  <c:v>4.4622622063329365</c:v>
                </c:pt>
                <c:pt idx="2">
                  <c:v>3.8953815807811454</c:v>
                </c:pt>
                <c:pt idx="3">
                  <c:v>3.0196954544364143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4-4718-B9C5-0FF27CA50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Coaches!$M$21:$M$24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Coaches!$N$21:$N$24</c:f>
              <c:numCache>
                <c:formatCode>General</c:formatCode>
                <c:ptCount val="4"/>
                <c:pt idx="0">
                  <c:v>2.4100940797491601</c:v>
                </c:pt>
                <c:pt idx="1">
                  <c:v>0.25346100486448186</c:v>
                </c:pt>
                <c:pt idx="2">
                  <c:v>2.7180445917066409</c:v>
                </c:pt>
                <c:pt idx="3">
                  <c:v>2.7203758619291243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3-456E-9B28-0CD24626AC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Coaches!$M$21:$M$24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Coaches!$O$21:$O$24</c:f>
              <c:numCache>
                <c:formatCode>General</c:formatCode>
                <c:ptCount val="4"/>
                <c:pt idx="0">
                  <c:v>3.041189933698913</c:v>
                </c:pt>
                <c:pt idx="1">
                  <c:v>3.6746420015085137</c:v>
                </c:pt>
                <c:pt idx="2">
                  <c:v>2.721106473295011</c:v>
                </c:pt>
                <c:pt idx="3">
                  <c:v>2.8191665606907623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3-456E-9B28-0CD24626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Players'!$A$21:$A$28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Players'!$B$21:$B$28</c:f>
              <c:numCache>
                <c:formatCode>General</c:formatCode>
                <c:ptCount val="8"/>
                <c:pt idx="0">
                  <c:v>7.960306489668791</c:v>
                </c:pt>
                <c:pt idx="1">
                  <c:v>0</c:v>
                </c:pt>
                <c:pt idx="2">
                  <c:v>5.0550378225036265</c:v>
                </c:pt>
                <c:pt idx="3">
                  <c:v>0.27266705337892194</c:v>
                </c:pt>
                <c:pt idx="4">
                  <c:v>12.219643848264276</c:v>
                </c:pt>
                <c:pt idx="5">
                  <c:v>5.4451446255233664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0-432D-9D79-FB3A8FEB56C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Players'!$A$21:$A$28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Players'!$C$21:$C$28</c:f>
              <c:numCache>
                <c:formatCode>General</c:formatCode>
                <c:ptCount val="8"/>
                <c:pt idx="0">
                  <c:v>9.564006557483971</c:v>
                </c:pt>
                <c:pt idx="1">
                  <c:v>0</c:v>
                </c:pt>
                <c:pt idx="2">
                  <c:v>11.457436697794131</c:v>
                </c:pt>
                <c:pt idx="3">
                  <c:v>12.989013534457779</c:v>
                </c:pt>
                <c:pt idx="4">
                  <c:v>4.6310818182161171</c:v>
                </c:pt>
                <c:pt idx="5">
                  <c:v>11.259594388002959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0-432D-9D79-FB3A8FEB5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Players'!$E$21:$E$28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Players'!$F$21:$F$28</c:f>
              <c:numCache>
                <c:formatCode>General</c:formatCode>
                <c:ptCount val="8"/>
                <c:pt idx="0">
                  <c:v>65.376279489613225</c:v>
                </c:pt>
                <c:pt idx="1">
                  <c:v>0</c:v>
                </c:pt>
                <c:pt idx="2">
                  <c:v>77.970062756047966</c:v>
                </c:pt>
                <c:pt idx="3">
                  <c:v>55.638029728782882</c:v>
                </c:pt>
                <c:pt idx="4">
                  <c:v>70.892700858786682</c:v>
                </c:pt>
                <c:pt idx="5">
                  <c:v>54.812348938375465</c:v>
                </c:pt>
                <c:pt idx="6">
                  <c:v>85</c:v>
                </c:pt>
                <c:pt idx="7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F-4A63-8E2C-58EA30CD069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Players'!$E$21:$E$28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Players'!$G$21:$G$28</c:f>
              <c:numCache>
                <c:formatCode>General</c:formatCode>
                <c:ptCount val="8"/>
                <c:pt idx="0">
                  <c:v>33.271962369609611</c:v>
                </c:pt>
                <c:pt idx="1">
                  <c:v>0</c:v>
                </c:pt>
                <c:pt idx="2">
                  <c:v>17.319180938204653</c:v>
                </c:pt>
                <c:pt idx="3">
                  <c:v>42.586549977571735</c:v>
                </c:pt>
                <c:pt idx="4">
                  <c:v>38.530261780125414</c:v>
                </c:pt>
                <c:pt idx="5">
                  <c:v>31.211927064773306</c:v>
                </c:pt>
                <c:pt idx="6">
                  <c:v>14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9F-4A63-8E2C-58EA30CD0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Players'!$I$21:$I$28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Players'!$J$21:$J$28</c:f>
              <c:numCache>
                <c:formatCode>General</c:formatCode>
                <c:ptCount val="8"/>
                <c:pt idx="0">
                  <c:v>5.3650210411758135</c:v>
                </c:pt>
                <c:pt idx="1">
                  <c:v>0</c:v>
                </c:pt>
                <c:pt idx="2">
                  <c:v>4.9204148014528828</c:v>
                </c:pt>
                <c:pt idx="3">
                  <c:v>5.9999999999999991</c:v>
                </c:pt>
                <c:pt idx="4">
                  <c:v>4.2405781911033671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6-4531-A8E5-535EE24CB52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Players'!$I$21:$I$28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Players'!$K$21:$K$28</c:f>
              <c:numCache>
                <c:formatCode>General</c:formatCode>
                <c:ptCount val="8"/>
                <c:pt idx="0">
                  <c:v>4.065351261274774</c:v>
                </c:pt>
                <c:pt idx="1">
                  <c:v>0</c:v>
                </c:pt>
                <c:pt idx="2">
                  <c:v>3.3038737228453021</c:v>
                </c:pt>
                <c:pt idx="3">
                  <c:v>3.0000000000000009</c:v>
                </c:pt>
                <c:pt idx="4">
                  <c:v>3.7641746148481481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6-4531-A8E5-535EE24CB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Players'!$M$21:$M$28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Players'!$N$21:$N$28</c:f>
              <c:numCache>
                <c:formatCode>General</c:formatCode>
                <c:ptCount val="8"/>
                <c:pt idx="0">
                  <c:v>2.4100940797491601</c:v>
                </c:pt>
                <c:pt idx="1">
                  <c:v>0</c:v>
                </c:pt>
                <c:pt idx="2">
                  <c:v>3.4482040539215681</c:v>
                </c:pt>
                <c:pt idx="3">
                  <c:v>2.9574225587184171</c:v>
                </c:pt>
                <c:pt idx="4">
                  <c:v>3.8974609594187606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7-48B5-8A2E-A24252DA5C5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Players'!$M$21:$M$28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Players'!$O$21:$O$28</c:f>
              <c:numCache>
                <c:formatCode>General</c:formatCode>
                <c:ptCount val="8"/>
                <c:pt idx="0">
                  <c:v>3.041189933698913</c:v>
                </c:pt>
                <c:pt idx="1">
                  <c:v>0</c:v>
                </c:pt>
                <c:pt idx="2">
                  <c:v>2.3991647414328572</c:v>
                </c:pt>
                <c:pt idx="3">
                  <c:v>4.0362302174189502</c:v>
                </c:pt>
                <c:pt idx="4">
                  <c:v>0.97260214949029988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7-48B5-8A2E-A24252DA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Drivers!$E$21:$E$27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Drivers!$F$21:$F$27</c:f>
              <c:numCache>
                <c:formatCode>General</c:formatCode>
                <c:ptCount val="7"/>
                <c:pt idx="0">
                  <c:v>65.376279489613225</c:v>
                </c:pt>
                <c:pt idx="1">
                  <c:v>78.139794720214923</c:v>
                </c:pt>
                <c:pt idx="2">
                  <c:v>69.919528221649117</c:v>
                </c:pt>
                <c:pt idx="3">
                  <c:v>65.281513127377877</c:v>
                </c:pt>
                <c:pt idx="4">
                  <c:v>45.159864024445561</c:v>
                </c:pt>
                <c:pt idx="5">
                  <c:v>71.123496787724307</c:v>
                </c:pt>
                <c:pt idx="6">
                  <c:v>82.521127262899626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7-4917-8814-0D57D61E388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Drivers!$E$21:$E$27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Drivers!$G$21:$G$27</c:f>
              <c:numCache>
                <c:formatCode>General</c:formatCode>
                <c:ptCount val="7"/>
                <c:pt idx="0">
                  <c:v>33.271962369609611</c:v>
                </c:pt>
                <c:pt idx="1">
                  <c:v>20.547766411882691</c:v>
                </c:pt>
                <c:pt idx="2">
                  <c:v>29.310241648514136</c:v>
                </c:pt>
                <c:pt idx="3">
                  <c:v>33.907347047141741</c:v>
                </c:pt>
                <c:pt idx="4">
                  <c:v>23.741818223743302</c:v>
                </c:pt>
                <c:pt idx="5">
                  <c:v>26.078623429412062</c:v>
                </c:pt>
                <c:pt idx="6">
                  <c:v>25.165953416979562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7-4917-8814-0D57D61E3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Drivers!$I$21:$I$27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Drivers!$J$21:$J$27</c:f>
              <c:numCache>
                <c:formatCode>General</c:formatCode>
                <c:ptCount val="7"/>
                <c:pt idx="0">
                  <c:v>5.3650210411758135</c:v>
                </c:pt>
                <c:pt idx="1">
                  <c:v>6.1433182614956383</c:v>
                </c:pt>
                <c:pt idx="2">
                  <c:v>6.9908503640213944</c:v>
                </c:pt>
                <c:pt idx="3">
                  <c:v>4.9198415271671738</c:v>
                </c:pt>
                <c:pt idx="4">
                  <c:v>3.5285303107730095</c:v>
                </c:pt>
                <c:pt idx="5">
                  <c:v>6.5971829345775497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A-44D5-8989-7B86F5AED6B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Drivers!$I$21:$I$27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Drivers!$K$21:$K$27</c:f>
              <c:numCache>
                <c:formatCode>General</c:formatCode>
                <c:ptCount val="7"/>
                <c:pt idx="0">
                  <c:v>4.065351261274774</c:v>
                </c:pt>
                <c:pt idx="1">
                  <c:v>3.9516374467472311</c:v>
                </c:pt>
                <c:pt idx="2">
                  <c:v>2.371836873591878</c:v>
                </c:pt>
                <c:pt idx="3">
                  <c:v>4.3556786153074896</c:v>
                </c:pt>
                <c:pt idx="4">
                  <c:v>1.8092534177710067</c:v>
                </c:pt>
                <c:pt idx="5">
                  <c:v>1.5819937406889224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A-44D5-8989-7B86F5AED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Drivers!$M$21:$M$27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Drivers!$N$21:$N$27</c:f>
              <c:numCache>
                <c:formatCode>General</c:formatCode>
                <c:ptCount val="7"/>
                <c:pt idx="0">
                  <c:v>2.4100940797491601</c:v>
                </c:pt>
                <c:pt idx="1">
                  <c:v>1.4542724971321148</c:v>
                </c:pt>
                <c:pt idx="2">
                  <c:v>3.8925263334900424</c:v>
                </c:pt>
                <c:pt idx="3">
                  <c:v>4.3612479097906638</c:v>
                </c:pt>
                <c:pt idx="4">
                  <c:v>1</c:v>
                </c:pt>
                <c:pt idx="5">
                  <c:v>1.8896458247247478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0-49F8-8505-7B8AE9F82CA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Drivers!$M$21:$M$27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Drivers!$O$21:$O$27</c:f>
              <c:numCache>
                <c:formatCode>General</c:formatCode>
                <c:ptCount val="7"/>
                <c:pt idx="0">
                  <c:v>3.041189933698913</c:v>
                </c:pt>
                <c:pt idx="1">
                  <c:v>0.75135417149759864</c:v>
                </c:pt>
                <c:pt idx="2">
                  <c:v>1.5330443239428306</c:v>
                </c:pt>
                <c:pt idx="3">
                  <c:v>0.92826418105079256</c:v>
                </c:pt>
                <c:pt idx="4">
                  <c:v>0</c:v>
                </c:pt>
                <c:pt idx="5">
                  <c:v>3.2586707382378508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0-49F8-8505-7B8AE9F82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Specialists!$A$21:$A$25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Specialists!$B$21:$B$25</c:f>
              <c:numCache>
                <c:formatCode>General</c:formatCode>
                <c:ptCount val="5"/>
                <c:pt idx="0">
                  <c:v>7.960306489668791</c:v>
                </c:pt>
                <c:pt idx="1">
                  <c:v>8.7484591577955655</c:v>
                </c:pt>
                <c:pt idx="2">
                  <c:v>5.0523833486082719</c:v>
                </c:pt>
                <c:pt idx="3">
                  <c:v>9.5144753590087578</c:v>
                </c:pt>
                <c:pt idx="4">
                  <c:v>4.8443418545241048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5-4AAC-A2B0-C038B7CA395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Specialists!$A$21:$A$25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Specialists!$C$21:$C$25</c:f>
              <c:numCache>
                <c:formatCode>General</c:formatCode>
                <c:ptCount val="5"/>
                <c:pt idx="0">
                  <c:v>9.564006557483971</c:v>
                </c:pt>
                <c:pt idx="1">
                  <c:v>9.041696070940187</c:v>
                </c:pt>
                <c:pt idx="2">
                  <c:v>11.458696651874662</c:v>
                </c:pt>
                <c:pt idx="3">
                  <c:v>7.9551949477371249</c:v>
                </c:pt>
                <c:pt idx="4">
                  <c:v>11.553664997185342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5-4AAC-A2B0-C038B7CA3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Specialists!$E$21:$E$25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Specialists!$F$21:$F$25</c:f>
              <c:numCache>
                <c:formatCode>General</c:formatCode>
                <c:ptCount val="5"/>
                <c:pt idx="0">
                  <c:v>65.376279489613225</c:v>
                </c:pt>
                <c:pt idx="1">
                  <c:v>62.163914507172478</c:v>
                </c:pt>
                <c:pt idx="2">
                  <c:v>71.967024256242354</c:v>
                </c:pt>
                <c:pt idx="3">
                  <c:v>66.040097082533407</c:v>
                </c:pt>
                <c:pt idx="4">
                  <c:v>59.520917165851444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E-4093-A13A-C2BBEDDFE25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Specialists!$E$21:$E$25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Specialists!$G$21:$G$25</c:f>
              <c:numCache>
                <c:formatCode>General</c:formatCode>
                <c:ptCount val="5"/>
                <c:pt idx="0">
                  <c:v>33.271962369609611</c:v>
                </c:pt>
                <c:pt idx="1">
                  <c:v>35.710151228100926</c:v>
                </c:pt>
                <c:pt idx="2">
                  <c:v>26.932179957686401</c:v>
                </c:pt>
                <c:pt idx="3">
                  <c:v>32.208185986683844</c:v>
                </c:pt>
                <c:pt idx="4">
                  <c:v>42.16812987656067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E-4093-A13A-C2BBEDDFE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Specialists!$I$21:$I$25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Specialists!$J$21:$J$25</c:f>
              <c:numCache>
                <c:formatCode>General</c:formatCode>
                <c:ptCount val="5"/>
                <c:pt idx="0">
                  <c:v>5.3650210411758135</c:v>
                </c:pt>
                <c:pt idx="1">
                  <c:v>4.2673076842370214</c:v>
                </c:pt>
                <c:pt idx="2">
                  <c:v>5.825374962988656</c:v>
                </c:pt>
                <c:pt idx="3">
                  <c:v>6.3703828869727221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C-429B-BC77-AC9F5A9B7F9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Specialists!$I$21:$I$25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Specialists!$K$21:$K$25</c:f>
              <c:numCache>
                <c:formatCode>General</c:formatCode>
                <c:ptCount val="5"/>
                <c:pt idx="0">
                  <c:v>4.065351261274774</c:v>
                </c:pt>
                <c:pt idx="1">
                  <c:v>4.5708850432596364</c:v>
                </c:pt>
                <c:pt idx="2">
                  <c:v>4.0477573878226618</c:v>
                </c:pt>
                <c:pt idx="3">
                  <c:v>3.0200362542922825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C-429B-BC77-AC9F5A9B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Specialists!$M$21:$M$25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Specialists!$N$21:$N$25</c:f>
              <c:numCache>
                <c:formatCode>General</c:formatCode>
                <c:ptCount val="5"/>
                <c:pt idx="0">
                  <c:v>2.4100940797491601</c:v>
                </c:pt>
                <c:pt idx="1">
                  <c:v>1.3000911816665628</c:v>
                </c:pt>
                <c:pt idx="2">
                  <c:v>2.5330694761237416</c:v>
                </c:pt>
                <c:pt idx="3">
                  <c:v>3.8611733482035353</c:v>
                </c:pt>
                <c:pt idx="4">
                  <c:v>1.0861142044086864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2-4286-B31B-E1226A4C257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Specialists!$M$21:$M$25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Specialists!$O$21:$O$25</c:f>
              <c:numCache>
                <c:formatCode>General</c:formatCode>
                <c:ptCount val="5"/>
                <c:pt idx="0">
                  <c:v>3.041189933698913</c:v>
                </c:pt>
                <c:pt idx="1">
                  <c:v>3.2163977282777765</c:v>
                </c:pt>
                <c:pt idx="2">
                  <c:v>2.6486703130031986</c:v>
                </c:pt>
                <c:pt idx="3">
                  <c:v>1.7878387666355131</c:v>
                </c:pt>
                <c:pt idx="4">
                  <c:v>2.4944382578492936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2-4286-B31B-E1226A4C2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Coaches!$A$21:$A$24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Coaches!$B$21:$B$24</c:f>
              <c:numCache>
                <c:formatCode>General</c:formatCode>
                <c:ptCount val="4"/>
                <c:pt idx="0">
                  <c:v>7.960306489668791</c:v>
                </c:pt>
                <c:pt idx="1">
                  <c:v>7.690796596992481</c:v>
                </c:pt>
                <c:pt idx="2">
                  <c:v>6.9945298594113465</c:v>
                </c:pt>
                <c:pt idx="3">
                  <c:v>9.2894566968083065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B-4B1E-BABF-9E2A85F9E9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Coaches!$A$21:$A$24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Coaches!$C$21:$C$24</c:f>
              <c:numCache>
                <c:formatCode>General</c:formatCode>
                <c:ptCount val="4"/>
                <c:pt idx="0">
                  <c:v>9.564006557483971</c:v>
                </c:pt>
                <c:pt idx="1">
                  <c:v>9.9897958946594727</c:v>
                </c:pt>
                <c:pt idx="2">
                  <c:v>10.250352766509252</c:v>
                </c:pt>
                <c:pt idx="3">
                  <c:v>8.2243312437703882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B-4B1E-BABF-9E2A85F9E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2900</xdr:rowOff>
    </xdr:from>
    <xdr:to>
      <xdr:col>3</xdr:col>
      <xdr:colOff>839442</xdr:colOff>
      <xdr:row>29</xdr:row>
      <xdr:rowOff>181803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ECB8D7-1B77-3A1B-A0AD-C2B274465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843582</xdr:colOff>
      <xdr:row>19</xdr:row>
      <xdr:rowOff>2899</xdr:rowOff>
    </xdr:from>
    <xdr:to>
      <xdr:col>8</xdr:col>
      <xdr:colOff>0</xdr:colOff>
      <xdr:row>29</xdr:row>
      <xdr:rowOff>190086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EE4A4D-DAE4-6DD4-EA48-C8D972C22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19</xdr:row>
      <xdr:rowOff>2898</xdr:rowOff>
    </xdr:from>
    <xdr:to>
      <xdr:col>12</xdr:col>
      <xdr:colOff>0</xdr:colOff>
      <xdr:row>29</xdr:row>
      <xdr:rowOff>190086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C7A569-F223-C4A3-9D2B-A85E5BF11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840684</xdr:colOff>
      <xdr:row>19</xdr:row>
      <xdr:rowOff>2899</xdr:rowOff>
    </xdr:from>
    <xdr:to>
      <xdr:col>15</xdr:col>
      <xdr:colOff>806312</xdr:colOff>
      <xdr:row>29</xdr:row>
      <xdr:rowOff>190086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9A8A98-E426-1746-A762-53D613ABD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</xdr:rowOff>
    </xdr:from>
    <xdr:to>
      <xdr:col>3</xdr:col>
      <xdr:colOff>835046</xdr:colOff>
      <xdr:row>29</xdr:row>
      <xdr:rowOff>178907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DCC1C-873B-47A9-B3B0-4E322FFF8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839186</xdr:colOff>
      <xdr:row>19</xdr:row>
      <xdr:rowOff>3</xdr:rowOff>
    </xdr:from>
    <xdr:to>
      <xdr:col>7</xdr:col>
      <xdr:colOff>834537</xdr:colOff>
      <xdr:row>29</xdr:row>
      <xdr:rowOff>187190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4DDB6-0D30-4D2E-9105-D5E5F52BE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834537</xdr:colOff>
      <xdr:row>19</xdr:row>
      <xdr:rowOff>2</xdr:rowOff>
    </xdr:from>
    <xdr:to>
      <xdr:col>12</xdr:col>
      <xdr:colOff>459398</xdr:colOff>
      <xdr:row>29</xdr:row>
      <xdr:rowOff>187190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EE3A1E-5E9D-464A-A1E7-4570FED74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457168</xdr:colOff>
      <xdr:row>19</xdr:row>
      <xdr:rowOff>3</xdr:rowOff>
    </xdr:from>
    <xdr:to>
      <xdr:col>18</xdr:col>
      <xdr:colOff>161989</xdr:colOff>
      <xdr:row>29</xdr:row>
      <xdr:rowOff>187190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78111B-754F-41BD-AEC2-9C804C124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7329</xdr:rowOff>
    </xdr:from>
    <xdr:to>
      <xdr:col>3</xdr:col>
      <xdr:colOff>813065</xdr:colOff>
      <xdr:row>29</xdr:row>
      <xdr:rowOff>186232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BACAA-896F-469A-9C4E-97D03D22A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817205</xdr:colOff>
      <xdr:row>19</xdr:row>
      <xdr:rowOff>7328</xdr:rowOff>
    </xdr:from>
    <xdr:to>
      <xdr:col>7</xdr:col>
      <xdr:colOff>812556</xdr:colOff>
      <xdr:row>30</xdr:row>
      <xdr:rowOff>4015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9199-A9E9-4D08-BBCE-0415C5B18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812556</xdr:colOff>
      <xdr:row>19</xdr:row>
      <xdr:rowOff>7327</xdr:rowOff>
    </xdr:from>
    <xdr:to>
      <xdr:col>12</xdr:col>
      <xdr:colOff>437417</xdr:colOff>
      <xdr:row>30</xdr:row>
      <xdr:rowOff>4015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01BCD6-0ACA-44EC-A4EF-5C23692D2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433275</xdr:colOff>
      <xdr:row>19</xdr:row>
      <xdr:rowOff>7328</xdr:rowOff>
    </xdr:from>
    <xdr:to>
      <xdr:col>18</xdr:col>
      <xdr:colOff>138097</xdr:colOff>
      <xdr:row>30</xdr:row>
      <xdr:rowOff>4015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249AB7-1A63-4325-94D7-33D7E78B4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</xdr:rowOff>
    </xdr:from>
    <xdr:to>
      <xdr:col>3</xdr:col>
      <xdr:colOff>841099</xdr:colOff>
      <xdr:row>29</xdr:row>
      <xdr:rowOff>178905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C3EA4-822A-4525-897C-84E6300AA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412</xdr:colOff>
      <xdr:row>19</xdr:row>
      <xdr:rowOff>1</xdr:rowOff>
    </xdr:from>
    <xdr:to>
      <xdr:col>8</xdr:col>
      <xdr:colOff>16151</xdr:colOff>
      <xdr:row>29</xdr:row>
      <xdr:rowOff>187188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C8F31-778C-4DC8-A9B0-A4B0A880B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16151</xdr:colOff>
      <xdr:row>19</xdr:row>
      <xdr:rowOff>0</xdr:rowOff>
    </xdr:from>
    <xdr:to>
      <xdr:col>12</xdr:col>
      <xdr:colOff>27747</xdr:colOff>
      <xdr:row>29</xdr:row>
      <xdr:rowOff>187188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4ACF9B-E69B-4A69-927C-3AD15A92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15323</xdr:colOff>
      <xdr:row>19</xdr:row>
      <xdr:rowOff>1</xdr:rowOff>
    </xdr:from>
    <xdr:to>
      <xdr:col>15</xdr:col>
      <xdr:colOff>834473</xdr:colOff>
      <xdr:row>29</xdr:row>
      <xdr:rowOff>187188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92E1A7-05EF-410B-9BFA-F027EE74A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F6C2-6DDF-48DA-81FA-878F968D73F6}">
  <dimension ref="A1:Z106"/>
  <sheetViews>
    <sheetView tabSelected="1" topLeftCell="A81" workbookViewId="0">
      <selection activeCell="A107" sqref="A107"/>
    </sheetView>
  </sheetViews>
  <sheetFormatPr defaultRowHeight="14.4" x14ac:dyDescent="0.3"/>
  <cols>
    <col min="11" max="11" width="12.44140625" customWidth="1"/>
    <col min="12" max="12" width="14.33203125" customWidth="1"/>
    <col min="13" max="13" width="13" customWidth="1"/>
    <col min="14" max="14" width="14.109375" customWidth="1"/>
    <col min="16" max="16" width="13.88671875" customWidth="1"/>
    <col min="17" max="17" width="10.6640625" customWidth="1"/>
  </cols>
  <sheetData>
    <row r="1" spans="1:26" x14ac:dyDescent="0.3">
      <c r="A1" s="1"/>
      <c r="B1" t="s">
        <v>4</v>
      </c>
      <c r="C1" t="s">
        <v>5</v>
      </c>
      <c r="D1" t="s">
        <v>6</v>
      </c>
      <c r="E1" t="s">
        <v>7</v>
      </c>
      <c r="F1" t="s">
        <v>3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25</v>
      </c>
      <c r="O1" t="s">
        <v>42</v>
      </c>
      <c r="P1" t="s">
        <v>43</v>
      </c>
      <c r="Q1" t="s">
        <v>44</v>
      </c>
    </row>
    <row r="3" spans="1:26" x14ac:dyDescent="0.3">
      <c r="A3" s="1">
        <v>45587</v>
      </c>
      <c r="B3" t="s">
        <v>0</v>
      </c>
      <c r="C3" t="s">
        <v>1</v>
      </c>
      <c r="E3" t="s">
        <v>2</v>
      </c>
      <c r="F3">
        <v>0</v>
      </c>
      <c r="G3">
        <v>0</v>
      </c>
      <c r="H3">
        <v>6</v>
      </c>
      <c r="I3">
        <v>0</v>
      </c>
      <c r="J3">
        <v>3</v>
      </c>
      <c r="K3">
        <v>15</v>
      </c>
      <c r="M3">
        <v>93</v>
      </c>
      <c r="N3">
        <f>SUM(F3:J3)</f>
        <v>9</v>
      </c>
      <c r="O3">
        <v>-1</v>
      </c>
      <c r="Q3" t="s">
        <v>45</v>
      </c>
      <c r="V3" s="1">
        <v>45598</v>
      </c>
    </row>
    <row r="4" spans="1:26" x14ac:dyDescent="0.3">
      <c r="A4" s="1">
        <v>45587</v>
      </c>
      <c r="B4" t="s">
        <v>15</v>
      </c>
      <c r="C4" t="s">
        <v>1</v>
      </c>
      <c r="E4" t="s">
        <v>2</v>
      </c>
      <c r="F4">
        <v>0</v>
      </c>
      <c r="G4">
        <v>0</v>
      </c>
      <c r="H4">
        <v>3</v>
      </c>
      <c r="I4">
        <v>0</v>
      </c>
      <c r="J4">
        <v>5</v>
      </c>
      <c r="K4">
        <v>3</v>
      </c>
      <c r="M4">
        <v>77</v>
      </c>
      <c r="N4">
        <f t="shared" ref="N4:N67" si="0">SUM(F4:J4)</f>
        <v>8</v>
      </c>
      <c r="O4">
        <v>-1</v>
      </c>
      <c r="Q4" t="s">
        <v>45</v>
      </c>
      <c r="V4" s="1">
        <v>45598</v>
      </c>
    </row>
    <row r="5" spans="1:26" x14ac:dyDescent="0.3">
      <c r="A5" s="1">
        <v>45587</v>
      </c>
      <c r="B5" t="s">
        <v>15</v>
      </c>
      <c r="C5" t="s">
        <v>1</v>
      </c>
      <c r="E5" t="s">
        <v>16</v>
      </c>
      <c r="F5">
        <v>0</v>
      </c>
      <c r="G5">
        <v>0</v>
      </c>
      <c r="H5">
        <v>1</v>
      </c>
      <c r="I5">
        <v>0</v>
      </c>
      <c r="J5">
        <v>4</v>
      </c>
      <c r="K5">
        <v>15</v>
      </c>
      <c r="M5">
        <v>63</v>
      </c>
      <c r="N5">
        <f t="shared" si="0"/>
        <v>5</v>
      </c>
      <c r="O5">
        <v>-1</v>
      </c>
      <c r="Q5" t="s">
        <v>45</v>
      </c>
      <c r="V5" s="1">
        <v>45598</v>
      </c>
    </row>
    <row r="6" spans="1:26" x14ac:dyDescent="0.3">
      <c r="A6" s="1">
        <v>45587</v>
      </c>
      <c r="B6" t="s">
        <v>15</v>
      </c>
      <c r="C6" t="s">
        <v>1</v>
      </c>
      <c r="E6" t="s">
        <v>16</v>
      </c>
      <c r="F6">
        <v>0</v>
      </c>
      <c r="G6">
        <v>0</v>
      </c>
      <c r="H6">
        <v>2</v>
      </c>
      <c r="I6">
        <v>0</v>
      </c>
      <c r="J6">
        <v>4</v>
      </c>
      <c r="K6">
        <v>15</v>
      </c>
      <c r="M6">
        <v>71</v>
      </c>
      <c r="N6">
        <f t="shared" si="0"/>
        <v>6</v>
      </c>
      <c r="O6">
        <v>-1</v>
      </c>
      <c r="Q6" t="s">
        <v>45</v>
      </c>
      <c r="V6" s="1">
        <v>45598</v>
      </c>
    </row>
    <row r="7" spans="1:26" x14ac:dyDescent="0.3">
      <c r="A7" s="1">
        <v>45587</v>
      </c>
      <c r="B7" t="s">
        <v>17</v>
      </c>
      <c r="C7" t="s">
        <v>1</v>
      </c>
      <c r="E7" t="s">
        <v>2</v>
      </c>
      <c r="F7">
        <v>0</v>
      </c>
      <c r="G7">
        <v>0</v>
      </c>
      <c r="H7">
        <v>2</v>
      </c>
      <c r="I7">
        <v>0</v>
      </c>
      <c r="J7">
        <v>4</v>
      </c>
      <c r="K7">
        <v>3</v>
      </c>
      <c r="M7">
        <v>59</v>
      </c>
      <c r="N7">
        <f t="shared" si="0"/>
        <v>6</v>
      </c>
      <c r="O7">
        <v>-1</v>
      </c>
      <c r="Q7" t="s">
        <v>45</v>
      </c>
      <c r="V7" s="1">
        <v>45598</v>
      </c>
      <c r="W7" t="s">
        <v>17</v>
      </c>
      <c r="X7" t="s">
        <v>23</v>
      </c>
      <c r="Y7" t="s">
        <v>1</v>
      </c>
      <c r="Z7" t="s">
        <v>16</v>
      </c>
    </row>
    <row r="8" spans="1:26" x14ac:dyDescent="0.3">
      <c r="A8" s="1">
        <v>45587</v>
      </c>
      <c r="B8" t="s">
        <v>17</v>
      </c>
      <c r="C8" t="s">
        <v>1</v>
      </c>
      <c r="D8" t="s">
        <v>18</v>
      </c>
      <c r="E8" t="s">
        <v>2</v>
      </c>
      <c r="F8">
        <v>0</v>
      </c>
      <c r="G8">
        <v>0</v>
      </c>
      <c r="H8">
        <v>1</v>
      </c>
      <c r="I8">
        <v>0</v>
      </c>
      <c r="J8">
        <v>2</v>
      </c>
      <c r="K8">
        <v>0</v>
      </c>
      <c r="M8">
        <v>28</v>
      </c>
      <c r="N8">
        <f t="shared" si="0"/>
        <v>3</v>
      </c>
      <c r="O8">
        <v>-1</v>
      </c>
      <c r="Q8" t="s">
        <v>45</v>
      </c>
      <c r="V8" s="1">
        <v>45598</v>
      </c>
      <c r="W8" t="s">
        <v>17</v>
      </c>
      <c r="X8" t="s">
        <v>23</v>
      </c>
      <c r="Y8" t="s">
        <v>1</v>
      </c>
      <c r="Z8" t="s">
        <v>16</v>
      </c>
    </row>
    <row r="9" spans="1:26" x14ac:dyDescent="0.3">
      <c r="A9" s="1">
        <v>45587</v>
      </c>
      <c r="B9" t="s">
        <v>17</v>
      </c>
      <c r="C9" t="s">
        <v>1</v>
      </c>
      <c r="D9" t="s">
        <v>18</v>
      </c>
      <c r="E9" t="s">
        <v>16</v>
      </c>
      <c r="F9">
        <v>0</v>
      </c>
      <c r="G9">
        <v>0</v>
      </c>
      <c r="H9">
        <v>0</v>
      </c>
      <c r="I9">
        <v>0</v>
      </c>
      <c r="J9">
        <v>4</v>
      </c>
      <c r="K9">
        <v>0</v>
      </c>
      <c r="M9">
        <v>40</v>
      </c>
      <c r="N9">
        <f t="shared" si="0"/>
        <v>4</v>
      </c>
      <c r="O9">
        <v>-1</v>
      </c>
      <c r="Q9" t="s">
        <v>45</v>
      </c>
      <c r="V9" s="1">
        <v>45598</v>
      </c>
      <c r="W9" t="s">
        <v>17</v>
      </c>
      <c r="X9" t="s">
        <v>23</v>
      </c>
      <c r="Y9" t="s">
        <v>1</v>
      </c>
      <c r="Z9" t="s">
        <v>16</v>
      </c>
    </row>
    <row r="10" spans="1:26" x14ac:dyDescent="0.3">
      <c r="A10" s="1">
        <v>45587</v>
      </c>
      <c r="B10" t="s">
        <v>17</v>
      </c>
      <c r="C10" t="s">
        <v>1</v>
      </c>
      <c r="D10" t="s">
        <v>18</v>
      </c>
      <c r="E10" t="s">
        <v>16</v>
      </c>
      <c r="F10">
        <v>1</v>
      </c>
      <c r="G10">
        <v>0</v>
      </c>
      <c r="H10">
        <v>2</v>
      </c>
      <c r="I10">
        <v>0</v>
      </c>
      <c r="J10">
        <v>4</v>
      </c>
      <c r="K10">
        <v>15</v>
      </c>
      <c r="M10">
        <v>73</v>
      </c>
      <c r="N10">
        <f t="shared" si="0"/>
        <v>7</v>
      </c>
      <c r="O10">
        <v>-1</v>
      </c>
      <c r="Q10" t="s">
        <v>45</v>
      </c>
      <c r="V10" s="1">
        <v>45598</v>
      </c>
      <c r="W10" t="s">
        <v>17</v>
      </c>
      <c r="X10" t="s">
        <v>23</v>
      </c>
      <c r="Y10" t="s">
        <v>1</v>
      </c>
      <c r="Z10" t="s">
        <v>16</v>
      </c>
    </row>
    <row r="11" spans="1:26" x14ac:dyDescent="0.3">
      <c r="A11" s="1">
        <v>45595</v>
      </c>
      <c r="B11" t="s">
        <v>19</v>
      </c>
      <c r="C11" t="s">
        <v>20</v>
      </c>
      <c r="D11" t="s">
        <v>17</v>
      </c>
      <c r="E11" t="s">
        <v>21</v>
      </c>
      <c r="F11">
        <v>1</v>
      </c>
      <c r="G11">
        <v>0</v>
      </c>
      <c r="H11">
        <v>0</v>
      </c>
      <c r="I11">
        <v>0</v>
      </c>
      <c r="J11">
        <v>4</v>
      </c>
      <c r="K11">
        <v>3</v>
      </c>
      <c r="M11">
        <v>68</v>
      </c>
      <c r="N11">
        <f t="shared" si="0"/>
        <v>5</v>
      </c>
      <c r="O11">
        <v>-1</v>
      </c>
      <c r="Q11" t="s">
        <v>45</v>
      </c>
      <c r="V11" s="1">
        <v>45598</v>
      </c>
      <c r="W11" t="s">
        <v>17</v>
      </c>
      <c r="X11" t="s">
        <v>23</v>
      </c>
      <c r="Y11" t="s">
        <v>1</v>
      </c>
      <c r="Z11" t="s">
        <v>16</v>
      </c>
    </row>
    <row r="12" spans="1:26" x14ac:dyDescent="0.3">
      <c r="A12" s="1">
        <v>45588</v>
      </c>
      <c r="B12" t="s">
        <v>15</v>
      </c>
      <c r="C12" t="s">
        <v>20</v>
      </c>
      <c r="D12" t="s">
        <v>21</v>
      </c>
      <c r="E12" t="s">
        <v>16</v>
      </c>
      <c r="F12">
        <v>0</v>
      </c>
      <c r="G12">
        <v>0</v>
      </c>
      <c r="H12">
        <v>1</v>
      </c>
      <c r="I12">
        <v>0</v>
      </c>
      <c r="J12">
        <v>5</v>
      </c>
      <c r="K12">
        <v>15</v>
      </c>
      <c r="M12">
        <v>73</v>
      </c>
      <c r="N12">
        <f t="shared" si="0"/>
        <v>6</v>
      </c>
      <c r="O12">
        <v>-1</v>
      </c>
      <c r="Q12" t="s">
        <v>45</v>
      </c>
      <c r="V12" s="1">
        <v>45598</v>
      </c>
      <c r="W12" t="s">
        <v>17</v>
      </c>
      <c r="X12" t="s">
        <v>23</v>
      </c>
      <c r="Y12" t="s">
        <v>1</v>
      </c>
      <c r="Z12" t="s">
        <v>16</v>
      </c>
    </row>
    <row r="13" spans="1:26" x14ac:dyDescent="0.3">
      <c r="A13" s="1">
        <v>45588</v>
      </c>
      <c r="B13" t="s">
        <v>15</v>
      </c>
      <c r="C13" t="s">
        <v>20</v>
      </c>
      <c r="D13" t="s">
        <v>16</v>
      </c>
      <c r="E13" t="s">
        <v>21</v>
      </c>
      <c r="F13">
        <v>0</v>
      </c>
      <c r="G13">
        <v>0</v>
      </c>
      <c r="H13">
        <v>2</v>
      </c>
      <c r="I13">
        <v>0</v>
      </c>
      <c r="J13">
        <v>2</v>
      </c>
      <c r="K13">
        <v>15</v>
      </c>
      <c r="M13">
        <v>51</v>
      </c>
      <c r="N13">
        <f t="shared" si="0"/>
        <v>4</v>
      </c>
      <c r="O13">
        <v>-1</v>
      </c>
      <c r="Q13" t="s">
        <v>45</v>
      </c>
    </row>
    <row r="14" spans="1:26" x14ac:dyDescent="0.3">
      <c r="A14" s="1">
        <v>45588</v>
      </c>
      <c r="B14" t="s">
        <v>15</v>
      </c>
      <c r="C14" t="s">
        <v>20</v>
      </c>
      <c r="D14" t="s">
        <v>16</v>
      </c>
      <c r="E14" t="s">
        <v>21</v>
      </c>
      <c r="F14">
        <v>1</v>
      </c>
      <c r="G14">
        <v>0</v>
      </c>
      <c r="H14">
        <v>2</v>
      </c>
      <c r="I14">
        <v>0</v>
      </c>
      <c r="J14">
        <v>4</v>
      </c>
      <c r="K14">
        <v>3</v>
      </c>
      <c r="M14">
        <v>61</v>
      </c>
      <c r="N14">
        <f t="shared" si="0"/>
        <v>7</v>
      </c>
      <c r="O14">
        <v>-1</v>
      </c>
      <c r="Q14" t="s">
        <v>45</v>
      </c>
    </row>
    <row r="15" spans="1:26" x14ac:dyDescent="0.3">
      <c r="A15" s="1">
        <v>45588</v>
      </c>
      <c r="B15" t="s">
        <v>15</v>
      </c>
      <c r="C15" t="s">
        <v>20</v>
      </c>
      <c r="D15" t="s">
        <v>16</v>
      </c>
      <c r="E15" t="s">
        <v>2</v>
      </c>
      <c r="F15">
        <v>0</v>
      </c>
      <c r="G15">
        <v>0</v>
      </c>
      <c r="H15">
        <v>1</v>
      </c>
      <c r="I15">
        <v>0</v>
      </c>
      <c r="J15">
        <v>3</v>
      </c>
      <c r="K15">
        <v>15</v>
      </c>
      <c r="M15">
        <v>66</v>
      </c>
      <c r="N15">
        <f t="shared" si="0"/>
        <v>4</v>
      </c>
      <c r="O15">
        <v>-1</v>
      </c>
      <c r="Q15" t="s">
        <v>45</v>
      </c>
    </row>
    <row r="16" spans="1:26" x14ac:dyDescent="0.3">
      <c r="A16" s="1">
        <v>45588</v>
      </c>
      <c r="B16" t="s">
        <v>17</v>
      </c>
      <c r="C16" t="s">
        <v>21</v>
      </c>
      <c r="D16" t="s">
        <v>16</v>
      </c>
      <c r="E16" t="s">
        <v>2</v>
      </c>
      <c r="F16">
        <v>0</v>
      </c>
      <c r="G16">
        <v>0</v>
      </c>
      <c r="H16">
        <v>1</v>
      </c>
      <c r="I16">
        <v>0</v>
      </c>
      <c r="J16">
        <v>6</v>
      </c>
      <c r="K16">
        <v>15</v>
      </c>
      <c r="M16">
        <v>83</v>
      </c>
      <c r="N16">
        <f t="shared" si="0"/>
        <v>7</v>
      </c>
      <c r="O16">
        <v>-1</v>
      </c>
      <c r="Q16" t="s">
        <v>45</v>
      </c>
    </row>
    <row r="17" spans="1:17" x14ac:dyDescent="0.3">
      <c r="A17" s="1">
        <v>45588</v>
      </c>
      <c r="B17" t="s">
        <v>17</v>
      </c>
      <c r="C17" t="s">
        <v>21</v>
      </c>
      <c r="D17" t="s">
        <v>16</v>
      </c>
      <c r="E17" t="s">
        <v>2</v>
      </c>
      <c r="F17">
        <v>0</v>
      </c>
      <c r="G17">
        <v>0</v>
      </c>
      <c r="H17">
        <v>0</v>
      </c>
      <c r="I17">
        <v>0</v>
      </c>
      <c r="J17">
        <v>5</v>
      </c>
      <c r="K17">
        <v>3</v>
      </c>
      <c r="M17">
        <v>53</v>
      </c>
      <c r="N17">
        <f t="shared" si="0"/>
        <v>5</v>
      </c>
      <c r="O17">
        <v>-1</v>
      </c>
      <c r="Q17" t="s">
        <v>45</v>
      </c>
    </row>
    <row r="18" spans="1:17" x14ac:dyDescent="0.3">
      <c r="A18" s="1">
        <v>45588</v>
      </c>
      <c r="B18" t="s">
        <v>17</v>
      </c>
      <c r="C18" t="s">
        <v>21</v>
      </c>
      <c r="D18" t="s">
        <v>16</v>
      </c>
      <c r="E18" t="s">
        <v>2</v>
      </c>
      <c r="F18">
        <v>0</v>
      </c>
      <c r="G18">
        <v>0</v>
      </c>
      <c r="H18">
        <v>2</v>
      </c>
      <c r="I18">
        <v>0</v>
      </c>
      <c r="J18">
        <v>6</v>
      </c>
      <c r="K18">
        <v>15</v>
      </c>
      <c r="M18">
        <v>91</v>
      </c>
      <c r="N18">
        <f t="shared" si="0"/>
        <v>8</v>
      </c>
      <c r="O18">
        <v>-1</v>
      </c>
      <c r="Q18" t="s">
        <v>45</v>
      </c>
    </row>
    <row r="19" spans="1:17" x14ac:dyDescent="0.3">
      <c r="A19" s="1">
        <v>45588</v>
      </c>
      <c r="B19" t="s">
        <v>17</v>
      </c>
      <c r="C19" t="s">
        <v>21</v>
      </c>
      <c r="D19" t="s">
        <v>16</v>
      </c>
      <c r="E19" t="s">
        <v>2</v>
      </c>
      <c r="F19">
        <v>0</v>
      </c>
      <c r="G19">
        <v>0</v>
      </c>
      <c r="H19">
        <v>1</v>
      </c>
      <c r="I19">
        <v>0</v>
      </c>
      <c r="J19">
        <v>6</v>
      </c>
      <c r="K19">
        <v>15</v>
      </c>
      <c r="M19">
        <v>83</v>
      </c>
      <c r="N19">
        <f t="shared" si="0"/>
        <v>7</v>
      </c>
      <c r="O19">
        <v>-1</v>
      </c>
      <c r="Q19" t="s">
        <v>45</v>
      </c>
    </row>
    <row r="20" spans="1:17" x14ac:dyDescent="0.3">
      <c r="A20" s="1">
        <v>45588</v>
      </c>
      <c r="B20" t="s">
        <v>17</v>
      </c>
      <c r="C20" t="s">
        <v>21</v>
      </c>
      <c r="D20" t="s">
        <v>16</v>
      </c>
      <c r="E20" t="s">
        <v>2</v>
      </c>
      <c r="F20">
        <v>1</v>
      </c>
      <c r="G20">
        <v>0</v>
      </c>
      <c r="H20">
        <v>7</v>
      </c>
      <c r="I20">
        <v>0</v>
      </c>
      <c r="J20">
        <v>0</v>
      </c>
      <c r="K20">
        <v>15</v>
      </c>
      <c r="M20">
        <v>73</v>
      </c>
      <c r="N20">
        <f t="shared" si="0"/>
        <v>8</v>
      </c>
      <c r="O20">
        <v>-1</v>
      </c>
      <c r="Q20" t="s">
        <v>45</v>
      </c>
    </row>
    <row r="21" spans="1:17" x14ac:dyDescent="0.3">
      <c r="A21" s="1">
        <v>45588</v>
      </c>
      <c r="B21" t="s">
        <v>17</v>
      </c>
      <c r="C21" t="s">
        <v>21</v>
      </c>
      <c r="D21" t="s">
        <v>16</v>
      </c>
      <c r="E21" t="s">
        <v>2</v>
      </c>
      <c r="F21">
        <v>0</v>
      </c>
      <c r="G21">
        <v>0</v>
      </c>
      <c r="H21">
        <v>7</v>
      </c>
      <c r="I21">
        <v>0</v>
      </c>
      <c r="J21">
        <v>2</v>
      </c>
      <c r="K21">
        <v>15</v>
      </c>
      <c r="M21">
        <v>91</v>
      </c>
      <c r="N21">
        <f t="shared" si="0"/>
        <v>9</v>
      </c>
      <c r="O21">
        <v>-1</v>
      </c>
      <c r="Q21" t="s">
        <v>45</v>
      </c>
    </row>
    <row r="22" spans="1:17" x14ac:dyDescent="0.3">
      <c r="A22" s="1">
        <v>45588</v>
      </c>
      <c r="B22" t="s">
        <v>17</v>
      </c>
      <c r="C22" t="s">
        <v>21</v>
      </c>
      <c r="D22" t="s">
        <v>15</v>
      </c>
      <c r="E22" t="s">
        <v>16</v>
      </c>
      <c r="F22">
        <v>0</v>
      </c>
      <c r="G22">
        <v>0</v>
      </c>
      <c r="H22">
        <v>5</v>
      </c>
      <c r="I22">
        <v>0</v>
      </c>
      <c r="J22">
        <v>5</v>
      </c>
      <c r="K22">
        <v>3</v>
      </c>
      <c r="M22">
        <v>93</v>
      </c>
      <c r="N22">
        <f t="shared" si="0"/>
        <v>10</v>
      </c>
      <c r="O22">
        <v>-1</v>
      </c>
      <c r="Q22" t="s">
        <v>45</v>
      </c>
    </row>
    <row r="23" spans="1:17" x14ac:dyDescent="0.3">
      <c r="A23" s="1">
        <v>45588</v>
      </c>
      <c r="B23" t="s">
        <v>2</v>
      </c>
      <c r="C23" t="s">
        <v>21</v>
      </c>
      <c r="D23" t="s">
        <v>22</v>
      </c>
      <c r="E23" t="s">
        <v>16</v>
      </c>
      <c r="F23">
        <v>1</v>
      </c>
      <c r="G23">
        <v>0</v>
      </c>
      <c r="H23">
        <v>4</v>
      </c>
      <c r="I23">
        <v>0</v>
      </c>
      <c r="J23">
        <v>5</v>
      </c>
      <c r="K23">
        <v>15</v>
      </c>
      <c r="M23">
        <v>102</v>
      </c>
      <c r="N23">
        <f t="shared" si="0"/>
        <v>10</v>
      </c>
      <c r="O23">
        <v>-1</v>
      </c>
      <c r="Q23" t="s">
        <v>45</v>
      </c>
    </row>
    <row r="24" spans="1:17" x14ac:dyDescent="0.3">
      <c r="A24" s="1">
        <v>45588</v>
      </c>
      <c r="B24" t="s">
        <v>2</v>
      </c>
      <c r="C24" t="s">
        <v>21</v>
      </c>
      <c r="D24" t="s">
        <v>22</v>
      </c>
      <c r="E24" t="s">
        <v>16</v>
      </c>
      <c r="F24">
        <v>1</v>
      </c>
      <c r="G24">
        <v>0</v>
      </c>
      <c r="H24">
        <v>6</v>
      </c>
      <c r="I24">
        <v>0</v>
      </c>
      <c r="J24">
        <v>2</v>
      </c>
      <c r="K24">
        <v>15</v>
      </c>
      <c r="M24">
        <v>88</v>
      </c>
      <c r="N24">
        <f t="shared" si="0"/>
        <v>9</v>
      </c>
      <c r="O24">
        <v>-1</v>
      </c>
      <c r="Q24" t="s">
        <v>45</v>
      </c>
    </row>
    <row r="25" spans="1:17" x14ac:dyDescent="0.3">
      <c r="A25" s="1">
        <v>45595</v>
      </c>
      <c r="B25" t="s">
        <v>18</v>
      </c>
      <c r="C25" t="s">
        <v>20</v>
      </c>
      <c r="D25" t="s">
        <v>15</v>
      </c>
      <c r="E25" t="s">
        <v>16</v>
      </c>
      <c r="F25">
        <v>0</v>
      </c>
      <c r="G25">
        <v>0</v>
      </c>
      <c r="H25">
        <v>7</v>
      </c>
      <c r="I25">
        <v>0</v>
      </c>
      <c r="J25">
        <v>0</v>
      </c>
      <c r="K25">
        <v>3</v>
      </c>
      <c r="M25">
        <v>83</v>
      </c>
      <c r="N25">
        <f t="shared" si="0"/>
        <v>7</v>
      </c>
      <c r="O25">
        <v>-1</v>
      </c>
      <c r="Q25" t="s">
        <v>45</v>
      </c>
    </row>
    <row r="26" spans="1:17" x14ac:dyDescent="0.3">
      <c r="A26" s="1">
        <v>45595</v>
      </c>
      <c r="B26" t="s">
        <v>18</v>
      </c>
      <c r="C26" t="s">
        <v>20</v>
      </c>
      <c r="D26" t="s">
        <v>15</v>
      </c>
      <c r="E26" t="s">
        <v>16</v>
      </c>
      <c r="F26">
        <v>0</v>
      </c>
      <c r="G26">
        <v>0</v>
      </c>
      <c r="H26">
        <v>4</v>
      </c>
      <c r="I26">
        <v>0</v>
      </c>
      <c r="J26">
        <v>0</v>
      </c>
      <c r="K26">
        <v>3</v>
      </c>
      <c r="M26">
        <v>54</v>
      </c>
      <c r="N26">
        <f t="shared" si="0"/>
        <v>4</v>
      </c>
      <c r="O26">
        <v>-1</v>
      </c>
      <c r="Q26" t="s">
        <v>45</v>
      </c>
    </row>
    <row r="27" spans="1:17" x14ac:dyDescent="0.3">
      <c r="A27" s="1">
        <v>45595</v>
      </c>
      <c r="B27" t="s">
        <v>19</v>
      </c>
      <c r="C27" t="s">
        <v>20</v>
      </c>
      <c r="D27" t="s">
        <v>22</v>
      </c>
      <c r="E27" t="s">
        <v>21</v>
      </c>
      <c r="F27">
        <v>0</v>
      </c>
      <c r="G27">
        <v>0</v>
      </c>
      <c r="H27">
        <v>7</v>
      </c>
      <c r="I27">
        <v>0</v>
      </c>
      <c r="J27">
        <v>0</v>
      </c>
      <c r="K27">
        <v>15</v>
      </c>
      <c r="M27">
        <v>87</v>
      </c>
      <c r="N27">
        <f t="shared" si="0"/>
        <v>7</v>
      </c>
      <c r="O27">
        <v>-1</v>
      </c>
      <c r="Q27" t="s">
        <v>45</v>
      </c>
    </row>
    <row r="28" spans="1:17" x14ac:dyDescent="0.3">
      <c r="A28" s="1">
        <v>45588</v>
      </c>
      <c r="B28" t="s">
        <v>2</v>
      </c>
      <c r="C28" t="s">
        <v>21</v>
      </c>
      <c r="D28" t="s">
        <v>22</v>
      </c>
      <c r="E28" t="s">
        <v>16</v>
      </c>
      <c r="F28">
        <v>1</v>
      </c>
      <c r="G28">
        <v>0</v>
      </c>
      <c r="H28">
        <v>0</v>
      </c>
      <c r="I28">
        <v>0</v>
      </c>
      <c r="J28">
        <v>4</v>
      </c>
      <c r="K28">
        <v>15</v>
      </c>
      <c r="M28">
        <v>60</v>
      </c>
      <c r="N28">
        <f t="shared" si="0"/>
        <v>5</v>
      </c>
      <c r="O28">
        <v>-1</v>
      </c>
      <c r="Q28" t="s">
        <v>45</v>
      </c>
    </row>
    <row r="29" spans="1:17" x14ac:dyDescent="0.3">
      <c r="A29" s="1">
        <v>45588</v>
      </c>
      <c r="B29" t="s">
        <v>2</v>
      </c>
      <c r="C29" t="s">
        <v>21</v>
      </c>
      <c r="D29" t="s">
        <v>22</v>
      </c>
      <c r="E29" t="s">
        <v>16</v>
      </c>
      <c r="F29">
        <v>1</v>
      </c>
      <c r="G29">
        <v>0</v>
      </c>
      <c r="H29">
        <v>9</v>
      </c>
      <c r="I29">
        <v>0</v>
      </c>
      <c r="J29">
        <v>1</v>
      </c>
      <c r="K29">
        <v>15</v>
      </c>
      <c r="M29">
        <v>102</v>
      </c>
      <c r="N29">
        <f t="shared" si="0"/>
        <v>11</v>
      </c>
      <c r="O29">
        <v>-1</v>
      </c>
      <c r="Q29" t="s">
        <v>45</v>
      </c>
    </row>
    <row r="30" spans="1:17" x14ac:dyDescent="0.3">
      <c r="A30" s="1">
        <v>45588</v>
      </c>
      <c r="B30" t="s">
        <v>2</v>
      </c>
      <c r="C30" t="s">
        <v>21</v>
      </c>
      <c r="D30" t="s">
        <v>22</v>
      </c>
      <c r="E30" t="s">
        <v>16</v>
      </c>
      <c r="F30">
        <v>0</v>
      </c>
      <c r="G30">
        <v>0</v>
      </c>
      <c r="H30">
        <v>9</v>
      </c>
      <c r="I30">
        <v>0</v>
      </c>
      <c r="J30">
        <v>1</v>
      </c>
      <c r="K30">
        <v>15</v>
      </c>
      <c r="M30">
        <v>100</v>
      </c>
      <c r="N30">
        <f t="shared" si="0"/>
        <v>10</v>
      </c>
      <c r="O30">
        <v>-1</v>
      </c>
      <c r="Q30" t="s">
        <v>45</v>
      </c>
    </row>
    <row r="31" spans="1:17" x14ac:dyDescent="0.3">
      <c r="A31" s="1">
        <v>45588</v>
      </c>
      <c r="B31" t="s">
        <v>2</v>
      </c>
      <c r="C31" t="s">
        <v>21</v>
      </c>
      <c r="D31" t="s">
        <v>22</v>
      </c>
      <c r="E31" t="s">
        <v>16</v>
      </c>
      <c r="F31">
        <v>0</v>
      </c>
      <c r="G31">
        <v>0</v>
      </c>
      <c r="H31">
        <v>3</v>
      </c>
      <c r="I31">
        <v>0</v>
      </c>
      <c r="J31">
        <v>6</v>
      </c>
      <c r="K31">
        <v>15</v>
      </c>
      <c r="M31">
        <v>102</v>
      </c>
      <c r="N31">
        <f t="shared" si="0"/>
        <v>9</v>
      </c>
      <c r="O31">
        <v>-1</v>
      </c>
      <c r="Q31" t="s">
        <v>45</v>
      </c>
    </row>
    <row r="32" spans="1:17" x14ac:dyDescent="0.3">
      <c r="A32" s="1">
        <v>45588</v>
      </c>
      <c r="B32" t="s">
        <v>2</v>
      </c>
      <c r="C32" t="s">
        <v>21</v>
      </c>
      <c r="D32" t="s">
        <v>22</v>
      </c>
      <c r="F32">
        <v>0</v>
      </c>
      <c r="G32">
        <v>0</v>
      </c>
      <c r="H32">
        <v>4</v>
      </c>
      <c r="I32">
        <v>0</v>
      </c>
      <c r="J32">
        <v>6</v>
      </c>
      <c r="K32">
        <v>3</v>
      </c>
      <c r="M32">
        <v>95</v>
      </c>
      <c r="N32">
        <f t="shared" si="0"/>
        <v>10</v>
      </c>
      <c r="O32">
        <v>-1</v>
      </c>
      <c r="Q32" t="s">
        <v>45</v>
      </c>
    </row>
    <row r="33" spans="1:17" x14ac:dyDescent="0.3">
      <c r="A33" s="1">
        <v>45588</v>
      </c>
      <c r="B33" t="s">
        <v>2</v>
      </c>
      <c r="C33" t="s">
        <v>21</v>
      </c>
      <c r="D33" t="s">
        <v>22</v>
      </c>
      <c r="F33">
        <v>0</v>
      </c>
      <c r="G33">
        <v>2</v>
      </c>
      <c r="H33">
        <v>1</v>
      </c>
      <c r="I33">
        <v>0</v>
      </c>
      <c r="J33">
        <v>7</v>
      </c>
      <c r="K33">
        <v>15</v>
      </c>
      <c r="M33">
        <v>104</v>
      </c>
      <c r="N33">
        <f t="shared" si="0"/>
        <v>10</v>
      </c>
      <c r="O33">
        <v>-1</v>
      </c>
      <c r="Q33" t="s">
        <v>45</v>
      </c>
    </row>
    <row r="34" spans="1:17" x14ac:dyDescent="0.3">
      <c r="A34" s="1">
        <v>45593</v>
      </c>
      <c r="B34" t="s">
        <v>17</v>
      </c>
      <c r="C34" t="s">
        <v>23</v>
      </c>
      <c r="D34" t="s">
        <v>16</v>
      </c>
      <c r="E34" t="s">
        <v>21</v>
      </c>
      <c r="F34">
        <v>0</v>
      </c>
      <c r="G34">
        <v>0</v>
      </c>
      <c r="H34">
        <v>6</v>
      </c>
      <c r="I34">
        <v>0</v>
      </c>
      <c r="J34">
        <v>0</v>
      </c>
      <c r="K34">
        <v>3</v>
      </c>
      <c r="L34">
        <f t="shared" ref="L34" si="1">(M34-K34-10*J34-6*I34-8*H34-4*G34-2*F34)</f>
        <v>11</v>
      </c>
      <c r="M34">
        <v>62</v>
      </c>
      <c r="N34">
        <f t="shared" si="0"/>
        <v>6</v>
      </c>
      <c r="O34">
        <v>-1</v>
      </c>
      <c r="P34" t="s">
        <v>46</v>
      </c>
      <c r="Q34" t="s">
        <v>45</v>
      </c>
    </row>
    <row r="35" spans="1:17" x14ac:dyDescent="0.3">
      <c r="A35" s="1">
        <v>45593</v>
      </c>
      <c r="B35" t="s">
        <v>17</v>
      </c>
      <c r="C35" t="s">
        <v>23</v>
      </c>
      <c r="D35" t="s">
        <v>2</v>
      </c>
      <c r="E35" t="s">
        <v>16</v>
      </c>
      <c r="F35">
        <v>0</v>
      </c>
      <c r="G35">
        <v>0</v>
      </c>
      <c r="H35">
        <v>0</v>
      </c>
      <c r="I35">
        <v>0</v>
      </c>
      <c r="J35">
        <v>7</v>
      </c>
      <c r="K35">
        <v>15</v>
      </c>
      <c r="L35">
        <f t="shared" ref="L35:L106" si="2">(M35-K35-10*J35-6*I35-8*H35-4*G35-2*F35)</f>
        <v>13</v>
      </c>
      <c r="M35">
        <v>98</v>
      </c>
      <c r="N35">
        <f t="shared" si="0"/>
        <v>7</v>
      </c>
      <c r="O35">
        <v>-1</v>
      </c>
      <c r="P35" t="s">
        <v>47</v>
      </c>
      <c r="Q35" t="s">
        <v>45</v>
      </c>
    </row>
    <row r="36" spans="1:17" x14ac:dyDescent="0.3">
      <c r="A36" s="1">
        <v>45593</v>
      </c>
      <c r="B36" t="s">
        <v>17</v>
      </c>
      <c r="C36" t="s">
        <v>23</v>
      </c>
      <c r="D36" t="s">
        <v>2</v>
      </c>
      <c r="E36" t="s">
        <v>16</v>
      </c>
      <c r="F36">
        <v>1</v>
      </c>
      <c r="G36">
        <v>0</v>
      </c>
      <c r="H36">
        <v>4</v>
      </c>
      <c r="I36">
        <v>0</v>
      </c>
      <c r="J36">
        <v>5</v>
      </c>
      <c r="K36">
        <v>15</v>
      </c>
      <c r="L36">
        <f t="shared" si="2"/>
        <v>23</v>
      </c>
      <c r="M36">
        <v>122</v>
      </c>
      <c r="N36">
        <f t="shared" si="0"/>
        <v>10</v>
      </c>
      <c r="O36">
        <v>-1</v>
      </c>
      <c r="Q36" t="s">
        <v>45</v>
      </c>
    </row>
    <row r="37" spans="1:17" x14ac:dyDescent="0.3">
      <c r="A37" s="1">
        <v>45594</v>
      </c>
      <c r="B37" t="s">
        <v>0</v>
      </c>
      <c r="C37" t="s">
        <v>1</v>
      </c>
      <c r="D37" t="s">
        <v>19</v>
      </c>
      <c r="E37" t="s">
        <v>16</v>
      </c>
      <c r="F37">
        <v>0</v>
      </c>
      <c r="G37">
        <v>0</v>
      </c>
      <c r="H37">
        <v>9</v>
      </c>
      <c r="I37">
        <v>0</v>
      </c>
      <c r="J37">
        <v>0</v>
      </c>
      <c r="K37">
        <v>15</v>
      </c>
      <c r="L37">
        <f t="shared" si="2"/>
        <v>27</v>
      </c>
      <c r="M37">
        <v>114</v>
      </c>
      <c r="N37">
        <f t="shared" si="0"/>
        <v>9</v>
      </c>
      <c r="O37">
        <v>-1</v>
      </c>
      <c r="P37" t="s">
        <v>46</v>
      </c>
      <c r="Q37" t="s">
        <v>45</v>
      </c>
    </row>
    <row r="38" spans="1:17" x14ac:dyDescent="0.3">
      <c r="A38" s="1">
        <v>45594</v>
      </c>
      <c r="B38" t="s">
        <v>19</v>
      </c>
      <c r="C38" t="s">
        <v>23</v>
      </c>
      <c r="D38" t="s">
        <v>1</v>
      </c>
      <c r="E38" t="s">
        <v>21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f t="shared" si="2"/>
        <v>27</v>
      </c>
      <c r="M38">
        <v>114</v>
      </c>
      <c r="N38">
        <f t="shared" si="0"/>
        <v>9</v>
      </c>
      <c r="O38">
        <v>-1</v>
      </c>
      <c r="P38" t="s">
        <v>46</v>
      </c>
      <c r="Q38" t="s">
        <v>45</v>
      </c>
    </row>
    <row r="39" spans="1:17" x14ac:dyDescent="0.3">
      <c r="A39" s="1">
        <v>45594</v>
      </c>
      <c r="B39" t="s">
        <v>19</v>
      </c>
      <c r="C39" t="s">
        <v>23</v>
      </c>
      <c r="D39" t="s">
        <v>1</v>
      </c>
      <c r="E39" t="s">
        <v>21</v>
      </c>
      <c r="F39">
        <v>2</v>
      </c>
      <c r="G39">
        <v>0</v>
      </c>
      <c r="H39">
        <v>5</v>
      </c>
      <c r="I39">
        <v>0</v>
      </c>
      <c r="J39">
        <v>1</v>
      </c>
      <c r="K39">
        <v>3</v>
      </c>
      <c r="L39">
        <f t="shared" si="2"/>
        <v>29</v>
      </c>
      <c r="M39">
        <v>86</v>
      </c>
      <c r="N39">
        <f t="shared" si="0"/>
        <v>8</v>
      </c>
      <c r="O39">
        <v>-1</v>
      </c>
      <c r="P39" t="s">
        <v>46</v>
      </c>
      <c r="Q39" t="s">
        <v>45</v>
      </c>
    </row>
    <row r="40" spans="1:17" x14ac:dyDescent="0.3">
      <c r="A40" s="1">
        <v>45594</v>
      </c>
      <c r="B40" t="s">
        <v>17</v>
      </c>
      <c r="C40" t="s">
        <v>23</v>
      </c>
      <c r="D40" t="s">
        <v>1</v>
      </c>
      <c r="E40" t="s">
        <v>21</v>
      </c>
      <c r="F40">
        <v>0</v>
      </c>
      <c r="G40">
        <v>0</v>
      </c>
      <c r="H40">
        <v>3</v>
      </c>
      <c r="I40">
        <v>0</v>
      </c>
      <c r="J40">
        <v>0</v>
      </c>
      <c r="K40">
        <v>15</v>
      </c>
      <c r="L40">
        <f t="shared" si="2"/>
        <v>8</v>
      </c>
      <c r="M40">
        <v>47</v>
      </c>
      <c r="N40">
        <f t="shared" si="0"/>
        <v>3</v>
      </c>
      <c r="O40">
        <v>-1</v>
      </c>
      <c r="P40" t="s">
        <v>46</v>
      </c>
      <c r="Q40" t="s">
        <v>45</v>
      </c>
    </row>
    <row r="41" spans="1:17" x14ac:dyDescent="0.3">
      <c r="A41" s="1">
        <v>45594</v>
      </c>
      <c r="B41" t="s">
        <v>17</v>
      </c>
      <c r="C41" t="s">
        <v>23</v>
      </c>
      <c r="D41" t="s">
        <v>1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15</v>
      </c>
      <c r="L41">
        <f t="shared" si="2"/>
        <v>29</v>
      </c>
      <c r="M41">
        <v>134</v>
      </c>
      <c r="N41">
        <f t="shared" si="0"/>
        <v>11</v>
      </c>
      <c r="O41">
        <v>-1</v>
      </c>
      <c r="P41" t="s">
        <v>46</v>
      </c>
      <c r="Q41" t="s">
        <v>45</v>
      </c>
    </row>
    <row r="42" spans="1:17" x14ac:dyDescent="0.3">
      <c r="A42" s="1">
        <v>45594</v>
      </c>
      <c r="B42" t="s">
        <v>18</v>
      </c>
      <c r="C42" t="s">
        <v>1</v>
      </c>
      <c r="E42" t="s">
        <v>16</v>
      </c>
      <c r="F42">
        <v>0</v>
      </c>
      <c r="G42">
        <v>0</v>
      </c>
      <c r="H42">
        <v>3</v>
      </c>
      <c r="I42">
        <v>0</v>
      </c>
      <c r="J42">
        <v>1</v>
      </c>
      <c r="K42">
        <v>3</v>
      </c>
      <c r="L42">
        <f t="shared" si="2"/>
        <v>13</v>
      </c>
      <c r="M42">
        <v>50</v>
      </c>
      <c r="N42">
        <f t="shared" si="0"/>
        <v>4</v>
      </c>
      <c r="O42">
        <v>-1</v>
      </c>
      <c r="P42" t="s">
        <v>46</v>
      </c>
      <c r="Q42" t="s">
        <v>45</v>
      </c>
    </row>
    <row r="43" spans="1:17" x14ac:dyDescent="0.3">
      <c r="A43" s="1">
        <v>45594</v>
      </c>
      <c r="B43" t="s">
        <v>18</v>
      </c>
      <c r="C43" t="s">
        <v>1</v>
      </c>
      <c r="D43" t="s">
        <v>23</v>
      </c>
      <c r="E43" t="s">
        <v>16</v>
      </c>
      <c r="F43">
        <v>1</v>
      </c>
      <c r="G43">
        <v>0</v>
      </c>
      <c r="H43">
        <v>6</v>
      </c>
      <c r="I43">
        <v>1</v>
      </c>
      <c r="J43">
        <v>1</v>
      </c>
      <c r="K43">
        <v>15</v>
      </c>
      <c r="L43">
        <f t="shared" si="2"/>
        <v>9</v>
      </c>
      <c r="M43">
        <v>90</v>
      </c>
      <c r="N43">
        <f t="shared" si="0"/>
        <v>9</v>
      </c>
      <c r="O43">
        <v>-1</v>
      </c>
      <c r="P43" t="s">
        <v>46</v>
      </c>
      <c r="Q43" t="s">
        <v>45</v>
      </c>
    </row>
    <row r="44" spans="1:17" x14ac:dyDescent="0.3">
      <c r="A44" s="1">
        <v>45595</v>
      </c>
      <c r="B44" t="s">
        <v>15</v>
      </c>
      <c r="C44" t="s">
        <v>20</v>
      </c>
      <c r="D44" t="s">
        <v>17</v>
      </c>
      <c r="E44" t="s">
        <v>21</v>
      </c>
      <c r="F44">
        <v>0</v>
      </c>
      <c r="G44">
        <v>0</v>
      </c>
      <c r="H44">
        <v>9</v>
      </c>
      <c r="I44">
        <v>0</v>
      </c>
      <c r="J44">
        <v>1</v>
      </c>
      <c r="K44">
        <v>15</v>
      </c>
      <c r="L44">
        <f t="shared" si="2"/>
        <v>13</v>
      </c>
      <c r="M44">
        <v>110</v>
      </c>
      <c r="N44">
        <f t="shared" si="0"/>
        <v>10</v>
      </c>
      <c r="O44">
        <v>-1</v>
      </c>
      <c r="P44" t="s">
        <v>46</v>
      </c>
      <c r="Q44" t="s">
        <v>45</v>
      </c>
    </row>
    <row r="45" spans="1:17" x14ac:dyDescent="0.3">
      <c r="A45" s="1">
        <v>45595</v>
      </c>
      <c r="B45" t="s">
        <v>17</v>
      </c>
      <c r="C45" t="s">
        <v>20</v>
      </c>
      <c r="D45" t="s">
        <v>19</v>
      </c>
      <c r="E45" t="s">
        <v>21</v>
      </c>
      <c r="F45">
        <v>0</v>
      </c>
      <c r="G45">
        <v>1</v>
      </c>
      <c r="H45">
        <v>0</v>
      </c>
      <c r="I45">
        <v>0</v>
      </c>
      <c r="J45">
        <v>6</v>
      </c>
      <c r="K45">
        <v>15</v>
      </c>
      <c r="L45">
        <f t="shared" si="2"/>
        <v>23</v>
      </c>
      <c r="M45">
        <v>102</v>
      </c>
      <c r="N45">
        <f t="shared" si="0"/>
        <v>7</v>
      </c>
      <c r="O45">
        <v>-1</v>
      </c>
      <c r="P45" t="s">
        <v>47</v>
      </c>
      <c r="Q45" t="s">
        <v>45</v>
      </c>
    </row>
    <row r="46" spans="1:17" x14ac:dyDescent="0.3">
      <c r="A46" s="1">
        <v>45595</v>
      </c>
      <c r="B46" t="s">
        <v>17</v>
      </c>
      <c r="C46" t="s">
        <v>20</v>
      </c>
      <c r="D46" t="s">
        <v>19</v>
      </c>
      <c r="E46" t="s">
        <v>21</v>
      </c>
      <c r="F46">
        <v>0</v>
      </c>
      <c r="G46">
        <v>0</v>
      </c>
      <c r="H46">
        <v>8</v>
      </c>
      <c r="I46">
        <v>0</v>
      </c>
      <c r="J46">
        <v>1</v>
      </c>
      <c r="K46">
        <v>15</v>
      </c>
      <c r="L46">
        <f t="shared" si="2"/>
        <v>13</v>
      </c>
      <c r="M46">
        <v>102</v>
      </c>
      <c r="N46">
        <f t="shared" si="0"/>
        <v>9</v>
      </c>
      <c r="O46">
        <v>-1</v>
      </c>
      <c r="P46" t="s">
        <v>46</v>
      </c>
      <c r="Q46" t="s">
        <v>45</v>
      </c>
    </row>
    <row r="47" spans="1:17" x14ac:dyDescent="0.3">
      <c r="A47" s="1">
        <v>45595</v>
      </c>
      <c r="B47" t="s">
        <v>0</v>
      </c>
      <c r="C47" t="s">
        <v>20</v>
      </c>
      <c r="D47" t="s">
        <v>22</v>
      </c>
      <c r="E47" t="s">
        <v>2</v>
      </c>
      <c r="K47">
        <v>15</v>
      </c>
      <c r="L47">
        <v>27</v>
      </c>
      <c r="M47">
        <v>103</v>
      </c>
      <c r="N47">
        <f t="shared" si="0"/>
        <v>0</v>
      </c>
      <c r="O47">
        <v>-1</v>
      </c>
      <c r="Q47" t="s">
        <v>45</v>
      </c>
    </row>
    <row r="48" spans="1:17" x14ac:dyDescent="0.3">
      <c r="A48" s="1">
        <v>45595</v>
      </c>
      <c r="B48" t="s">
        <v>0</v>
      </c>
      <c r="C48" t="s">
        <v>20</v>
      </c>
      <c r="D48" t="s">
        <v>22</v>
      </c>
      <c r="E48" t="s">
        <v>2</v>
      </c>
      <c r="K48">
        <v>15</v>
      </c>
      <c r="L48">
        <v>13</v>
      </c>
      <c r="M48">
        <v>94</v>
      </c>
      <c r="N48">
        <f t="shared" si="0"/>
        <v>0</v>
      </c>
      <c r="O48">
        <v>-1</v>
      </c>
      <c r="Q48" t="s">
        <v>45</v>
      </c>
    </row>
    <row r="49" spans="1:17" x14ac:dyDescent="0.3">
      <c r="A49" s="1">
        <v>45595</v>
      </c>
      <c r="B49" t="s">
        <v>19</v>
      </c>
      <c r="C49" t="s">
        <v>20</v>
      </c>
      <c r="D49" t="s">
        <v>17</v>
      </c>
      <c r="E49" t="s">
        <v>21</v>
      </c>
      <c r="F49">
        <v>0</v>
      </c>
      <c r="G49">
        <v>0</v>
      </c>
      <c r="H49">
        <v>6</v>
      </c>
      <c r="I49">
        <v>0</v>
      </c>
      <c r="J49">
        <v>1</v>
      </c>
      <c r="K49">
        <v>15</v>
      </c>
      <c r="L49">
        <f t="shared" si="2"/>
        <v>10</v>
      </c>
      <c r="M49">
        <v>83</v>
      </c>
      <c r="N49">
        <f t="shared" si="0"/>
        <v>7</v>
      </c>
      <c r="O49">
        <v>-1</v>
      </c>
      <c r="P49" t="s">
        <v>46</v>
      </c>
      <c r="Q49" t="s">
        <v>45</v>
      </c>
    </row>
    <row r="50" spans="1:17" x14ac:dyDescent="0.3">
      <c r="A50" s="1">
        <v>45595</v>
      </c>
      <c r="B50" t="s">
        <v>19</v>
      </c>
      <c r="C50" t="s">
        <v>20</v>
      </c>
      <c r="D50" t="s">
        <v>18</v>
      </c>
      <c r="E50" t="s">
        <v>16</v>
      </c>
      <c r="F50">
        <v>2</v>
      </c>
      <c r="G50">
        <v>0</v>
      </c>
      <c r="H50">
        <v>2</v>
      </c>
      <c r="I50">
        <v>0</v>
      </c>
      <c r="J50">
        <v>5</v>
      </c>
      <c r="K50">
        <v>3</v>
      </c>
      <c r="L50">
        <f t="shared" si="2"/>
        <v>13</v>
      </c>
      <c r="M50">
        <v>86</v>
      </c>
      <c r="N50">
        <f t="shared" si="0"/>
        <v>9</v>
      </c>
      <c r="O50">
        <v>-1</v>
      </c>
      <c r="P50" t="s">
        <v>47</v>
      </c>
      <c r="Q50" t="s">
        <v>45</v>
      </c>
    </row>
    <row r="51" spans="1:17" x14ac:dyDescent="0.3">
      <c r="A51" s="1">
        <v>45595</v>
      </c>
      <c r="B51" t="s">
        <v>18</v>
      </c>
      <c r="C51" t="s">
        <v>20</v>
      </c>
      <c r="D51" t="s">
        <v>17</v>
      </c>
      <c r="E51" t="s">
        <v>21</v>
      </c>
      <c r="F51">
        <v>0</v>
      </c>
      <c r="G51">
        <v>0</v>
      </c>
      <c r="H51">
        <v>0</v>
      </c>
      <c r="I51">
        <v>0</v>
      </c>
      <c r="J51">
        <v>3</v>
      </c>
      <c r="K51">
        <v>3</v>
      </c>
      <c r="L51">
        <f t="shared" si="2"/>
        <v>23</v>
      </c>
      <c r="M51">
        <v>56</v>
      </c>
      <c r="N51">
        <f t="shared" si="0"/>
        <v>3</v>
      </c>
      <c r="O51">
        <v>-1</v>
      </c>
      <c r="P51" t="s">
        <v>47</v>
      </c>
      <c r="Q51" t="s">
        <v>45</v>
      </c>
    </row>
    <row r="52" spans="1:17" x14ac:dyDescent="0.3">
      <c r="A52" s="1">
        <v>45595</v>
      </c>
      <c r="B52" t="s">
        <v>0</v>
      </c>
      <c r="C52" t="s">
        <v>21</v>
      </c>
      <c r="D52" t="s">
        <v>24</v>
      </c>
      <c r="E52" t="s">
        <v>16</v>
      </c>
      <c r="F52">
        <v>0</v>
      </c>
      <c r="G52">
        <v>0</v>
      </c>
      <c r="H52">
        <v>3</v>
      </c>
      <c r="I52">
        <v>0</v>
      </c>
      <c r="J52">
        <v>3</v>
      </c>
      <c r="K52">
        <v>3</v>
      </c>
      <c r="L52">
        <f t="shared" si="2"/>
        <v>24</v>
      </c>
      <c r="M52">
        <v>81</v>
      </c>
      <c r="N52">
        <f t="shared" si="0"/>
        <v>6</v>
      </c>
      <c r="O52">
        <v>-1</v>
      </c>
      <c r="P52" t="s">
        <v>47</v>
      </c>
      <c r="Q52" t="s">
        <v>45</v>
      </c>
    </row>
    <row r="53" spans="1:17" x14ac:dyDescent="0.3">
      <c r="A53" s="1">
        <v>45595</v>
      </c>
      <c r="B53" t="s">
        <v>15</v>
      </c>
      <c r="C53" t="s">
        <v>21</v>
      </c>
      <c r="D53" t="s">
        <v>24</v>
      </c>
      <c r="E53" t="s">
        <v>2</v>
      </c>
      <c r="F53">
        <v>0</v>
      </c>
      <c r="G53">
        <v>0</v>
      </c>
      <c r="H53">
        <v>0</v>
      </c>
      <c r="I53">
        <v>0</v>
      </c>
      <c r="J53">
        <v>4</v>
      </c>
      <c r="K53">
        <v>3</v>
      </c>
      <c r="L53">
        <f t="shared" si="2"/>
        <v>3</v>
      </c>
      <c r="M53">
        <v>46</v>
      </c>
      <c r="N53">
        <f t="shared" si="0"/>
        <v>4</v>
      </c>
      <c r="O53">
        <v>-1</v>
      </c>
      <c r="P53" t="s">
        <v>47</v>
      </c>
      <c r="Q53" t="s">
        <v>45</v>
      </c>
    </row>
    <row r="54" spans="1:17" x14ac:dyDescent="0.3">
      <c r="A54" s="1">
        <v>45595</v>
      </c>
      <c r="B54" t="s">
        <v>0</v>
      </c>
      <c r="C54" t="s">
        <v>21</v>
      </c>
      <c r="D54" t="s">
        <v>24</v>
      </c>
      <c r="E54" t="s">
        <v>2</v>
      </c>
      <c r="F54">
        <v>0</v>
      </c>
      <c r="G54">
        <v>0</v>
      </c>
      <c r="H54">
        <v>2</v>
      </c>
      <c r="I54">
        <v>0</v>
      </c>
      <c r="J54">
        <v>3</v>
      </c>
      <c r="K54">
        <v>3</v>
      </c>
      <c r="L54">
        <f t="shared" si="2"/>
        <v>19</v>
      </c>
      <c r="M54">
        <v>68</v>
      </c>
      <c r="N54">
        <f t="shared" si="0"/>
        <v>5</v>
      </c>
      <c r="O54">
        <v>-1</v>
      </c>
      <c r="P54" t="s">
        <v>47</v>
      </c>
      <c r="Q54" t="s">
        <v>45</v>
      </c>
    </row>
    <row r="55" spans="1:17" x14ac:dyDescent="0.3">
      <c r="A55" s="1">
        <v>45595</v>
      </c>
      <c r="B55" t="s">
        <v>2</v>
      </c>
      <c r="C55" t="s">
        <v>21</v>
      </c>
      <c r="F55">
        <v>0</v>
      </c>
      <c r="G55">
        <v>0</v>
      </c>
      <c r="H55">
        <v>10</v>
      </c>
      <c r="I55">
        <v>0</v>
      </c>
      <c r="J55">
        <v>0</v>
      </c>
      <c r="K55">
        <v>15</v>
      </c>
      <c r="L55">
        <f t="shared" si="2"/>
        <v>27</v>
      </c>
      <c r="M55">
        <v>122</v>
      </c>
      <c r="N55">
        <f t="shared" si="0"/>
        <v>10</v>
      </c>
      <c r="O55">
        <v>-1</v>
      </c>
      <c r="P55" t="s">
        <v>46</v>
      </c>
      <c r="Q55" t="s">
        <v>45</v>
      </c>
    </row>
    <row r="56" spans="1:17" x14ac:dyDescent="0.3">
      <c r="A56" s="1">
        <v>45612</v>
      </c>
      <c r="B56" t="s">
        <v>19</v>
      </c>
      <c r="C56" t="s">
        <v>20</v>
      </c>
      <c r="D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6</v>
      </c>
      <c r="K56">
        <v>15</v>
      </c>
      <c r="L56">
        <f t="shared" si="2"/>
        <v>13</v>
      </c>
      <c r="M56">
        <v>88</v>
      </c>
      <c r="N56">
        <f t="shared" si="0"/>
        <v>6</v>
      </c>
      <c r="O56">
        <v>-1</v>
      </c>
      <c r="P56" t="s">
        <v>47</v>
      </c>
      <c r="Q56" t="s">
        <v>26</v>
      </c>
    </row>
    <row r="57" spans="1:17" x14ac:dyDescent="0.3">
      <c r="A57" s="1">
        <v>45612</v>
      </c>
      <c r="B57" t="s">
        <v>0</v>
      </c>
      <c r="C57" t="s">
        <v>1</v>
      </c>
      <c r="D57" t="s">
        <v>19</v>
      </c>
      <c r="E57" t="s">
        <v>2</v>
      </c>
      <c r="F57">
        <v>0</v>
      </c>
      <c r="G57">
        <v>0</v>
      </c>
      <c r="H57">
        <v>5</v>
      </c>
      <c r="I57">
        <v>0</v>
      </c>
      <c r="J57">
        <v>3</v>
      </c>
      <c r="K57">
        <v>15</v>
      </c>
      <c r="L57">
        <f t="shared" si="2"/>
        <v>33</v>
      </c>
      <c r="M57">
        <v>118</v>
      </c>
      <c r="N57">
        <f t="shared" si="0"/>
        <v>8</v>
      </c>
      <c r="O57">
        <v>-1</v>
      </c>
      <c r="P57" t="s">
        <v>46</v>
      </c>
      <c r="Q57" t="s">
        <v>26</v>
      </c>
    </row>
    <row r="58" spans="1:17" x14ac:dyDescent="0.3">
      <c r="A58" s="1">
        <v>45612</v>
      </c>
      <c r="B58" t="s">
        <v>15</v>
      </c>
      <c r="C58" t="s">
        <v>20</v>
      </c>
      <c r="D58" t="s">
        <v>19</v>
      </c>
      <c r="E58" t="s">
        <v>2</v>
      </c>
      <c r="F58">
        <v>0</v>
      </c>
      <c r="G58">
        <v>0</v>
      </c>
      <c r="H58">
        <v>0</v>
      </c>
      <c r="I58">
        <v>0</v>
      </c>
      <c r="J58">
        <v>7</v>
      </c>
      <c r="K58">
        <v>15</v>
      </c>
      <c r="L58">
        <f t="shared" si="2"/>
        <v>10</v>
      </c>
      <c r="M58">
        <v>95</v>
      </c>
      <c r="N58">
        <f t="shared" si="0"/>
        <v>7</v>
      </c>
      <c r="O58">
        <v>-1</v>
      </c>
      <c r="P58" t="s">
        <v>47</v>
      </c>
      <c r="Q58" t="s">
        <v>26</v>
      </c>
    </row>
    <row r="59" spans="1:17" x14ac:dyDescent="0.3">
      <c r="A59" s="1">
        <v>45612</v>
      </c>
      <c r="B59" t="s">
        <v>0</v>
      </c>
      <c r="C59" t="s">
        <v>23</v>
      </c>
      <c r="E59" t="s">
        <v>16</v>
      </c>
      <c r="F59">
        <v>0</v>
      </c>
      <c r="G59">
        <v>1</v>
      </c>
      <c r="H59">
        <v>8</v>
      </c>
      <c r="I59">
        <v>0</v>
      </c>
      <c r="J59">
        <v>1</v>
      </c>
      <c r="K59">
        <v>15</v>
      </c>
      <c r="L59">
        <f t="shared" si="2"/>
        <v>34</v>
      </c>
      <c r="M59">
        <v>127</v>
      </c>
      <c r="N59">
        <f t="shared" si="0"/>
        <v>10</v>
      </c>
      <c r="O59">
        <v>-1</v>
      </c>
      <c r="P59" t="s">
        <v>48</v>
      </c>
      <c r="Q59" t="s">
        <v>26</v>
      </c>
    </row>
    <row r="60" spans="1:17" x14ac:dyDescent="0.3">
      <c r="A60" s="1">
        <v>45612</v>
      </c>
      <c r="B60" t="s">
        <v>17</v>
      </c>
      <c r="C60" t="s">
        <v>1</v>
      </c>
      <c r="E60" t="s">
        <v>16</v>
      </c>
      <c r="F60">
        <v>3</v>
      </c>
      <c r="G60">
        <v>0</v>
      </c>
      <c r="H60">
        <v>9</v>
      </c>
      <c r="I60">
        <v>0</v>
      </c>
      <c r="J60">
        <v>1</v>
      </c>
      <c r="K60">
        <v>15</v>
      </c>
      <c r="L60">
        <f t="shared" si="2"/>
        <v>28</v>
      </c>
      <c r="M60">
        <v>131</v>
      </c>
      <c r="N60">
        <f t="shared" si="0"/>
        <v>13</v>
      </c>
      <c r="O60">
        <v>-1</v>
      </c>
      <c r="P60" t="s">
        <v>46</v>
      </c>
      <c r="Q60" t="s">
        <v>26</v>
      </c>
    </row>
    <row r="61" spans="1:17" x14ac:dyDescent="0.3">
      <c r="A61" s="1">
        <v>45612</v>
      </c>
      <c r="B61" t="s">
        <v>15</v>
      </c>
      <c r="C61" t="s">
        <v>1</v>
      </c>
      <c r="E61" t="s">
        <v>21</v>
      </c>
      <c r="F61">
        <v>0</v>
      </c>
      <c r="G61">
        <v>0</v>
      </c>
      <c r="H61">
        <v>2</v>
      </c>
      <c r="I61">
        <v>0</v>
      </c>
      <c r="J61">
        <v>5</v>
      </c>
      <c r="K61">
        <v>15</v>
      </c>
      <c r="L61">
        <f t="shared" si="2"/>
        <v>16</v>
      </c>
      <c r="M61">
        <v>97</v>
      </c>
      <c r="N61">
        <f t="shared" si="0"/>
        <v>7</v>
      </c>
      <c r="O61">
        <v>-1</v>
      </c>
      <c r="P61" t="s">
        <v>47</v>
      </c>
      <c r="Q61" t="s">
        <v>26</v>
      </c>
    </row>
    <row r="62" spans="1:17" x14ac:dyDescent="0.3">
      <c r="A62" s="1">
        <v>45612</v>
      </c>
      <c r="B62" t="s">
        <v>15</v>
      </c>
      <c r="C62" t="s">
        <v>1</v>
      </c>
      <c r="E62" t="s">
        <v>21</v>
      </c>
      <c r="F62">
        <v>0</v>
      </c>
      <c r="G62">
        <v>0</v>
      </c>
      <c r="H62">
        <v>4</v>
      </c>
      <c r="I62">
        <v>0</v>
      </c>
      <c r="J62">
        <v>5</v>
      </c>
      <c r="K62">
        <v>15</v>
      </c>
      <c r="L62">
        <f t="shared" si="2"/>
        <v>32</v>
      </c>
      <c r="M62">
        <v>129</v>
      </c>
      <c r="N62">
        <f t="shared" si="0"/>
        <v>9</v>
      </c>
      <c r="O62">
        <v>-1</v>
      </c>
      <c r="P62" t="s">
        <v>47</v>
      </c>
      <c r="Q62" t="s">
        <v>26</v>
      </c>
    </row>
    <row r="63" spans="1:17" x14ac:dyDescent="0.3">
      <c r="A63" s="1">
        <v>45612</v>
      </c>
      <c r="B63" t="s">
        <v>15</v>
      </c>
      <c r="C63" t="s">
        <v>1</v>
      </c>
      <c r="E63" t="s">
        <v>21</v>
      </c>
      <c r="F63">
        <v>0</v>
      </c>
      <c r="G63">
        <v>0</v>
      </c>
      <c r="H63">
        <v>4</v>
      </c>
      <c r="I63">
        <v>0</v>
      </c>
      <c r="J63">
        <v>5</v>
      </c>
      <c r="K63">
        <v>15</v>
      </c>
      <c r="L63">
        <f t="shared" si="2"/>
        <v>32</v>
      </c>
      <c r="M63">
        <v>129</v>
      </c>
      <c r="N63">
        <f t="shared" si="0"/>
        <v>9</v>
      </c>
      <c r="O63">
        <v>-1</v>
      </c>
      <c r="P63" t="s">
        <v>47</v>
      </c>
      <c r="Q63" t="s">
        <v>26</v>
      </c>
    </row>
    <row r="64" spans="1:17" x14ac:dyDescent="0.3">
      <c r="A64" s="1">
        <v>45615</v>
      </c>
      <c r="B64" t="s">
        <v>17</v>
      </c>
      <c r="C64" t="s">
        <v>23</v>
      </c>
      <c r="D64" t="s">
        <v>19</v>
      </c>
      <c r="E64" t="s">
        <v>21</v>
      </c>
      <c r="F64">
        <v>0</v>
      </c>
      <c r="G64">
        <v>0</v>
      </c>
      <c r="H64">
        <v>10</v>
      </c>
      <c r="I64">
        <v>0</v>
      </c>
      <c r="J64">
        <v>1</v>
      </c>
      <c r="K64">
        <v>15</v>
      </c>
      <c r="L64">
        <f t="shared" si="2"/>
        <v>34</v>
      </c>
      <c r="M64">
        <v>139</v>
      </c>
      <c r="N64">
        <f t="shared" si="0"/>
        <v>11</v>
      </c>
      <c r="O64">
        <v>-1</v>
      </c>
      <c r="P64" t="s">
        <v>46</v>
      </c>
      <c r="Q64" t="s">
        <v>45</v>
      </c>
    </row>
    <row r="65" spans="1:17" x14ac:dyDescent="0.3">
      <c r="A65" s="1">
        <v>45615</v>
      </c>
      <c r="B65" t="s">
        <v>0</v>
      </c>
      <c r="C65" t="s">
        <v>23</v>
      </c>
      <c r="D65" t="s">
        <v>19</v>
      </c>
      <c r="E65" t="s">
        <v>2</v>
      </c>
      <c r="F65">
        <v>0</v>
      </c>
      <c r="G65">
        <v>0</v>
      </c>
      <c r="H65">
        <v>3</v>
      </c>
      <c r="I65">
        <v>0</v>
      </c>
      <c r="J65">
        <v>5</v>
      </c>
      <c r="K65">
        <v>3</v>
      </c>
      <c r="L65">
        <f t="shared" si="2"/>
        <v>34</v>
      </c>
      <c r="M65">
        <v>111</v>
      </c>
      <c r="N65">
        <f t="shared" si="0"/>
        <v>8</v>
      </c>
      <c r="O65">
        <v>-1</v>
      </c>
      <c r="P65" t="s">
        <v>47</v>
      </c>
      <c r="Q65" t="s">
        <v>45</v>
      </c>
    </row>
    <row r="66" spans="1:17" x14ac:dyDescent="0.3">
      <c r="A66" s="1">
        <v>45615</v>
      </c>
      <c r="B66" t="s">
        <v>0</v>
      </c>
      <c r="C66" t="s">
        <v>23</v>
      </c>
      <c r="D66" t="s">
        <v>19</v>
      </c>
      <c r="E66" t="s">
        <v>2</v>
      </c>
      <c r="F66">
        <v>0</v>
      </c>
      <c r="G66">
        <v>0</v>
      </c>
      <c r="H66">
        <v>6</v>
      </c>
      <c r="I66">
        <v>0</v>
      </c>
      <c r="J66">
        <v>3</v>
      </c>
      <c r="K66">
        <v>3</v>
      </c>
      <c r="L66">
        <f t="shared" si="2"/>
        <v>30</v>
      </c>
      <c r="M66">
        <v>111</v>
      </c>
      <c r="N66">
        <f t="shared" si="0"/>
        <v>9</v>
      </c>
      <c r="O66">
        <v>-1</v>
      </c>
      <c r="P66" t="s">
        <v>46</v>
      </c>
      <c r="Q66" t="s">
        <v>45</v>
      </c>
    </row>
    <row r="67" spans="1:17" x14ac:dyDescent="0.3">
      <c r="A67" s="1">
        <v>45615</v>
      </c>
      <c r="B67" t="s">
        <v>19</v>
      </c>
      <c r="C67" t="s">
        <v>1</v>
      </c>
      <c r="D67" t="s">
        <v>17</v>
      </c>
      <c r="E67" t="s">
        <v>21</v>
      </c>
      <c r="F67">
        <v>0</v>
      </c>
      <c r="G67">
        <v>0</v>
      </c>
      <c r="H67">
        <v>10</v>
      </c>
      <c r="I67">
        <v>0</v>
      </c>
      <c r="J67">
        <v>1</v>
      </c>
      <c r="K67">
        <v>3</v>
      </c>
      <c r="L67">
        <f t="shared" si="2"/>
        <v>34</v>
      </c>
      <c r="M67">
        <v>127</v>
      </c>
      <c r="N67">
        <f t="shared" si="0"/>
        <v>11</v>
      </c>
      <c r="O67">
        <v>-1</v>
      </c>
      <c r="P67" t="s">
        <v>46</v>
      </c>
      <c r="Q67" t="s">
        <v>45</v>
      </c>
    </row>
    <row r="68" spans="1:17" x14ac:dyDescent="0.3">
      <c r="A68" s="1">
        <v>45615</v>
      </c>
      <c r="B68" t="s">
        <v>19</v>
      </c>
      <c r="C68" t="s">
        <v>1</v>
      </c>
      <c r="D68" t="s">
        <v>17</v>
      </c>
      <c r="E68" t="s">
        <v>21</v>
      </c>
      <c r="F68">
        <v>0</v>
      </c>
      <c r="G68">
        <v>0</v>
      </c>
      <c r="H68">
        <v>0</v>
      </c>
      <c r="I68">
        <v>0</v>
      </c>
      <c r="J68">
        <v>8</v>
      </c>
      <c r="K68">
        <v>15</v>
      </c>
      <c r="L68">
        <f t="shared" si="2"/>
        <v>23</v>
      </c>
      <c r="M68">
        <v>118</v>
      </c>
      <c r="N68">
        <f t="shared" ref="N68:N77" si="3">SUM(F68:J68)</f>
        <v>8</v>
      </c>
      <c r="O68">
        <v>-1</v>
      </c>
      <c r="P68" t="s">
        <v>47</v>
      </c>
      <c r="Q68" t="s">
        <v>45</v>
      </c>
    </row>
    <row r="69" spans="1:17" x14ac:dyDescent="0.3">
      <c r="A69" s="1">
        <v>45615</v>
      </c>
      <c r="B69" t="s">
        <v>18</v>
      </c>
      <c r="C69" t="s">
        <v>1</v>
      </c>
      <c r="D69" t="s">
        <v>23</v>
      </c>
      <c r="E69" t="s">
        <v>16</v>
      </c>
      <c r="F69">
        <v>0</v>
      </c>
      <c r="G69">
        <v>0</v>
      </c>
      <c r="H69">
        <v>0</v>
      </c>
      <c r="I69">
        <v>0</v>
      </c>
      <c r="J69">
        <v>4</v>
      </c>
      <c r="K69">
        <v>15</v>
      </c>
      <c r="L69">
        <f t="shared" si="2"/>
        <v>33</v>
      </c>
      <c r="M69">
        <v>88</v>
      </c>
      <c r="N69">
        <f t="shared" si="3"/>
        <v>4</v>
      </c>
      <c r="O69">
        <v>-1</v>
      </c>
      <c r="P69" t="s">
        <v>47</v>
      </c>
      <c r="Q69" t="s">
        <v>45</v>
      </c>
    </row>
    <row r="70" spans="1:17" x14ac:dyDescent="0.3">
      <c r="A70" s="1">
        <v>45615</v>
      </c>
      <c r="B70" t="s">
        <v>18</v>
      </c>
      <c r="C70" t="s">
        <v>1</v>
      </c>
      <c r="D70" t="s">
        <v>17</v>
      </c>
      <c r="E70" t="s">
        <v>16</v>
      </c>
      <c r="F70">
        <v>1</v>
      </c>
      <c r="G70">
        <v>0</v>
      </c>
      <c r="H70">
        <v>5</v>
      </c>
      <c r="I70">
        <v>0</v>
      </c>
      <c r="J70">
        <v>1</v>
      </c>
      <c r="K70">
        <v>0</v>
      </c>
      <c r="L70">
        <f t="shared" si="2"/>
        <v>20</v>
      </c>
      <c r="M70">
        <v>72</v>
      </c>
      <c r="N70">
        <f t="shared" si="3"/>
        <v>7</v>
      </c>
      <c r="O70">
        <v>-1</v>
      </c>
      <c r="P70" t="s">
        <v>46</v>
      </c>
      <c r="Q70" t="s">
        <v>45</v>
      </c>
    </row>
    <row r="71" spans="1:17" x14ac:dyDescent="0.3">
      <c r="A71" s="1">
        <v>45615</v>
      </c>
      <c r="B71" t="s">
        <v>17</v>
      </c>
      <c r="C71" t="s">
        <v>23</v>
      </c>
      <c r="D71" t="s">
        <v>1</v>
      </c>
      <c r="E71" t="s">
        <v>21</v>
      </c>
      <c r="F71">
        <v>1</v>
      </c>
      <c r="G71">
        <v>0</v>
      </c>
      <c r="H71">
        <v>7</v>
      </c>
      <c r="I71">
        <v>0</v>
      </c>
      <c r="J71">
        <v>1</v>
      </c>
      <c r="K71">
        <v>15</v>
      </c>
      <c r="L71">
        <f t="shared" si="2"/>
        <v>28</v>
      </c>
      <c r="M71">
        <v>111</v>
      </c>
      <c r="N71">
        <f t="shared" si="3"/>
        <v>9</v>
      </c>
      <c r="O71">
        <v>-1</v>
      </c>
      <c r="P71" t="s">
        <v>46</v>
      </c>
      <c r="Q71" t="s">
        <v>45</v>
      </c>
    </row>
    <row r="72" spans="1:17" x14ac:dyDescent="0.3">
      <c r="A72" s="1">
        <v>45616</v>
      </c>
      <c r="B72" t="s">
        <v>18</v>
      </c>
      <c r="C72" t="s">
        <v>20</v>
      </c>
      <c r="E72" t="s">
        <v>16</v>
      </c>
      <c r="F72">
        <v>0</v>
      </c>
      <c r="G72">
        <v>0</v>
      </c>
      <c r="H72">
        <v>5</v>
      </c>
      <c r="I72">
        <v>0</v>
      </c>
      <c r="J72">
        <v>0</v>
      </c>
      <c r="K72">
        <v>3</v>
      </c>
      <c r="L72">
        <f t="shared" si="2"/>
        <v>16</v>
      </c>
      <c r="M72">
        <v>59</v>
      </c>
      <c r="N72">
        <f t="shared" si="3"/>
        <v>5</v>
      </c>
      <c r="O72">
        <v>-1</v>
      </c>
      <c r="P72" t="s">
        <v>46</v>
      </c>
      <c r="Q72" t="s">
        <v>45</v>
      </c>
    </row>
    <row r="73" spans="1:17" x14ac:dyDescent="0.3">
      <c r="A73" s="1">
        <v>45616</v>
      </c>
      <c r="B73" t="s">
        <v>17</v>
      </c>
      <c r="C73" t="s">
        <v>20</v>
      </c>
      <c r="E73" t="s">
        <v>16</v>
      </c>
      <c r="F73">
        <v>1</v>
      </c>
      <c r="G73">
        <v>0</v>
      </c>
      <c r="H73">
        <v>8</v>
      </c>
      <c r="I73">
        <v>0</v>
      </c>
      <c r="J73">
        <v>0</v>
      </c>
      <c r="K73">
        <v>15</v>
      </c>
      <c r="L73">
        <f t="shared" si="2"/>
        <v>24</v>
      </c>
      <c r="M73">
        <v>105</v>
      </c>
      <c r="N73">
        <f t="shared" si="3"/>
        <v>9</v>
      </c>
      <c r="O73">
        <v>-1</v>
      </c>
      <c r="P73" t="s">
        <v>46</v>
      </c>
      <c r="Q73" t="s">
        <v>45</v>
      </c>
    </row>
    <row r="74" spans="1:17" x14ac:dyDescent="0.3">
      <c r="A74" s="1">
        <v>45616</v>
      </c>
      <c r="B74" t="s">
        <v>17</v>
      </c>
      <c r="C74" t="s">
        <v>23</v>
      </c>
      <c r="D74" t="s">
        <v>19</v>
      </c>
      <c r="E74" t="s">
        <v>21</v>
      </c>
      <c r="F74">
        <v>0</v>
      </c>
      <c r="G74">
        <v>0</v>
      </c>
      <c r="H74">
        <v>0</v>
      </c>
      <c r="I74">
        <v>0</v>
      </c>
      <c r="J74">
        <v>8</v>
      </c>
      <c r="K74">
        <v>3</v>
      </c>
      <c r="L74">
        <f t="shared" si="2"/>
        <v>33</v>
      </c>
      <c r="M74">
        <v>116</v>
      </c>
      <c r="N74">
        <f t="shared" si="3"/>
        <v>8</v>
      </c>
      <c r="O74">
        <v>-1</v>
      </c>
      <c r="P74" t="s">
        <v>47</v>
      </c>
      <c r="Q74" t="s">
        <v>45</v>
      </c>
    </row>
    <row r="75" spans="1:17" x14ac:dyDescent="0.3">
      <c r="A75" s="1">
        <v>45616</v>
      </c>
      <c r="B75" t="s">
        <v>17</v>
      </c>
      <c r="C75" t="s">
        <v>23</v>
      </c>
      <c r="D75" t="s">
        <v>19</v>
      </c>
      <c r="E75" t="s">
        <v>21</v>
      </c>
      <c r="F75">
        <v>0</v>
      </c>
      <c r="G75">
        <v>0</v>
      </c>
      <c r="H75">
        <v>0</v>
      </c>
      <c r="I75">
        <v>0</v>
      </c>
      <c r="J75">
        <v>7</v>
      </c>
      <c r="K75">
        <v>3</v>
      </c>
      <c r="L75">
        <f t="shared" si="2"/>
        <v>33</v>
      </c>
      <c r="M75">
        <v>106</v>
      </c>
      <c r="N75">
        <f t="shared" si="3"/>
        <v>7</v>
      </c>
      <c r="O75">
        <v>-1</v>
      </c>
      <c r="P75" t="s">
        <v>47</v>
      </c>
      <c r="Q75" t="s">
        <v>45</v>
      </c>
    </row>
    <row r="76" spans="1:17" x14ac:dyDescent="0.3">
      <c r="A76" s="1">
        <v>45616</v>
      </c>
      <c r="B76" t="s">
        <v>15</v>
      </c>
      <c r="C76" t="s">
        <v>23</v>
      </c>
      <c r="E76" t="s">
        <v>16</v>
      </c>
      <c r="F76">
        <v>1</v>
      </c>
      <c r="G76">
        <v>0</v>
      </c>
      <c r="H76">
        <v>7</v>
      </c>
      <c r="I76">
        <v>0</v>
      </c>
      <c r="J76">
        <v>0</v>
      </c>
      <c r="K76">
        <v>15</v>
      </c>
      <c r="L76">
        <f t="shared" si="2"/>
        <v>16</v>
      </c>
      <c r="M76">
        <v>89</v>
      </c>
      <c r="N76">
        <f t="shared" si="3"/>
        <v>8</v>
      </c>
      <c r="O76">
        <v>-1</v>
      </c>
      <c r="P76" t="s">
        <v>46</v>
      </c>
      <c r="Q76" t="s">
        <v>45</v>
      </c>
    </row>
    <row r="77" spans="1:17" x14ac:dyDescent="0.3">
      <c r="A77" s="1">
        <v>45616</v>
      </c>
      <c r="B77" t="s">
        <v>17</v>
      </c>
      <c r="C77" t="s">
        <v>20</v>
      </c>
      <c r="D77" t="s">
        <v>23</v>
      </c>
      <c r="E77" t="s">
        <v>21</v>
      </c>
      <c r="F77">
        <v>0</v>
      </c>
      <c r="G77">
        <v>0</v>
      </c>
      <c r="H77">
        <v>0</v>
      </c>
      <c r="I77">
        <v>0</v>
      </c>
      <c r="J77">
        <v>8</v>
      </c>
      <c r="K77">
        <v>3</v>
      </c>
      <c r="L77">
        <f t="shared" si="2"/>
        <v>33</v>
      </c>
      <c r="M77">
        <v>116</v>
      </c>
      <c r="N77">
        <f t="shared" si="3"/>
        <v>8</v>
      </c>
      <c r="O77">
        <v>-1</v>
      </c>
      <c r="P77" t="s">
        <v>47</v>
      </c>
      <c r="Q77" t="s">
        <v>45</v>
      </c>
    </row>
    <row r="78" spans="1:17" x14ac:dyDescent="0.3">
      <c r="A78" s="1">
        <v>45619</v>
      </c>
      <c r="B78" t="s">
        <v>0</v>
      </c>
      <c r="C78" t="s">
        <v>23</v>
      </c>
      <c r="E78" t="s">
        <v>21</v>
      </c>
      <c r="F78">
        <v>1</v>
      </c>
      <c r="G78">
        <v>0</v>
      </c>
      <c r="H78">
        <v>10</v>
      </c>
      <c r="I78">
        <v>0</v>
      </c>
      <c r="J78">
        <v>0</v>
      </c>
      <c r="K78">
        <v>15</v>
      </c>
      <c r="L78">
        <f t="shared" si="2"/>
        <v>24</v>
      </c>
      <c r="M78">
        <v>121</v>
      </c>
      <c r="N78">
        <f>SUM(F78:J78)</f>
        <v>11</v>
      </c>
      <c r="O78">
        <v>1</v>
      </c>
      <c r="P78" t="s">
        <v>46</v>
      </c>
      <c r="Q78" t="s">
        <v>26</v>
      </c>
    </row>
    <row r="79" spans="1:17" x14ac:dyDescent="0.3">
      <c r="A79" s="1">
        <v>45619</v>
      </c>
      <c r="B79" t="s">
        <v>17</v>
      </c>
      <c r="C79" t="s">
        <v>20</v>
      </c>
      <c r="D79" t="s">
        <v>19</v>
      </c>
      <c r="E79" t="s">
        <v>21</v>
      </c>
      <c r="F79">
        <v>0</v>
      </c>
      <c r="G79">
        <v>0</v>
      </c>
      <c r="H79">
        <v>0</v>
      </c>
      <c r="I79">
        <v>0</v>
      </c>
      <c r="J79">
        <v>8</v>
      </c>
      <c r="K79">
        <v>15</v>
      </c>
      <c r="L79">
        <f t="shared" si="2"/>
        <v>33</v>
      </c>
      <c r="M79">
        <v>128</v>
      </c>
      <c r="N79">
        <f>SUM(F79:J79)</f>
        <v>8</v>
      </c>
      <c r="O79">
        <v>3</v>
      </c>
      <c r="P79" t="s">
        <v>47</v>
      </c>
      <c r="Q79" t="s">
        <v>26</v>
      </c>
    </row>
    <row r="80" spans="1:17" x14ac:dyDescent="0.3">
      <c r="A80" s="1">
        <v>45619</v>
      </c>
      <c r="B80" t="s">
        <v>18</v>
      </c>
      <c r="C80" t="s">
        <v>1</v>
      </c>
      <c r="D80" t="s">
        <v>23</v>
      </c>
      <c r="E80" t="s">
        <v>16</v>
      </c>
      <c r="F80">
        <v>0</v>
      </c>
      <c r="G80">
        <v>0</v>
      </c>
      <c r="H80">
        <v>5</v>
      </c>
      <c r="I80">
        <v>0</v>
      </c>
      <c r="J80">
        <v>1</v>
      </c>
      <c r="K80">
        <v>15</v>
      </c>
      <c r="L80">
        <f t="shared" si="2"/>
        <v>34</v>
      </c>
      <c r="M80">
        <v>99</v>
      </c>
      <c r="N80">
        <f>SUM(F80:J80)</f>
        <v>6</v>
      </c>
      <c r="O80">
        <v>2</v>
      </c>
      <c r="P80" t="s">
        <v>46</v>
      </c>
      <c r="Q80" t="s">
        <v>26</v>
      </c>
    </row>
    <row r="81" spans="1:17" x14ac:dyDescent="0.3">
      <c r="A81" s="1">
        <v>45619</v>
      </c>
      <c r="B81" t="s">
        <v>19</v>
      </c>
      <c r="C81" t="s">
        <v>20</v>
      </c>
      <c r="D81" t="s">
        <v>1</v>
      </c>
      <c r="E81" t="s">
        <v>2</v>
      </c>
      <c r="F81">
        <v>0</v>
      </c>
      <c r="G81">
        <v>0</v>
      </c>
      <c r="H81">
        <v>3</v>
      </c>
      <c r="I81">
        <v>0</v>
      </c>
      <c r="J81">
        <v>7</v>
      </c>
      <c r="K81">
        <v>15</v>
      </c>
      <c r="L81">
        <f t="shared" si="2"/>
        <v>34</v>
      </c>
      <c r="M81">
        <v>143</v>
      </c>
      <c r="N81">
        <f t="shared" ref="N81" si="4">SUM(F81:J81)</f>
        <v>10</v>
      </c>
      <c r="O81">
        <v>2</v>
      </c>
      <c r="P81" t="s">
        <v>47</v>
      </c>
      <c r="Q81" t="s">
        <v>26</v>
      </c>
    </row>
    <row r="82" spans="1:17" x14ac:dyDescent="0.3">
      <c r="A82" s="1">
        <v>45619</v>
      </c>
      <c r="B82" t="s">
        <v>0</v>
      </c>
      <c r="C82" t="s">
        <v>1</v>
      </c>
      <c r="E82" t="s">
        <v>16</v>
      </c>
      <c r="F82">
        <v>0</v>
      </c>
      <c r="G82">
        <v>0</v>
      </c>
      <c r="H82">
        <v>10</v>
      </c>
      <c r="I82">
        <v>0</v>
      </c>
      <c r="J82">
        <v>0</v>
      </c>
      <c r="K82">
        <v>15</v>
      </c>
      <c r="L82">
        <f t="shared" si="2"/>
        <v>24</v>
      </c>
      <c r="M82">
        <v>119</v>
      </c>
      <c r="N82">
        <f t="shared" ref="N82:N88" si="5">SUM(F82:J82)</f>
        <v>10</v>
      </c>
      <c r="O82">
        <v>1</v>
      </c>
      <c r="P82" t="s">
        <v>46</v>
      </c>
      <c r="Q82" t="s">
        <v>26</v>
      </c>
    </row>
    <row r="83" spans="1:17" x14ac:dyDescent="0.3">
      <c r="A83" s="1">
        <v>45619</v>
      </c>
      <c r="B83" t="s">
        <v>17</v>
      </c>
      <c r="C83" t="s">
        <v>1</v>
      </c>
      <c r="E83" t="s">
        <v>16</v>
      </c>
      <c r="F83">
        <v>0</v>
      </c>
      <c r="G83">
        <v>0</v>
      </c>
      <c r="H83">
        <v>5</v>
      </c>
      <c r="I83">
        <v>1</v>
      </c>
      <c r="J83">
        <v>0</v>
      </c>
      <c r="K83">
        <v>15</v>
      </c>
      <c r="L83">
        <f t="shared" si="2"/>
        <v>0</v>
      </c>
      <c r="M83">
        <v>61</v>
      </c>
      <c r="N83">
        <f t="shared" si="5"/>
        <v>6</v>
      </c>
      <c r="O83">
        <v>2</v>
      </c>
      <c r="P83" t="s">
        <v>46</v>
      </c>
      <c r="Q83" t="s">
        <v>26</v>
      </c>
    </row>
    <row r="84" spans="1:17" x14ac:dyDescent="0.3">
      <c r="A84" s="1">
        <v>45619</v>
      </c>
      <c r="B84" t="s">
        <v>19</v>
      </c>
      <c r="C84" t="s">
        <v>20</v>
      </c>
      <c r="E84" t="s">
        <v>2</v>
      </c>
      <c r="F84">
        <v>0</v>
      </c>
      <c r="G84">
        <v>0</v>
      </c>
      <c r="H84">
        <v>10</v>
      </c>
      <c r="I84">
        <v>0</v>
      </c>
      <c r="J84">
        <v>0</v>
      </c>
      <c r="K84">
        <v>15</v>
      </c>
      <c r="L84">
        <f t="shared" si="2"/>
        <v>32</v>
      </c>
      <c r="M84">
        <v>127</v>
      </c>
      <c r="N84">
        <f t="shared" si="5"/>
        <v>10</v>
      </c>
      <c r="O84">
        <v>1</v>
      </c>
      <c r="P84" t="s">
        <v>46</v>
      </c>
      <c r="Q84" t="s">
        <v>26</v>
      </c>
    </row>
    <row r="85" spans="1:17" x14ac:dyDescent="0.3">
      <c r="A85" s="1">
        <v>45619</v>
      </c>
      <c r="B85" t="s">
        <v>19</v>
      </c>
      <c r="C85" t="s">
        <v>20</v>
      </c>
      <c r="E85" t="s">
        <v>2</v>
      </c>
      <c r="F85">
        <v>2</v>
      </c>
      <c r="G85">
        <v>0</v>
      </c>
      <c r="H85">
        <v>6</v>
      </c>
      <c r="I85">
        <v>0</v>
      </c>
      <c r="J85">
        <v>0</v>
      </c>
      <c r="K85">
        <v>15</v>
      </c>
      <c r="L85">
        <f t="shared" si="2"/>
        <v>8</v>
      </c>
      <c r="M85">
        <v>75</v>
      </c>
      <c r="N85">
        <f t="shared" si="5"/>
        <v>8</v>
      </c>
      <c r="O85">
        <v>1</v>
      </c>
      <c r="P85" t="s">
        <v>46</v>
      </c>
      <c r="Q85" t="s">
        <v>26</v>
      </c>
    </row>
    <row r="86" spans="1:17" x14ac:dyDescent="0.3">
      <c r="A86" s="1">
        <v>45619</v>
      </c>
      <c r="B86" t="s">
        <v>19</v>
      </c>
      <c r="C86" t="s">
        <v>20</v>
      </c>
      <c r="E86" t="s">
        <v>2</v>
      </c>
      <c r="F86">
        <v>0</v>
      </c>
      <c r="G86">
        <v>0</v>
      </c>
      <c r="H86">
        <v>10</v>
      </c>
      <c r="I86">
        <v>0</v>
      </c>
      <c r="J86">
        <v>0</v>
      </c>
      <c r="K86">
        <v>15</v>
      </c>
      <c r="L86">
        <f t="shared" si="2"/>
        <v>24</v>
      </c>
      <c r="M86">
        <v>119</v>
      </c>
      <c r="N86">
        <f t="shared" si="5"/>
        <v>10</v>
      </c>
      <c r="O86">
        <v>1</v>
      </c>
      <c r="P86" t="s">
        <v>46</v>
      </c>
      <c r="Q86" t="s">
        <v>26</v>
      </c>
    </row>
    <row r="87" spans="1:17" x14ac:dyDescent="0.3">
      <c r="A87" s="1">
        <v>45619</v>
      </c>
      <c r="B87" t="s">
        <v>19</v>
      </c>
      <c r="C87" t="s">
        <v>20</v>
      </c>
      <c r="E87" t="s">
        <v>2</v>
      </c>
      <c r="F87">
        <v>0</v>
      </c>
      <c r="G87">
        <v>0</v>
      </c>
      <c r="H87">
        <v>8</v>
      </c>
      <c r="I87">
        <v>0</v>
      </c>
      <c r="J87">
        <v>0</v>
      </c>
      <c r="K87">
        <v>15</v>
      </c>
      <c r="L87">
        <f t="shared" si="2"/>
        <v>8</v>
      </c>
      <c r="M87">
        <v>87</v>
      </c>
      <c r="N87">
        <f t="shared" si="5"/>
        <v>8</v>
      </c>
      <c r="O87">
        <v>1</v>
      </c>
      <c r="P87" t="s">
        <v>46</v>
      </c>
      <c r="Q87" t="s">
        <v>26</v>
      </c>
    </row>
    <row r="88" spans="1:17" x14ac:dyDescent="0.3">
      <c r="A88" s="1">
        <v>45619</v>
      </c>
      <c r="B88" t="s">
        <v>19</v>
      </c>
      <c r="C88" t="s">
        <v>20</v>
      </c>
      <c r="E88" t="s">
        <v>2</v>
      </c>
      <c r="F88">
        <v>2</v>
      </c>
      <c r="G88">
        <v>0</v>
      </c>
      <c r="H88">
        <v>6</v>
      </c>
      <c r="I88">
        <v>0</v>
      </c>
      <c r="J88">
        <v>0</v>
      </c>
      <c r="K88">
        <v>15</v>
      </c>
      <c r="L88">
        <f t="shared" si="2"/>
        <v>0</v>
      </c>
      <c r="M88">
        <v>67</v>
      </c>
      <c r="N88">
        <f t="shared" si="5"/>
        <v>8</v>
      </c>
      <c r="O88">
        <v>1</v>
      </c>
      <c r="P88" t="s">
        <v>46</v>
      </c>
      <c r="Q88" t="s">
        <v>26</v>
      </c>
    </row>
    <row r="89" spans="1:17" x14ac:dyDescent="0.3">
      <c r="A89" s="1">
        <v>45621</v>
      </c>
      <c r="B89" t="s">
        <v>19</v>
      </c>
      <c r="C89" t="s">
        <v>20</v>
      </c>
      <c r="D89" t="s">
        <v>21</v>
      </c>
      <c r="E89" t="s">
        <v>2</v>
      </c>
      <c r="F89">
        <v>0</v>
      </c>
      <c r="G89">
        <v>0</v>
      </c>
      <c r="H89">
        <v>0</v>
      </c>
      <c r="I89">
        <v>0</v>
      </c>
      <c r="J89">
        <v>9</v>
      </c>
      <c r="K89">
        <v>15</v>
      </c>
      <c r="L89">
        <f t="shared" si="2"/>
        <v>33</v>
      </c>
      <c r="M89">
        <v>138</v>
      </c>
      <c r="N89">
        <f t="shared" ref="N89:N95" si="6">SUM(F89:J89)</f>
        <v>9</v>
      </c>
      <c r="O89">
        <v>3</v>
      </c>
      <c r="P89" t="s">
        <v>47</v>
      </c>
      <c r="Q89" t="s">
        <v>45</v>
      </c>
    </row>
    <row r="90" spans="1:17" x14ac:dyDescent="0.3">
      <c r="A90" s="1">
        <v>45621</v>
      </c>
      <c r="B90" t="s">
        <v>19</v>
      </c>
      <c r="C90" t="s">
        <v>20</v>
      </c>
      <c r="E90" t="s">
        <v>2</v>
      </c>
      <c r="F90">
        <v>0</v>
      </c>
      <c r="G90">
        <v>0</v>
      </c>
      <c r="H90">
        <v>9</v>
      </c>
      <c r="I90">
        <v>0</v>
      </c>
      <c r="J90">
        <v>0</v>
      </c>
      <c r="K90">
        <v>15</v>
      </c>
      <c r="L90">
        <f t="shared" si="2"/>
        <v>0</v>
      </c>
      <c r="M90">
        <v>87</v>
      </c>
      <c r="N90">
        <f t="shared" si="6"/>
        <v>9</v>
      </c>
      <c r="O90">
        <v>1</v>
      </c>
      <c r="P90" t="s">
        <v>46</v>
      </c>
      <c r="Q90" t="s">
        <v>45</v>
      </c>
    </row>
    <row r="91" spans="1:17" x14ac:dyDescent="0.3">
      <c r="A91" s="1">
        <v>45621</v>
      </c>
      <c r="B91" t="s">
        <v>19</v>
      </c>
      <c r="C91" t="s">
        <v>20</v>
      </c>
      <c r="D91" t="s">
        <v>21</v>
      </c>
      <c r="E91" t="s">
        <v>2</v>
      </c>
      <c r="F91">
        <v>0</v>
      </c>
      <c r="G91">
        <v>0</v>
      </c>
      <c r="H91">
        <v>0</v>
      </c>
      <c r="I91">
        <v>0</v>
      </c>
      <c r="J91">
        <v>9</v>
      </c>
      <c r="K91">
        <v>0</v>
      </c>
      <c r="L91">
        <f t="shared" si="2"/>
        <v>20</v>
      </c>
      <c r="M91">
        <v>110</v>
      </c>
      <c r="N91">
        <f t="shared" si="6"/>
        <v>9</v>
      </c>
      <c r="O91">
        <v>3</v>
      </c>
      <c r="P91" t="s">
        <v>47</v>
      </c>
      <c r="Q91" t="s">
        <v>45</v>
      </c>
    </row>
    <row r="92" spans="1:17" x14ac:dyDescent="0.3">
      <c r="A92" s="1">
        <v>45621</v>
      </c>
      <c r="B92" t="s">
        <v>19</v>
      </c>
      <c r="C92" t="s">
        <v>20</v>
      </c>
      <c r="E92" t="s">
        <v>2</v>
      </c>
      <c r="F92">
        <v>0</v>
      </c>
      <c r="G92">
        <v>0</v>
      </c>
      <c r="H92">
        <v>9</v>
      </c>
      <c r="I92">
        <v>0</v>
      </c>
      <c r="J92">
        <v>0</v>
      </c>
      <c r="K92">
        <v>15</v>
      </c>
      <c r="L92">
        <f t="shared" si="2"/>
        <v>8</v>
      </c>
      <c r="M92">
        <v>95</v>
      </c>
      <c r="N92">
        <f t="shared" si="6"/>
        <v>9</v>
      </c>
      <c r="O92">
        <v>1</v>
      </c>
      <c r="P92" t="s">
        <v>46</v>
      </c>
      <c r="Q92" t="s">
        <v>45</v>
      </c>
    </row>
    <row r="93" spans="1:17" x14ac:dyDescent="0.3">
      <c r="A93" s="1">
        <v>45621</v>
      </c>
      <c r="B93" t="s">
        <v>19</v>
      </c>
      <c r="C93" t="s">
        <v>20</v>
      </c>
      <c r="E93" t="s">
        <v>21</v>
      </c>
      <c r="F93">
        <v>1</v>
      </c>
      <c r="G93">
        <v>0</v>
      </c>
      <c r="H93">
        <v>6</v>
      </c>
      <c r="I93">
        <v>0</v>
      </c>
      <c r="J93">
        <v>1</v>
      </c>
      <c r="K93">
        <v>15</v>
      </c>
      <c r="L93">
        <f t="shared" si="2"/>
        <v>10</v>
      </c>
      <c r="M93">
        <v>85</v>
      </c>
      <c r="N93">
        <f t="shared" si="6"/>
        <v>8</v>
      </c>
      <c r="O93">
        <v>2</v>
      </c>
      <c r="P93" t="s">
        <v>46</v>
      </c>
      <c r="Q93" t="s">
        <v>45</v>
      </c>
    </row>
    <row r="94" spans="1:17" x14ac:dyDescent="0.3">
      <c r="A94" s="1">
        <v>45621</v>
      </c>
      <c r="B94" t="s">
        <v>19</v>
      </c>
      <c r="C94" t="s">
        <v>20</v>
      </c>
      <c r="D94" t="s">
        <v>16</v>
      </c>
      <c r="E94" t="s">
        <v>21</v>
      </c>
      <c r="F94">
        <v>0</v>
      </c>
      <c r="G94">
        <v>0</v>
      </c>
      <c r="H94">
        <v>0</v>
      </c>
      <c r="I94">
        <v>0</v>
      </c>
      <c r="J94">
        <v>8</v>
      </c>
      <c r="K94">
        <v>15</v>
      </c>
      <c r="L94">
        <f t="shared" si="2"/>
        <v>33</v>
      </c>
      <c r="M94">
        <v>128</v>
      </c>
      <c r="N94">
        <f t="shared" si="6"/>
        <v>8</v>
      </c>
      <c r="O94">
        <v>3</v>
      </c>
      <c r="P94" t="s">
        <v>47</v>
      </c>
      <c r="Q94" t="s">
        <v>45</v>
      </c>
    </row>
    <row r="95" spans="1:17" x14ac:dyDescent="0.3">
      <c r="A95" s="1">
        <v>45621</v>
      </c>
      <c r="B95" t="s">
        <v>17</v>
      </c>
      <c r="C95" t="s">
        <v>21</v>
      </c>
      <c r="D95" t="s">
        <v>2</v>
      </c>
      <c r="E95" t="s">
        <v>16</v>
      </c>
      <c r="F95">
        <v>0</v>
      </c>
      <c r="G95">
        <v>0</v>
      </c>
      <c r="H95">
        <v>0</v>
      </c>
      <c r="I95">
        <v>0</v>
      </c>
      <c r="J95">
        <v>7</v>
      </c>
      <c r="K95">
        <v>15</v>
      </c>
      <c r="L95">
        <f t="shared" si="2"/>
        <v>33</v>
      </c>
      <c r="M95">
        <v>118</v>
      </c>
      <c r="N95">
        <f>SUM(F95:J95)</f>
        <v>7</v>
      </c>
      <c r="O95">
        <v>3</v>
      </c>
      <c r="P95" t="s">
        <v>47</v>
      </c>
      <c r="Q95" t="s">
        <v>45</v>
      </c>
    </row>
    <row r="96" spans="1:17" x14ac:dyDescent="0.3">
      <c r="A96" s="1">
        <v>45621</v>
      </c>
      <c r="B96" t="s">
        <v>17</v>
      </c>
      <c r="C96" t="s">
        <v>21</v>
      </c>
      <c r="E96" t="s">
        <v>16</v>
      </c>
      <c r="F96">
        <v>0</v>
      </c>
      <c r="G96">
        <v>0</v>
      </c>
      <c r="H96">
        <v>11</v>
      </c>
      <c r="I96">
        <v>0</v>
      </c>
      <c r="J96">
        <v>0</v>
      </c>
      <c r="K96">
        <v>15</v>
      </c>
      <c r="L96">
        <f t="shared" si="2"/>
        <v>24</v>
      </c>
      <c r="M96">
        <v>127</v>
      </c>
      <c r="N96">
        <f>SUM(F96:J96)</f>
        <v>11</v>
      </c>
      <c r="O96">
        <v>1</v>
      </c>
      <c r="P96" t="s">
        <v>46</v>
      </c>
      <c r="Q96" t="s">
        <v>45</v>
      </c>
    </row>
    <row r="97" spans="1:17" x14ac:dyDescent="0.3">
      <c r="A97" s="1">
        <v>45621</v>
      </c>
      <c r="B97" t="s">
        <v>17</v>
      </c>
      <c r="C97" t="s">
        <v>21</v>
      </c>
      <c r="D97" t="s">
        <v>54</v>
      </c>
      <c r="E97" t="s">
        <v>16</v>
      </c>
      <c r="F97">
        <v>0</v>
      </c>
      <c r="G97">
        <v>0</v>
      </c>
      <c r="H97">
        <v>0</v>
      </c>
      <c r="I97">
        <v>0</v>
      </c>
      <c r="J97">
        <v>8</v>
      </c>
      <c r="K97">
        <v>3</v>
      </c>
      <c r="L97">
        <f t="shared" si="2"/>
        <v>33</v>
      </c>
      <c r="M97">
        <v>116</v>
      </c>
      <c r="N97">
        <f>SUM(F97:J97)</f>
        <v>8</v>
      </c>
      <c r="O97">
        <v>3</v>
      </c>
      <c r="P97" t="s">
        <v>55</v>
      </c>
      <c r="Q97" t="s">
        <v>45</v>
      </c>
    </row>
    <row r="98" spans="1:17" x14ac:dyDescent="0.3">
      <c r="A98" s="1">
        <v>45621</v>
      </c>
      <c r="B98" t="s">
        <v>17</v>
      </c>
      <c r="C98" t="s">
        <v>21</v>
      </c>
      <c r="E98" t="s">
        <v>16</v>
      </c>
      <c r="F98">
        <v>0</v>
      </c>
      <c r="G98">
        <v>0</v>
      </c>
      <c r="H98">
        <v>13</v>
      </c>
      <c r="I98">
        <v>0</v>
      </c>
      <c r="J98">
        <v>1</v>
      </c>
      <c r="K98">
        <v>15</v>
      </c>
      <c r="L98">
        <f t="shared" si="2"/>
        <v>34</v>
      </c>
      <c r="M98">
        <v>163</v>
      </c>
      <c r="N98">
        <f>SUM(F98:J98)</f>
        <v>14</v>
      </c>
      <c r="O98">
        <v>2</v>
      </c>
      <c r="P98" t="s">
        <v>46</v>
      </c>
      <c r="Q98" t="s">
        <v>45</v>
      </c>
    </row>
    <row r="99" spans="1:17" x14ac:dyDescent="0.3">
      <c r="A99" s="1">
        <v>45621</v>
      </c>
      <c r="B99" t="s">
        <v>0</v>
      </c>
      <c r="C99" t="s">
        <v>21</v>
      </c>
      <c r="E99" t="s">
        <v>2</v>
      </c>
      <c r="F99">
        <v>2</v>
      </c>
      <c r="G99">
        <v>0</v>
      </c>
      <c r="H99">
        <v>8</v>
      </c>
      <c r="I99">
        <v>0</v>
      </c>
      <c r="J99">
        <v>1</v>
      </c>
      <c r="K99">
        <v>15</v>
      </c>
      <c r="L99">
        <f t="shared" si="2"/>
        <v>20</v>
      </c>
      <c r="M99">
        <v>113</v>
      </c>
      <c r="N99">
        <f>SUM(F99:J99)</f>
        <v>11</v>
      </c>
      <c r="O99">
        <v>2</v>
      </c>
      <c r="P99" t="s">
        <v>46</v>
      </c>
      <c r="Q99" t="s">
        <v>45</v>
      </c>
    </row>
    <row r="100" spans="1:17" x14ac:dyDescent="0.3">
      <c r="A100" s="1">
        <v>45621</v>
      </c>
      <c r="B100" t="s">
        <v>0</v>
      </c>
      <c r="C100" t="s">
        <v>21</v>
      </c>
      <c r="E100" t="s">
        <v>2</v>
      </c>
      <c r="F100">
        <v>0</v>
      </c>
      <c r="G100">
        <v>0</v>
      </c>
      <c r="H100">
        <v>1</v>
      </c>
      <c r="I100">
        <v>0</v>
      </c>
      <c r="J100">
        <v>9</v>
      </c>
      <c r="K100">
        <v>15</v>
      </c>
      <c r="L100">
        <f t="shared" si="2"/>
        <v>33</v>
      </c>
      <c r="M100">
        <v>146</v>
      </c>
      <c r="N100">
        <f>SUM(F100:J100)</f>
        <v>10</v>
      </c>
      <c r="O100">
        <v>3</v>
      </c>
      <c r="P100" t="s">
        <v>47</v>
      </c>
      <c r="Q100" t="s">
        <v>45</v>
      </c>
    </row>
    <row r="101" spans="1:17" x14ac:dyDescent="0.3">
      <c r="A101" s="1">
        <v>45621</v>
      </c>
      <c r="B101" t="s">
        <v>0</v>
      </c>
      <c r="C101" t="s">
        <v>21</v>
      </c>
      <c r="E101" t="s">
        <v>2</v>
      </c>
      <c r="F101">
        <v>1</v>
      </c>
      <c r="G101">
        <v>0</v>
      </c>
      <c r="H101">
        <v>11</v>
      </c>
      <c r="I101">
        <v>0</v>
      </c>
      <c r="J101">
        <v>1</v>
      </c>
      <c r="K101">
        <v>15</v>
      </c>
      <c r="L101">
        <f t="shared" si="2"/>
        <v>34</v>
      </c>
      <c r="M101">
        <v>149</v>
      </c>
      <c r="N101">
        <f>SUM(F101:J101)</f>
        <v>13</v>
      </c>
      <c r="O101">
        <v>2</v>
      </c>
      <c r="P101" t="s">
        <v>46</v>
      </c>
      <c r="Q101" t="s">
        <v>45</v>
      </c>
    </row>
    <row r="102" spans="1:17" x14ac:dyDescent="0.3">
      <c r="A102" s="1">
        <v>45621</v>
      </c>
      <c r="B102" t="s">
        <v>0</v>
      </c>
      <c r="C102" t="s">
        <v>21</v>
      </c>
      <c r="E102" t="s">
        <v>2</v>
      </c>
      <c r="F102">
        <v>1</v>
      </c>
      <c r="G102">
        <v>0</v>
      </c>
      <c r="H102">
        <v>8</v>
      </c>
      <c r="I102">
        <v>0</v>
      </c>
      <c r="J102">
        <v>1</v>
      </c>
      <c r="K102">
        <v>15</v>
      </c>
      <c r="L102">
        <f t="shared" si="2"/>
        <v>10</v>
      </c>
      <c r="M102">
        <v>101</v>
      </c>
      <c r="N102">
        <f>SUM(F102:J102)</f>
        <v>10</v>
      </c>
      <c r="O102">
        <v>2</v>
      </c>
      <c r="P102" t="s">
        <v>46</v>
      </c>
      <c r="Q102" t="s">
        <v>45</v>
      </c>
    </row>
    <row r="103" spans="1:17" x14ac:dyDescent="0.3">
      <c r="A103" s="1">
        <v>45621</v>
      </c>
      <c r="B103" t="s">
        <v>0</v>
      </c>
      <c r="C103" t="s">
        <v>21</v>
      </c>
      <c r="E103" t="s">
        <v>2</v>
      </c>
      <c r="F103">
        <v>1</v>
      </c>
      <c r="G103">
        <v>0</v>
      </c>
      <c r="H103">
        <v>10</v>
      </c>
      <c r="I103">
        <v>0</v>
      </c>
      <c r="J103">
        <v>1</v>
      </c>
      <c r="K103">
        <v>15</v>
      </c>
      <c r="L103">
        <f t="shared" si="2"/>
        <v>26</v>
      </c>
      <c r="M103">
        <v>133</v>
      </c>
      <c r="N103">
        <f>SUM(F103:J103)</f>
        <v>12</v>
      </c>
      <c r="O103">
        <v>2</v>
      </c>
      <c r="P103" t="s">
        <v>46</v>
      </c>
      <c r="Q103" t="s">
        <v>45</v>
      </c>
    </row>
    <row r="104" spans="1:17" x14ac:dyDescent="0.3">
      <c r="A104" s="1">
        <v>45621</v>
      </c>
      <c r="B104" t="s">
        <v>0</v>
      </c>
      <c r="C104" t="s">
        <v>21</v>
      </c>
      <c r="E104" t="s">
        <v>16</v>
      </c>
      <c r="F104">
        <v>0</v>
      </c>
      <c r="G104">
        <v>0</v>
      </c>
      <c r="H104">
        <v>11</v>
      </c>
      <c r="I104">
        <v>0</v>
      </c>
      <c r="J104">
        <v>1</v>
      </c>
      <c r="K104">
        <v>15</v>
      </c>
      <c r="L104">
        <f t="shared" si="2"/>
        <v>18</v>
      </c>
      <c r="M104">
        <v>131</v>
      </c>
      <c r="N104">
        <f>SUM(F104:J104)</f>
        <v>12</v>
      </c>
      <c r="O104">
        <v>2</v>
      </c>
      <c r="P104" t="s">
        <v>46</v>
      </c>
      <c r="Q104" t="s">
        <v>45</v>
      </c>
    </row>
    <row r="105" spans="1:17" x14ac:dyDescent="0.3">
      <c r="A105" s="1">
        <v>45621</v>
      </c>
      <c r="B105" t="s">
        <v>0</v>
      </c>
      <c r="C105" t="s">
        <v>21</v>
      </c>
      <c r="E105" t="s">
        <v>16</v>
      </c>
      <c r="F105">
        <v>0</v>
      </c>
      <c r="G105">
        <v>0</v>
      </c>
      <c r="H105">
        <v>0</v>
      </c>
      <c r="I105">
        <v>0</v>
      </c>
      <c r="J105">
        <v>9</v>
      </c>
      <c r="K105">
        <v>15</v>
      </c>
      <c r="L105">
        <f t="shared" si="2"/>
        <v>20</v>
      </c>
      <c r="M105">
        <v>125</v>
      </c>
      <c r="N105">
        <f>SUM(F105:J105)</f>
        <v>9</v>
      </c>
      <c r="O105">
        <v>3</v>
      </c>
      <c r="P105" t="s">
        <v>47</v>
      </c>
      <c r="Q105" t="s">
        <v>45</v>
      </c>
    </row>
    <row r="106" spans="1:17" x14ac:dyDescent="0.3">
      <c r="A106" s="1">
        <v>45621</v>
      </c>
      <c r="B106" t="s">
        <v>0</v>
      </c>
      <c r="C106" t="s">
        <v>21</v>
      </c>
      <c r="E106" t="s">
        <v>16</v>
      </c>
      <c r="F106">
        <v>0</v>
      </c>
      <c r="G106">
        <v>0</v>
      </c>
      <c r="H106">
        <v>0</v>
      </c>
      <c r="I106">
        <v>0</v>
      </c>
      <c r="J106">
        <v>6</v>
      </c>
      <c r="K106">
        <v>15</v>
      </c>
      <c r="L106">
        <f t="shared" si="2"/>
        <v>33</v>
      </c>
      <c r="M106">
        <v>108</v>
      </c>
      <c r="N106">
        <f>SUM(F106:J106)</f>
        <v>6</v>
      </c>
      <c r="O106">
        <v>3</v>
      </c>
      <c r="P106" t="s">
        <v>47</v>
      </c>
      <c r="Q106" t="s">
        <v>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33"/>
  <sheetViews>
    <sheetView workbookViewId="0">
      <selection activeCell="O17" sqref="O17"/>
    </sheetView>
  </sheetViews>
  <sheetFormatPr defaultRowHeight="14.4" x14ac:dyDescent="0.3"/>
  <cols>
    <col min="1" max="1" width="16.4414062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>
        <v>0.44535028158223927</v>
      </c>
      <c r="F4" s="8">
        <v>0.79956262192190763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-0.35421234033966814</v>
      </c>
      <c r="O4" s="8">
        <f t="shared" ref="O4:O17" si="1">(E4+F4)</f>
        <v>1.2449129035041469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3">
      <c r="A5" t="s">
        <v>30</v>
      </c>
      <c r="C5" s="7" t="e">
        <v>#NUM!</v>
      </c>
      <c r="D5" s="8" t="e">
        <v>#NUM!</v>
      </c>
      <c r="E5" s="7">
        <v>9.1884487708467858E-3</v>
      </c>
      <c r="F5" s="8">
        <v>9.5414994524090968E-2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-8.6226545753244219E-2</v>
      </c>
      <c r="O5" s="8">
        <f t="shared" si="1"/>
        <v>0.1046034432949378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3">
      <c r="A6" t="s">
        <v>31</v>
      </c>
      <c r="C6" s="7" t="e">
        <v>#NUM!</v>
      </c>
      <c r="D6" s="8" t="e">
        <v>#NUM!</v>
      </c>
      <c r="E6" s="7">
        <v>4.9449550456987605</v>
      </c>
      <c r="F6" s="8">
        <v>3.7413000510580181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1.2036549946407429</v>
      </c>
      <c r="O6" s="8">
        <f t="shared" si="1"/>
        <v>8.6862550967567795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3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3">
      <c r="A8" t="s">
        <v>33</v>
      </c>
      <c r="C8" s="7" t="e">
        <v>#NUM!</v>
      </c>
      <c r="D8" s="8" t="e">
        <v>#NUM!</v>
      </c>
      <c r="E8" s="7">
        <v>2.7372220085858396</v>
      </c>
      <c r="F8" s="8">
        <v>3.404002156796567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-0.6667801482107274</v>
      </c>
      <c r="O8" s="8">
        <f t="shared" si="1"/>
        <v>6.1412241653824076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>
        <v>13.492072832877314</v>
      </c>
      <c r="F9" s="6">
        <v>3.9775974738685624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9.5144753590087578</v>
      </c>
      <c r="O9" s="6">
        <f t="shared" si="1"/>
        <v>17.469670306745883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3">
      <c r="A10" t="s">
        <v>13</v>
      </c>
      <c r="C10" s="7" t="e">
        <v>#NUM!</v>
      </c>
      <c r="D10" s="8" t="e">
        <v>#NUM!</v>
      </c>
      <c r="E10" s="7">
        <v>19.148016944131452</v>
      </c>
      <c r="F10" s="8">
        <v>11.75021591108896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7.3978010330424961</v>
      </c>
      <c r="O10" s="8">
        <f t="shared" si="1"/>
        <v>30.898232855220414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3">
      <c r="A11" t="s">
        <v>14</v>
      </c>
      <c r="C11" s="7" t="e">
        <v>#NUM!</v>
      </c>
      <c r="D11" s="8" t="e">
        <v>#NUM!</v>
      </c>
      <c r="E11" s="7">
        <v>100.11221924683268</v>
      </c>
      <c r="F11" s="8">
        <v>26.192514167305735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73.919705079527006</v>
      </c>
      <c r="O11" s="8">
        <f t="shared" si="1"/>
        <v>126.30473341413847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>
        <v>68.652117242998003</v>
      </c>
      <c r="F12" s="6">
        <v>14.733485958196077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66.040097082533407</v>
      </c>
      <c r="O12" s="6">
        <f t="shared" si="1"/>
        <v>98.248283069217251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>
        <v>7.9898864597962458</v>
      </c>
      <c r="F13" s="6">
        <v>1.9146790032979661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6.0752074564982799</v>
      </c>
      <c r="O13" s="6">
        <f t="shared" si="1"/>
        <v>9.9045654630942117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3">
      <c r="A14" t="s">
        <v>35</v>
      </c>
      <c r="C14" s="7" t="e">
        <v>#NUM!</v>
      </c>
      <c r="D14" s="8" t="e">
        <v>#NUM!</v>
      </c>
      <c r="E14" s="7">
        <v>0.90064884909139309</v>
      </c>
      <c r="F14" s="8">
        <v>0.90388675634394089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-2.0388794790742848E-2</v>
      </c>
      <c r="O14" s="8">
        <f t="shared" si="1"/>
        <v>0.97874367072185731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3">
      <c r="A15" t="s">
        <v>36</v>
      </c>
      <c r="C15" s="7" t="e">
        <v>#NUM!</v>
      </c>
      <c r="D15" s="8" t="e">
        <v>#NUM!</v>
      </c>
      <c r="E15" s="7">
        <v>1.4480575593623501</v>
      </c>
      <c r="F15" s="8">
        <v>1.2413100885059321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0.20674747085641831</v>
      </c>
      <c r="O15" s="8">
        <f t="shared" si="1"/>
        <v>2.6893676478682824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>
        <v>7.3527706691331325</v>
      </c>
      <c r="F16" s="6">
        <v>1.6197365490811488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6.3703828869727221</v>
      </c>
      <c r="O16" s="6">
        <f t="shared" si="1"/>
        <v>9.3904191412650047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19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>
        <v>4.7550927315212927</v>
      </c>
      <c r="F17" s="19">
        <v>0.89391938331775678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3.8611733482035353</v>
      </c>
      <c r="O17" s="19">
        <f t="shared" si="1"/>
        <v>5.6490121148390484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19" x14ac:dyDescent="0.3">
      <c r="C20">
        <v>0</v>
      </c>
      <c r="D20">
        <v>0</v>
      </c>
      <c r="E20">
        <v>0</v>
      </c>
      <c r="F20">
        <v>1</v>
      </c>
      <c r="G20">
        <v>2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0</v>
      </c>
      <c r="E22">
        <v>4</v>
      </c>
      <c r="F22">
        <v>8</v>
      </c>
      <c r="G22">
        <v>10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0</v>
      </c>
      <c r="E24">
        <v>2</v>
      </c>
      <c r="F24">
        <v>6</v>
      </c>
      <c r="G24">
        <v>8</v>
      </c>
    </row>
    <row r="25" spans="1:19" x14ac:dyDescent="0.3">
      <c r="C25">
        <v>3</v>
      </c>
      <c r="D25">
        <v>3</v>
      </c>
      <c r="E25">
        <v>15</v>
      </c>
      <c r="F25">
        <v>15</v>
      </c>
      <c r="G25">
        <v>15</v>
      </c>
    </row>
    <row r="26" spans="1:19" x14ac:dyDescent="0.3">
      <c r="C26">
        <v>0</v>
      </c>
      <c r="D26">
        <v>13</v>
      </c>
      <c r="E26">
        <v>16</v>
      </c>
      <c r="F26">
        <v>27</v>
      </c>
      <c r="G26">
        <v>34</v>
      </c>
    </row>
    <row r="27" spans="1:19" x14ac:dyDescent="0.3">
      <c r="C27">
        <v>51</v>
      </c>
      <c r="D27">
        <v>68</v>
      </c>
      <c r="E27">
        <v>87</v>
      </c>
      <c r="F27">
        <v>105</v>
      </c>
      <c r="G27">
        <v>143</v>
      </c>
    </row>
    <row r="28" spans="1:19" x14ac:dyDescent="0.3">
      <c r="C28">
        <v>30</v>
      </c>
      <c r="D28">
        <v>58</v>
      </c>
      <c r="E28">
        <v>66</v>
      </c>
      <c r="F28">
        <v>80</v>
      </c>
      <c r="G28">
        <v>94</v>
      </c>
    </row>
    <row r="29" spans="1:19" x14ac:dyDescent="0.3">
      <c r="C29">
        <v>0</v>
      </c>
      <c r="D29">
        <v>5</v>
      </c>
      <c r="E29">
        <v>7</v>
      </c>
      <c r="F29">
        <v>9</v>
      </c>
      <c r="G29">
        <v>10</v>
      </c>
    </row>
    <row r="30" spans="1:19" x14ac:dyDescent="0.3">
      <c r="C30">
        <v>0</v>
      </c>
      <c r="D30">
        <v>0</v>
      </c>
      <c r="E30">
        <v>0</v>
      </c>
      <c r="F30">
        <v>2</v>
      </c>
      <c r="G30">
        <v>3</v>
      </c>
    </row>
    <row r="31" spans="1:19" x14ac:dyDescent="0.3">
      <c r="C31">
        <v>0</v>
      </c>
      <c r="D31">
        <v>0</v>
      </c>
      <c r="E31">
        <v>1</v>
      </c>
      <c r="F31">
        <v>2</v>
      </c>
      <c r="G31">
        <v>3</v>
      </c>
    </row>
    <row r="32" spans="1:19" x14ac:dyDescent="0.3">
      <c r="C32">
        <v>0</v>
      </c>
      <c r="D32">
        <v>1</v>
      </c>
      <c r="E32">
        <v>5</v>
      </c>
      <c r="F32">
        <v>8</v>
      </c>
      <c r="G32">
        <v>9</v>
      </c>
    </row>
    <row r="33" spans="3:7" x14ac:dyDescent="0.3">
      <c r="C33">
        <v>0</v>
      </c>
      <c r="D33">
        <v>0</v>
      </c>
      <c r="E33">
        <v>3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33"/>
  <sheetViews>
    <sheetView workbookViewId="0">
      <selection activeCell="R6" sqref="R6"/>
    </sheetView>
  </sheetViews>
  <sheetFormatPr defaultRowHeight="14.4" x14ac:dyDescent="0.3"/>
  <cols>
    <col min="1" max="1" width="16.8867187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>
        <v>0.48029130499976774</v>
      </c>
      <c r="H4" s="8">
        <v>0.86855026072830976</v>
      </c>
      <c r="I4" s="7">
        <v>0.19226051951249634</v>
      </c>
      <c r="J4" s="8">
        <v>0.39407665770669714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-0.38825895572854191</v>
      </c>
      <c r="Q4" s="8">
        <f t="shared" ref="Q4:Q17" si="3">(G4+H4)</f>
        <v>1.3488415657280775</v>
      </c>
      <c r="R4" s="7">
        <f>(I4-J4)</f>
        <v>-0.2018161381942008</v>
      </c>
      <c r="S4" s="8">
        <f t="shared" ref="S4:S17" si="4">(I4+J4)</f>
        <v>0.58633717721919343</v>
      </c>
    </row>
    <row r="5" spans="1:19" x14ac:dyDescent="0.3">
      <c r="A5" t="s">
        <v>30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>
        <v>7.9922943085583606E-2</v>
      </c>
      <c r="H5" s="8">
        <v>0.27117386720353809</v>
      </c>
      <c r="I5" s="7">
        <v>0</v>
      </c>
      <c r="J5" s="8">
        <v>0</v>
      </c>
      <c r="L5" s="7" t="e">
        <f t="shared" ref="L5:L17" si="5">(C5-D5)</f>
        <v>#NUM!</v>
      </c>
      <c r="M5" s="8" t="e">
        <f t="shared" ref="M5:M17" si="6">(C5+D5)</f>
        <v>#NUM!</v>
      </c>
      <c r="N5" s="7" t="e">
        <f t="shared" si="0"/>
        <v>#NUM!</v>
      </c>
      <c r="O5" s="8" t="e">
        <f t="shared" si="1"/>
        <v>#NUM!</v>
      </c>
      <c r="P5" s="7">
        <f t="shared" si="2"/>
        <v>-0.19125092411795461</v>
      </c>
      <c r="Q5" s="8">
        <f t="shared" si="3"/>
        <v>0.35109681028912176</v>
      </c>
      <c r="R5" s="7">
        <f>(I5-J5)</f>
        <v>0</v>
      </c>
      <c r="S5" s="8">
        <f t="shared" si="4"/>
        <v>0</v>
      </c>
    </row>
    <row r="6" spans="1:19" x14ac:dyDescent="0.3">
      <c r="A6" t="s">
        <v>31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>
        <v>6.0033857294060038</v>
      </c>
      <c r="H6" s="8">
        <v>2.8141679571110161</v>
      </c>
      <c r="I6" s="7">
        <v>3.0199619475563066</v>
      </c>
      <c r="J6" s="8">
        <v>2.568335069017194</v>
      </c>
      <c r="L6" s="7" t="e">
        <f t="shared" si="5"/>
        <v>#NUM!</v>
      </c>
      <c r="M6" s="8" t="e">
        <f t="shared" si="6"/>
        <v>#NUM!</v>
      </c>
      <c r="N6" s="7" t="e">
        <f t="shared" si="0"/>
        <v>#NUM!</v>
      </c>
      <c r="O6" s="8" t="e">
        <f t="shared" si="1"/>
        <v>#NUM!</v>
      </c>
      <c r="P6" s="7">
        <f t="shared" si="2"/>
        <v>3.1892177722949868</v>
      </c>
      <c r="Q6" s="8">
        <f t="shared" si="3"/>
        <v>8.8175536865170194</v>
      </c>
      <c r="R6" s="7">
        <f t="shared" ref="R6:R17" si="7">(I6-J6)</f>
        <v>0.45162687853911265</v>
      </c>
      <c r="S6" s="8">
        <f t="shared" si="4"/>
        <v>5.5882970165735006</v>
      </c>
    </row>
    <row r="7" spans="1:19" x14ac:dyDescent="0.3">
      <c r="A7" t="s">
        <v>32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>
        <v>0.14012865517692114</v>
      </c>
      <c r="H7" s="8">
        <v>0.34712046205204999</v>
      </c>
      <c r="I7" s="7">
        <v>0</v>
      </c>
      <c r="J7" s="8">
        <v>0</v>
      </c>
      <c r="L7" s="7" t="e">
        <f t="shared" si="5"/>
        <v>#NUM!</v>
      </c>
      <c r="M7" s="8" t="e">
        <f t="shared" si="6"/>
        <v>#NUM!</v>
      </c>
      <c r="N7" s="7" t="e">
        <f t="shared" si="0"/>
        <v>#NUM!</v>
      </c>
      <c r="O7" s="8" t="e">
        <f t="shared" si="1"/>
        <v>#NUM!</v>
      </c>
      <c r="P7" s="7">
        <f t="shared" si="2"/>
        <v>-0.2069918068751288</v>
      </c>
      <c r="Q7" s="8">
        <f t="shared" si="3"/>
        <v>0.48724911722897107</v>
      </c>
      <c r="R7" s="7">
        <f t="shared" si="7"/>
        <v>0</v>
      </c>
      <c r="S7" s="8">
        <f t="shared" si="4"/>
        <v>0</v>
      </c>
    </row>
    <row r="8" spans="1:19" x14ac:dyDescent="0.3">
      <c r="A8" t="s">
        <v>33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>
        <v>1.1349820996605704</v>
      </c>
      <c r="H8" s="8">
        <v>1.6170510210387656</v>
      </c>
      <c r="I8" s="7">
        <v>3.2684288317124381</v>
      </c>
      <c r="J8" s="8">
        <v>2.2967359647047076</v>
      </c>
      <c r="L8" s="7" t="e">
        <f t="shared" si="5"/>
        <v>#NUM!</v>
      </c>
      <c r="M8" s="8" t="e">
        <f t="shared" si="6"/>
        <v>#NUM!</v>
      </c>
      <c r="N8" s="7" t="e">
        <f t="shared" si="0"/>
        <v>#NUM!</v>
      </c>
      <c r="O8" s="8" t="e">
        <f t="shared" si="1"/>
        <v>#NUM!</v>
      </c>
      <c r="P8" s="7">
        <f t="shared" si="2"/>
        <v>-0.48206892137819568</v>
      </c>
      <c r="Q8" s="8">
        <f t="shared" si="3"/>
        <v>2.7520331206993358</v>
      </c>
      <c r="R8" s="7">
        <f t="shared" si="7"/>
        <v>0.97169286700773005</v>
      </c>
      <c r="S8" s="8">
        <f t="shared" si="4"/>
        <v>5.5651647964171449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>
        <v>12.685694544322217</v>
      </c>
      <c r="H9" s="6">
        <v>4.9948979473297364</v>
      </c>
      <c r="I9" s="5">
        <v>11.074941819524847</v>
      </c>
      <c r="J9" s="6">
        <v>5.6297971940014788</v>
      </c>
      <c r="K9" s="4"/>
      <c r="L9" s="5" t="e">
        <f t="shared" si="5"/>
        <v>#NUM!</v>
      </c>
      <c r="M9" s="6" t="e">
        <f t="shared" si="6"/>
        <v>#NUM!</v>
      </c>
      <c r="N9" s="5" t="e">
        <f t="shared" si="0"/>
        <v>#NUM!</v>
      </c>
      <c r="O9" s="6" t="e">
        <f t="shared" si="1"/>
        <v>#NUM!</v>
      </c>
      <c r="P9" s="5">
        <f t="shared" si="2"/>
        <v>7.690796596992481</v>
      </c>
      <c r="Q9" s="6">
        <f t="shared" si="3"/>
        <v>17.680592491651954</v>
      </c>
      <c r="R9" s="5">
        <f t="shared" si="7"/>
        <v>5.4451446255233664</v>
      </c>
      <c r="S9" s="6">
        <f t="shared" si="4"/>
        <v>16.704739013526325</v>
      </c>
    </row>
    <row r="10" spans="1:19" x14ac:dyDescent="0.3">
      <c r="A10" t="s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>
        <v>21.945382782468947</v>
      </c>
      <c r="H10" s="8">
        <v>11.205287803878587</v>
      </c>
      <c r="I10" s="7">
        <v>11</v>
      </c>
      <c r="J10" s="8">
        <v>0</v>
      </c>
      <c r="L10" s="7" t="e">
        <f t="shared" si="5"/>
        <v>#NUM!</v>
      </c>
      <c r="M10" s="8" t="e">
        <f t="shared" si="6"/>
        <v>#NUM!</v>
      </c>
      <c r="N10" s="7" t="e">
        <f t="shared" si="0"/>
        <v>#NUM!</v>
      </c>
      <c r="O10" s="8" t="e">
        <f t="shared" si="1"/>
        <v>#NUM!</v>
      </c>
      <c r="P10" s="7">
        <f t="shared" si="2"/>
        <v>10.740094978590356</v>
      </c>
      <c r="Q10" s="8">
        <f t="shared" si="3"/>
        <v>33.15067058634753</v>
      </c>
      <c r="R10" s="7">
        <f t="shared" si="7"/>
        <v>11</v>
      </c>
      <c r="S10" s="8">
        <f t="shared" si="4"/>
        <v>11</v>
      </c>
    </row>
    <row r="11" spans="1:19" x14ac:dyDescent="0.3">
      <c r="A11" t="s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>
        <v>94.235459266480845</v>
      </c>
      <c r="H11" s="8">
        <v>25.065065912604567</v>
      </c>
      <c r="I11" s="7">
        <v>71.036244417087332</v>
      </c>
      <c r="J11" s="8">
        <v>14.053773911900061</v>
      </c>
      <c r="L11" s="7" t="e">
        <f t="shared" si="5"/>
        <v>#NUM!</v>
      </c>
      <c r="M11" s="8" t="e">
        <f t="shared" si="6"/>
        <v>#NUM!</v>
      </c>
      <c r="N11" s="7" t="e">
        <f t="shared" si="0"/>
        <v>#NUM!</v>
      </c>
      <c r="O11" s="8" t="e">
        <f t="shared" si="1"/>
        <v>#NUM!</v>
      </c>
      <c r="P11" s="7">
        <f t="shared" si="2"/>
        <v>69.170393353876293</v>
      </c>
      <c r="Q11" s="8">
        <f t="shared" si="3"/>
        <v>119.30052517908543</v>
      </c>
      <c r="R11" s="7">
        <f t="shared" si="7"/>
        <v>56.98247050518728</v>
      </c>
      <c r="S11" s="8">
        <f t="shared" si="4"/>
        <v>85.090018328987412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>
        <v>62.299262479145604</v>
      </c>
      <c r="H12" s="6">
        <v>16.793427928433836</v>
      </c>
      <c r="I12" s="5">
        <v>59.343370651237286</v>
      </c>
      <c r="J12" s="6">
        <v>12.454094470056553</v>
      </c>
      <c r="K12" s="4"/>
      <c r="L12" s="5" t="e">
        <f t="shared" si="5"/>
        <v>#NUM!</v>
      </c>
      <c r="M12" s="6" t="e">
        <f t="shared" si="6"/>
        <v>#NUM!</v>
      </c>
      <c r="N12" s="5" t="e">
        <f t="shared" si="0"/>
        <v>#NUM!</v>
      </c>
      <c r="O12" s="6" t="e">
        <f t="shared" si="1"/>
        <v>#NUM!</v>
      </c>
      <c r="P12" s="5">
        <f t="shared" si="2"/>
        <v>56.142114131970175</v>
      </c>
      <c r="Q12" s="6">
        <f t="shared" si="3"/>
        <v>93.827799914965453</v>
      </c>
      <c r="R12" s="5">
        <f t="shared" si="7"/>
        <v>54.812348938375465</v>
      </c>
      <c r="S12" s="6">
        <f t="shared" si="4"/>
        <v>86.024276003148771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>
        <v>7.8387107323288454</v>
      </c>
      <c r="H13" s="6">
        <v>2.4971552682758467</v>
      </c>
      <c r="I13" s="5">
        <v>6.4806512987812406</v>
      </c>
      <c r="J13" s="6">
        <v>1.5989846346701093</v>
      </c>
      <c r="K13" s="4"/>
      <c r="L13" s="5" t="e">
        <f t="shared" si="5"/>
        <v>#NUM!</v>
      </c>
      <c r="M13" s="6" t="e">
        <f t="shared" si="6"/>
        <v>#NUM!</v>
      </c>
      <c r="N13" s="5" t="e">
        <f t="shared" si="0"/>
        <v>#NUM!</v>
      </c>
      <c r="O13" s="6" t="e">
        <f t="shared" si="1"/>
        <v>#NUM!</v>
      </c>
      <c r="P13" s="5">
        <f t="shared" si="2"/>
        <v>5.3415554640529983</v>
      </c>
      <c r="Q13" s="6">
        <f t="shared" si="3"/>
        <v>10.335866000604693</v>
      </c>
      <c r="R13" s="5">
        <f t="shared" si="7"/>
        <v>4.8816666641111306</v>
      </c>
      <c r="S13" s="6">
        <f t="shared" si="4"/>
        <v>8.0796359334513497</v>
      </c>
    </row>
    <row r="14" spans="1:19" x14ac:dyDescent="0.3">
      <c r="A14" t="s">
        <v>35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>
        <v>1.6952230956630108</v>
      </c>
      <c r="H14" s="8">
        <v>1.2795799660295537</v>
      </c>
      <c r="I14" s="7">
        <v>1</v>
      </c>
      <c r="J14" s="8">
        <v>0</v>
      </c>
      <c r="L14" s="7" t="e">
        <f t="shared" si="5"/>
        <v>#NUM!</v>
      </c>
      <c r="M14" s="8" t="e">
        <f t="shared" si="6"/>
        <v>#NUM!</v>
      </c>
      <c r="N14" s="7" t="e">
        <f t="shared" si="0"/>
        <v>#NUM!</v>
      </c>
      <c r="O14" s="8" t="e">
        <f t="shared" si="1"/>
        <v>#NUM!</v>
      </c>
      <c r="P14" s="7">
        <f t="shared" si="2"/>
        <v>0.18842708112567019</v>
      </c>
      <c r="Q14" s="8">
        <f t="shared" si="3"/>
        <v>1.3747329768820031</v>
      </c>
      <c r="R14" s="7">
        <f t="shared" si="7"/>
        <v>1</v>
      </c>
      <c r="S14" s="8">
        <f t="shared" si="4"/>
        <v>1</v>
      </c>
    </row>
    <row r="15" spans="1:19" x14ac:dyDescent="0.3">
      <c r="A15" t="s">
        <v>36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>
        <v>1.6018774135645575</v>
      </c>
      <c r="H15" s="8">
        <v>1.1265904442685188</v>
      </c>
      <c r="I15" s="7">
        <v>0</v>
      </c>
      <c r="J15" s="8">
        <v>0</v>
      </c>
      <c r="L15" s="7" t="e">
        <f t="shared" si="5"/>
        <v>#NUM!</v>
      </c>
      <c r="M15" s="8" t="e">
        <f t="shared" si="6"/>
        <v>#NUM!</v>
      </c>
      <c r="N15" s="7" t="e">
        <f t="shared" si="0"/>
        <v>#NUM!</v>
      </c>
      <c r="O15" s="8" t="e">
        <f t="shared" si="1"/>
        <v>#NUM!</v>
      </c>
      <c r="P15" s="7">
        <f t="shared" si="2"/>
        <v>0.47528696929603864</v>
      </c>
      <c r="Q15" s="8">
        <f t="shared" si="3"/>
        <v>2.7284678578330763</v>
      </c>
      <c r="R15" s="7">
        <f t="shared" si="7"/>
        <v>0</v>
      </c>
      <c r="S15" s="8">
        <f t="shared" si="4"/>
        <v>0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>
        <v>5.4995571956872507</v>
      </c>
      <c r="H16" s="6">
        <v>2.0770172674249108</v>
      </c>
      <c r="I16" s="5">
        <v>5</v>
      </c>
      <c r="J16" s="6">
        <v>0</v>
      </c>
      <c r="K16" s="4"/>
      <c r="L16" s="5" t="e">
        <f t="shared" si="5"/>
        <v>#NUM!</v>
      </c>
      <c r="M16" s="6" t="e">
        <f t="shared" si="6"/>
        <v>#NUM!</v>
      </c>
      <c r="N16" s="5" t="e">
        <f t="shared" si="0"/>
        <v>#NUM!</v>
      </c>
      <c r="O16" s="6" t="e">
        <f t="shared" si="1"/>
        <v>#NUM!</v>
      </c>
      <c r="P16" s="5">
        <f t="shared" si="2"/>
        <v>4.2788907550015347</v>
      </c>
      <c r="Q16" s="6">
        <f t="shared" si="3"/>
        <v>8.7411529613344712</v>
      </c>
      <c r="R16" s="5">
        <f t="shared" si="7"/>
        <v>5</v>
      </c>
      <c r="S16" s="6">
        <f t="shared" si="4"/>
        <v>5</v>
      </c>
    </row>
    <row r="17" spans="1:19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>
        <v>2.0907820056187387</v>
      </c>
      <c r="H17" s="19">
        <v>1.8373210007542566</v>
      </c>
      <c r="I17" s="18" t="e">
        <v>#NUM!</v>
      </c>
      <c r="J17" s="19" t="e">
        <v>#NUM!</v>
      </c>
      <c r="K17" s="4"/>
      <c r="L17" s="18" t="e">
        <f t="shared" si="5"/>
        <v>#NUM!</v>
      </c>
      <c r="M17" s="19" t="e">
        <f t="shared" si="6"/>
        <v>#NUM!</v>
      </c>
      <c r="N17" s="18" t="e">
        <f t="shared" si="0"/>
        <v>#NUM!</v>
      </c>
      <c r="O17" s="19" t="e">
        <f t="shared" si="1"/>
        <v>#NUM!</v>
      </c>
      <c r="P17" s="18">
        <f t="shared" si="2"/>
        <v>0.25346100486448186</v>
      </c>
      <c r="Q17" s="19">
        <f t="shared" si="3"/>
        <v>3.9281030063729956</v>
      </c>
      <c r="R17" s="18" t="e">
        <f t="shared" si="7"/>
        <v>#NUM!</v>
      </c>
      <c r="S17" s="19" t="e">
        <f t="shared" si="4"/>
        <v>#NUM!</v>
      </c>
    </row>
    <row r="20" spans="1:19" x14ac:dyDescent="0.3">
      <c r="C20">
        <v>0</v>
      </c>
      <c r="D20">
        <v>0</v>
      </c>
      <c r="E20">
        <v>0</v>
      </c>
      <c r="F20">
        <v>1</v>
      </c>
      <c r="G20">
        <v>2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2</v>
      </c>
      <c r="E22">
        <v>5</v>
      </c>
      <c r="F22">
        <v>8</v>
      </c>
      <c r="G22">
        <v>10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1</v>
      </c>
      <c r="E24">
        <v>2</v>
      </c>
      <c r="F24">
        <v>5</v>
      </c>
      <c r="G24">
        <v>7</v>
      </c>
    </row>
    <row r="25" spans="1:19" x14ac:dyDescent="0.3">
      <c r="C25">
        <v>0</v>
      </c>
      <c r="D25">
        <v>3</v>
      </c>
      <c r="E25">
        <v>15</v>
      </c>
      <c r="F25">
        <v>15</v>
      </c>
      <c r="G25">
        <v>15</v>
      </c>
    </row>
    <row r="26" spans="1:19" x14ac:dyDescent="0.3">
      <c r="C26">
        <v>0</v>
      </c>
      <c r="D26">
        <v>13</v>
      </c>
      <c r="E26">
        <v>24</v>
      </c>
      <c r="F26">
        <v>28</v>
      </c>
      <c r="G26">
        <v>34</v>
      </c>
    </row>
    <row r="27" spans="1:19" x14ac:dyDescent="0.3">
      <c r="C27">
        <v>40</v>
      </c>
      <c r="D27">
        <v>72</v>
      </c>
      <c r="E27">
        <v>89</v>
      </c>
      <c r="F27">
        <v>102</v>
      </c>
      <c r="G27">
        <v>131</v>
      </c>
    </row>
    <row r="28" spans="1:19" x14ac:dyDescent="0.3">
      <c r="C28">
        <v>34</v>
      </c>
      <c r="D28">
        <v>52</v>
      </c>
      <c r="E28">
        <v>66</v>
      </c>
      <c r="F28">
        <v>84</v>
      </c>
      <c r="G28">
        <v>91</v>
      </c>
    </row>
    <row r="29" spans="1:19" x14ac:dyDescent="0.3">
      <c r="C29">
        <v>4</v>
      </c>
      <c r="D29">
        <v>6</v>
      </c>
      <c r="E29">
        <v>8</v>
      </c>
      <c r="F29">
        <v>10</v>
      </c>
      <c r="G29">
        <v>13</v>
      </c>
    </row>
    <row r="30" spans="1:19" x14ac:dyDescent="0.3">
      <c r="C30">
        <v>0</v>
      </c>
      <c r="D30">
        <v>0</v>
      </c>
      <c r="E30">
        <v>2</v>
      </c>
      <c r="F30">
        <v>3</v>
      </c>
      <c r="G30">
        <v>4</v>
      </c>
    </row>
    <row r="31" spans="1:19" x14ac:dyDescent="0.3">
      <c r="C31">
        <v>0</v>
      </c>
      <c r="D31">
        <v>0</v>
      </c>
      <c r="E31">
        <v>1</v>
      </c>
      <c r="F31">
        <v>2</v>
      </c>
      <c r="G31">
        <v>3</v>
      </c>
    </row>
    <row r="32" spans="1:19" x14ac:dyDescent="0.3">
      <c r="C32">
        <v>0</v>
      </c>
      <c r="D32">
        <v>3</v>
      </c>
      <c r="E32">
        <v>5</v>
      </c>
      <c r="F32">
        <v>7</v>
      </c>
      <c r="G32">
        <v>12</v>
      </c>
    </row>
    <row r="33" spans="3:7" x14ac:dyDescent="0.3">
      <c r="C33">
        <v>0</v>
      </c>
      <c r="D33">
        <v>1</v>
      </c>
      <c r="E33">
        <v>4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3"/>
  <sheetViews>
    <sheetView workbookViewId="0">
      <selection activeCell="Q18" sqref="Q18"/>
    </sheetView>
  </sheetViews>
  <sheetFormatPr defaultRowHeight="14.4" x14ac:dyDescent="0.3"/>
  <cols>
    <col min="1" max="1" width="16.554687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>
        <v>0.23339264409680657</v>
      </c>
      <c r="F4" s="8">
        <v>0.42298997361439666</v>
      </c>
      <c r="G4" s="7">
        <v>0.20278393111041737</v>
      </c>
      <c r="H4" s="8">
        <v>0.42809476072206665</v>
      </c>
      <c r="I4" s="7">
        <v>0</v>
      </c>
      <c r="J4" s="8">
        <v>0</v>
      </c>
      <c r="L4" s="7" t="e">
        <f>(C4-D4)</f>
        <v>#NUM!</v>
      </c>
      <c r="M4" s="8" t="e">
        <f>(C4+D4)</f>
        <v>#NUM!</v>
      </c>
      <c r="N4" s="7">
        <f t="shared" ref="N4:N17" si="0">(E4-F4)</f>
        <v>-0.18959732951759012</v>
      </c>
      <c r="O4" s="8">
        <f t="shared" ref="O4:O17" si="1">(E4+F4)</f>
        <v>0.65638261771120343</v>
      </c>
      <c r="P4" s="7">
        <f t="shared" ref="P4:P17" si="2">(G4-H4)</f>
        <v>-0.2253108296116493</v>
      </c>
      <c r="Q4" s="8">
        <f t="shared" ref="Q4:Q17" si="3">(G4+H4)</f>
        <v>0.63087869183248402</v>
      </c>
      <c r="R4" s="7">
        <f t="shared" ref="R4:R17" si="4">(I4-J4)</f>
        <v>0</v>
      </c>
      <c r="S4" s="8">
        <f t="shared" ref="S4:S17" si="5">(I4+J4)</f>
        <v>0</v>
      </c>
    </row>
    <row r="5" spans="1:19" x14ac:dyDescent="0.3">
      <c r="A5" t="s">
        <v>30</v>
      </c>
      <c r="C5" s="7" t="e">
        <v>#NUM!</v>
      </c>
      <c r="D5" s="8" t="e">
        <v>#NUM!</v>
      </c>
      <c r="E5" s="7">
        <v>9.3357057638722624E-2</v>
      </c>
      <c r="F5" s="8">
        <v>0.42189877348303051</v>
      </c>
      <c r="G5" s="7">
        <v>1.1557345933665449E-2</v>
      </c>
      <c r="H5" s="8">
        <v>0.10688205503560941</v>
      </c>
      <c r="I5" s="7">
        <v>0</v>
      </c>
      <c r="J5" s="8">
        <v>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-0.32854171584430797</v>
      </c>
      <c r="O5" s="8">
        <f t="shared" si="1"/>
        <v>0.51525583112175333</v>
      </c>
      <c r="P5" s="7">
        <f t="shared" si="2"/>
        <v>-9.5324709101943961E-2</v>
      </c>
      <c r="Q5" s="8">
        <f t="shared" si="3"/>
        <v>0.11843940096927486</v>
      </c>
      <c r="R5" s="7">
        <f t="shared" si="4"/>
        <v>0</v>
      </c>
      <c r="S5" s="8">
        <f t="shared" si="5"/>
        <v>0</v>
      </c>
    </row>
    <row r="6" spans="1:19" x14ac:dyDescent="0.3">
      <c r="A6" t="s">
        <v>31</v>
      </c>
      <c r="C6" s="7" t="e">
        <v>#NUM!</v>
      </c>
      <c r="D6" s="8" t="e">
        <v>#NUM!</v>
      </c>
      <c r="E6" s="7">
        <v>3.8783659542532427</v>
      </c>
      <c r="F6" s="8">
        <v>3.2638364039928982</v>
      </c>
      <c r="G6" s="7">
        <v>3.846632687875092</v>
      </c>
      <c r="H6" s="8">
        <v>4.0207063372205516</v>
      </c>
      <c r="I6" s="7">
        <v>1</v>
      </c>
      <c r="J6" s="8">
        <v>0</v>
      </c>
      <c r="L6" s="7" t="e">
        <f t="shared" si="6"/>
        <v>#NUM!</v>
      </c>
      <c r="M6" s="8" t="e">
        <f t="shared" si="7"/>
        <v>#NUM!</v>
      </c>
      <c r="N6" s="7">
        <f t="shared" si="0"/>
        <v>0.61452955026034495</v>
      </c>
      <c r="O6" s="8">
        <f t="shared" si="1"/>
        <v>7.1422023582461422</v>
      </c>
      <c r="P6" s="7">
        <f t="shared" si="2"/>
        <v>-0.17407364934545999</v>
      </c>
      <c r="Q6" s="8">
        <f t="shared" si="3"/>
        <v>7.8673390250956432</v>
      </c>
      <c r="R6" s="7">
        <f t="shared" si="4"/>
        <v>1</v>
      </c>
      <c r="S6" s="8">
        <f t="shared" si="5"/>
        <v>1</v>
      </c>
    </row>
    <row r="7" spans="1:19" x14ac:dyDescent="0.3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>
        <v>0</v>
      </c>
      <c r="H7" s="8">
        <v>0</v>
      </c>
      <c r="I7" s="7">
        <v>0</v>
      </c>
      <c r="J7" s="8">
        <v>0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</row>
    <row r="8" spans="1:19" x14ac:dyDescent="0.3">
      <c r="A8" t="s">
        <v>33</v>
      </c>
      <c r="C8" s="7" t="e">
        <v>#NUM!</v>
      </c>
      <c r="D8" s="8" t="e">
        <v>#NUM!</v>
      </c>
      <c r="E8" s="7">
        <v>3.643623956074352</v>
      </c>
      <c r="F8" s="8">
        <v>2.1625000699749708</v>
      </c>
      <c r="G8" s="7">
        <v>4.325058260619751</v>
      </c>
      <c r="H8" s="8">
        <v>3.0578675655976304</v>
      </c>
      <c r="I8" s="7">
        <v>5</v>
      </c>
      <c r="J8" s="8">
        <v>0</v>
      </c>
      <c r="L8" s="7" t="e">
        <f t="shared" si="6"/>
        <v>#NUM!</v>
      </c>
      <c r="M8" s="8" t="e">
        <f t="shared" si="7"/>
        <v>#NUM!</v>
      </c>
      <c r="N8" s="7">
        <f t="shared" si="0"/>
        <v>1.4811238860993816</v>
      </c>
      <c r="O8" s="8">
        <f t="shared" si="1"/>
        <v>5.8061240260493241</v>
      </c>
      <c r="P8" s="7">
        <f t="shared" si="2"/>
        <v>1.2671906950221214</v>
      </c>
      <c r="Q8" s="8">
        <f t="shared" si="3"/>
        <v>7.3829258262173827</v>
      </c>
      <c r="R8" s="7">
        <f t="shared" si="4"/>
        <v>5</v>
      </c>
      <c r="S8" s="8">
        <f t="shared" si="5"/>
        <v>5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>
        <v>10.621174353116766</v>
      </c>
      <c r="F9" s="6">
        <v>5.7768324985926682</v>
      </c>
      <c r="G9" s="5">
        <v>12.119706242665973</v>
      </c>
      <c r="H9" s="6">
        <v>5.125176383254626</v>
      </c>
      <c r="I9" s="5">
        <v>15</v>
      </c>
      <c r="J9" s="6">
        <v>0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4.8443418545241048</v>
      </c>
      <c r="O9" s="6">
        <f t="shared" si="1"/>
        <v>16.398006851709447</v>
      </c>
      <c r="P9" s="5">
        <f t="shared" si="2"/>
        <v>6.9945298594113465</v>
      </c>
      <c r="Q9" s="6">
        <f t="shared" si="3"/>
        <v>17.244882625920599</v>
      </c>
      <c r="R9" s="5">
        <f t="shared" si="4"/>
        <v>15</v>
      </c>
      <c r="S9" s="6">
        <f t="shared" si="5"/>
        <v>15</v>
      </c>
    </row>
    <row r="10" spans="1:19" x14ac:dyDescent="0.3">
      <c r="A10" t="s">
        <v>13</v>
      </c>
      <c r="C10" s="7" t="e">
        <v>#NUM!</v>
      </c>
      <c r="D10" s="8" t="e">
        <v>#NUM!</v>
      </c>
      <c r="E10" s="7">
        <v>18.25</v>
      </c>
      <c r="F10" s="8">
        <v>9.2567542907868106</v>
      </c>
      <c r="G10" s="7">
        <v>26.662842225169008</v>
      </c>
      <c r="H10" s="8">
        <v>7.7093348859644948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8.9932457092131912</v>
      </c>
      <c r="O10" s="8">
        <f t="shared" si="1"/>
        <v>27.506754290786809</v>
      </c>
      <c r="P10" s="7">
        <f t="shared" si="2"/>
        <v>18.953507339204503</v>
      </c>
      <c r="Q10" s="8">
        <f t="shared" si="3"/>
        <v>34.372177111133496</v>
      </c>
      <c r="R10" s="7" t="e">
        <f t="shared" si="4"/>
        <v>#NUM!</v>
      </c>
      <c r="S10" s="8" t="e">
        <f t="shared" si="5"/>
        <v>#NUM!</v>
      </c>
    </row>
    <row r="11" spans="1:19" x14ac:dyDescent="0.3">
      <c r="A11" t="s">
        <v>14</v>
      </c>
      <c r="C11" s="7" t="e">
        <v>#NUM!</v>
      </c>
      <c r="D11" s="8" t="e">
        <v>#NUM!</v>
      </c>
      <c r="E11" s="7">
        <v>85.376556907541129</v>
      </c>
      <c r="F11" s="8">
        <v>20.066620388529685</v>
      </c>
      <c r="G11" s="7">
        <v>112.70862015978354</v>
      </c>
      <c r="H11" s="8">
        <v>19.866258964286565</v>
      </c>
      <c r="I11" s="7">
        <v>73.000000000000014</v>
      </c>
      <c r="J11" s="8">
        <v>1.4210854715202004E-14</v>
      </c>
      <c r="L11" s="7" t="e">
        <f t="shared" si="6"/>
        <v>#NUM!</v>
      </c>
      <c r="M11" s="8" t="e">
        <f t="shared" si="7"/>
        <v>#NUM!</v>
      </c>
      <c r="N11" s="7">
        <f t="shared" si="0"/>
        <v>65.309936519011487</v>
      </c>
      <c r="O11" s="8">
        <f t="shared" si="1"/>
        <v>105.44317729607086</v>
      </c>
      <c r="P11" s="7">
        <f t="shared" si="2"/>
        <v>92.842361195496977</v>
      </c>
      <c r="Q11" s="8">
        <f t="shared" si="3"/>
        <v>132.57487912407012</v>
      </c>
      <c r="R11" s="7">
        <f t="shared" si="4"/>
        <v>73</v>
      </c>
      <c r="S11" s="8">
        <f t="shared" si="5"/>
        <v>73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>
        <v>69.983807751014965</v>
      </c>
      <c r="F12" s="6">
        <v>17.702814904096222</v>
      </c>
      <c r="G12" s="5">
        <v>74.963687206828141</v>
      </c>
      <c r="H12" s="6">
        <v>12.250013714774463</v>
      </c>
      <c r="I12" s="5">
        <v>59</v>
      </c>
      <c r="J12" s="6">
        <v>0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59.520917165851444</v>
      </c>
      <c r="O12" s="6">
        <f t="shared" si="1"/>
        <v>101.68904704241211</v>
      </c>
      <c r="P12" s="5">
        <f t="shared" si="2"/>
        <v>73.520804319641982</v>
      </c>
      <c r="Q12" s="6">
        <f t="shared" si="3"/>
        <v>100.64598257934627</v>
      </c>
      <c r="R12" s="5">
        <f t="shared" si="4"/>
        <v>74</v>
      </c>
      <c r="S12" s="6">
        <f t="shared" si="5"/>
        <v>74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>
        <v>7.8487396120631239</v>
      </c>
      <c r="F13" s="6">
        <v>2.208604956132266</v>
      </c>
      <c r="G13" s="5">
        <v>8.3860322255389264</v>
      </c>
      <c r="H13" s="6">
        <v>1.8297644903660584</v>
      </c>
      <c r="I13" s="5">
        <v>6</v>
      </c>
      <c r="J13" s="6">
        <v>0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5.6401346559308596</v>
      </c>
      <c r="O13" s="6">
        <f t="shared" si="1"/>
        <v>10.057344568195393</v>
      </c>
      <c r="P13" s="5">
        <f t="shared" si="2"/>
        <v>6.5562677351728675</v>
      </c>
      <c r="Q13" s="6">
        <f t="shared" si="3"/>
        <v>10.215796715904984</v>
      </c>
      <c r="R13" s="5">
        <f t="shared" si="4"/>
        <v>6</v>
      </c>
      <c r="S13" s="6">
        <f t="shared" si="5"/>
        <v>6.0000000000000018</v>
      </c>
    </row>
    <row r="14" spans="1:19" x14ac:dyDescent="0.3">
      <c r="A14" t="s">
        <v>35</v>
      </c>
      <c r="C14" s="7" t="e">
        <v>#NUM!</v>
      </c>
      <c r="D14" s="8" t="e">
        <v>#NUM!</v>
      </c>
      <c r="E14" s="7">
        <v>1.75</v>
      </c>
      <c r="F14" s="8">
        <v>1.0897247358851685</v>
      </c>
      <c r="G14" s="7">
        <v>1.1089588406783526</v>
      </c>
      <c r="H14" s="8">
        <v>1.2176225258890792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0.3169872981077807</v>
      </c>
      <c r="O14" s="8">
        <f t="shared" si="1"/>
        <v>1.1830127018922192</v>
      </c>
      <c r="P14" s="7">
        <f t="shared" si="2"/>
        <v>-0.1427473059365495</v>
      </c>
      <c r="Q14" s="8">
        <f t="shared" si="3"/>
        <v>1.0227479420828893</v>
      </c>
      <c r="R14" s="7" t="e">
        <f t="shared" si="4"/>
        <v>#NUM!</v>
      </c>
      <c r="S14" s="8" t="e">
        <f t="shared" si="5"/>
        <v>#NUM!</v>
      </c>
    </row>
    <row r="15" spans="1:19" x14ac:dyDescent="0.3">
      <c r="A15" t="s">
        <v>36</v>
      </c>
      <c r="C15" s="7" t="e">
        <v>#NUM!</v>
      </c>
      <c r="D15" s="8" t="e">
        <v>#NUM!</v>
      </c>
      <c r="E15" s="7">
        <v>0.37477758463697491</v>
      </c>
      <c r="F15" s="8">
        <v>0.73084978921816079</v>
      </c>
      <c r="G15" s="7">
        <v>2.1997607563560373</v>
      </c>
      <c r="H15" s="8">
        <v>0.93408599967390604</v>
      </c>
      <c r="I15" s="7">
        <v>0</v>
      </c>
      <c r="J15" s="8">
        <v>0</v>
      </c>
      <c r="L15" s="7" t="e">
        <f t="shared" si="6"/>
        <v>#NUM!</v>
      </c>
      <c r="M15" s="8" t="e">
        <f t="shared" si="7"/>
        <v>#NUM!</v>
      </c>
      <c r="N15" s="7">
        <f t="shared" si="0"/>
        <v>-0.35607220458118566</v>
      </c>
      <c r="O15" s="8">
        <f t="shared" si="1"/>
        <v>1.1056273738551359</v>
      </c>
      <c r="P15" s="7">
        <f t="shared" si="2"/>
        <v>1.2656747566821314</v>
      </c>
      <c r="Q15" s="8">
        <f t="shared" si="3"/>
        <v>3.1338467560299432</v>
      </c>
      <c r="R15" s="7">
        <f t="shared" si="4"/>
        <v>0</v>
      </c>
      <c r="S15" s="8">
        <f t="shared" si="5"/>
        <v>0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>
        <v>8</v>
      </c>
      <c r="F16" s="6">
        <v>0</v>
      </c>
      <c r="G16" s="5">
        <v>7.3140870116560288</v>
      </c>
      <c r="H16" s="6">
        <v>2.0340229630508779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9</v>
      </c>
      <c r="O16" s="6">
        <f t="shared" si="1"/>
        <v>9</v>
      </c>
      <c r="P16" s="5">
        <f t="shared" si="2"/>
        <v>6.3983991784251222</v>
      </c>
      <c r="Q16" s="6">
        <f t="shared" si="3"/>
        <v>10.293780759206268</v>
      </c>
      <c r="R16" s="5" t="e">
        <f t="shared" si="4"/>
        <v>#NUM!</v>
      </c>
      <c r="S16" s="6" t="e">
        <f t="shared" si="5"/>
        <v>#NUM!</v>
      </c>
    </row>
    <row r="17" spans="1:19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>
        <v>2.333333333333333</v>
      </c>
      <c r="F17" s="19">
        <v>1.247219128924647</v>
      </c>
      <c r="G17" s="18">
        <v>4.0785978283541473</v>
      </c>
      <c r="H17" s="19">
        <v>1.3605532366475055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1.0861142044086864</v>
      </c>
      <c r="O17" s="19">
        <f t="shared" si="1"/>
        <v>3.5805524622579803</v>
      </c>
      <c r="P17" s="18">
        <f t="shared" si="2"/>
        <v>2.7180445917066409</v>
      </c>
      <c r="Q17" s="19">
        <f t="shared" si="3"/>
        <v>5.4391510650016519</v>
      </c>
      <c r="R17" s="18" t="e">
        <f t="shared" si="4"/>
        <v>#NUM!</v>
      </c>
      <c r="S17" s="19" t="e">
        <f t="shared" si="5"/>
        <v>#NUM!</v>
      </c>
    </row>
    <row r="20" spans="1:19" x14ac:dyDescent="0.3">
      <c r="C20">
        <v>0</v>
      </c>
      <c r="D20">
        <v>0</v>
      </c>
      <c r="E20">
        <v>0</v>
      </c>
      <c r="F20">
        <v>0</v>
      </c>
      <c r="G20">
        <v>0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0</v>
      </c>
      <c r="E22">
        <v>4</v>
      </c>
      <c r="F22">
        <v>9</v>
      </c>
      <c r="G22">
        <v>10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1</v>
      </c>
      <c r="E24">
        <v>3</v>
      </c>
      <c r="F24">
        <v>6</v>
      </c>
      <c r="G24">
        <v>8</v>
      </c>
    </row>
    <row r="25" spans="1:19" x14ac:dyDescent="0.3">
      <c r="C25">
        <v>3</v>
      </c>
      <c r="D25">
        <v>3</v>
      </c>
      <c r="E25">
        <v>15</v>
      </c>
      <c r="F25">
        <v>15</v>
      </c>
      <c r="G25">
        <v>15</v>
      </c>
    </row>
    <row r="26" spans="1:19" x14ac:dyDescent="0.3">
      <c r="C26">
        <v>8</v>
      </c>
      <c r="D26">
        <v>16</v>
      </c>
      <c r="E26">
        <v>28</v>
      </c>
      <c r="F26">
        <v>33</v>
      </c>
      <c r="G26">
        <v>34</v>
      </c>
    </row>
    <row r="27" spans="1:19" x14ac:dyDescent="0.3">
      <c r="C27">
        <v>47</v>
      </c>
      <c r="D27">
        <v>86</v>
      </c>
      <c r="E27">
        <v>110</v>
      </c>
      <c r="F27">
        <v>127</v>
      </c>
      <c r="G27">
        <v>139</v>
      </c>
    </row>
    <row r="28" spans="1:19" x14ac:dyDescent="0.3">
      <c r="C28">
        <v>30</v>
      </c>
      <c r="D28">
        <v>60</v>
      </c>
      <c r="E28">
        <v>73</v>
      </c>
      <c r="F28">
        <v>82</v>
      </c>
      <c r="G28">
        <v>90</v>
      </c>
    </row>
    <row r="29" spans="1:19" x14ac:dyDescent="0.3">
      <c r="C29">
        <v>4</v>
      </c>
      <c r="D29">
        <v>7</v>
      </c>
      <c r="E29">
        <v>8</v>
      </c>
      <c r="F29">
        <v>9</v>
      </c>
      <c r="G29">
        <v>11</v>
      </c>
    </row>
    <row r="30" spans="1:19" x14ac:dyDescent="0.3">
      <c r="C30">
        <v>0</v>
      </c>
      <c r="D30">
        <v>0</v>
      </c>
      <c r="E30">
        <v>1</v>
      </c>
      <c r="F30">
        <v>2</v>
      </c>
      <c r="G30">
        <v>4</v>
      </c>
    </row>
    <row r="31" spans="1:19" x14ac:dyDescent="0.3">
      <c r="C31">
        <v>0</v>
      </c>
      <c r="D31">
        <v>1</v>
      </c>
      <c r="E31">
        <v>2</v>
      </c>
      <c r="F31">
        <v>3</v>
      </c>
      <c r="G31">
        <v>3</v>
      </c>
    </row>
    <row r="32" spans="1:19" x14ac:dyDescent="0.3">
      <c r="C32">
        <v>0</v>
      </c>
      <c r="D32">
        <v>0</v>
      </c>
      <c r="E32">
        <v>4</v>
      </c>
      <c r="F32">
        <v>8</v>
      </c>
      <c r="G32">
        <v>9</v>
      </c>
    </row>
    <row r="33" spans="3:7" x14ac:dyDescent="0.3">
      <c r="C33">
        <v>0</v>
      </c>
      <c r="D33">
        <v>0</v>
      </c>
      <c r="E33">
        <v>4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3"/>
  <sheetViews>
    <sheetView workbookViewId="0">
      <selection activeCell="P9" sqref="P9"/>
    </sheetView>
  </sheetViews>
  <sheetFormatPr defaultRowHeight="14.4" x14ac:dyDescent="0.3"/>
  <cols>
    <col min="1" max="1" width="16.554687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3">
      <c r="A4" t="s">
        <v>3</v>
      </c>
      <c r="C4" s="7">
        <v>0.41641588555754211</v>
      </c>
      <c r="D4" s="8">
        <v>0.4929641932360504</v>
      </c>
      <c r="E4" s="7" t="e">
        <v>#NUM!</v>
      </c>
      <c r="F4" s="8" t="e">
        <v>#NUM!</v>
      </c>
      <c r="G4" s="7">
        <v>0.45825635139441129</v>
      </c>
      <c r="H4" s="8">
        <v>0.83642491118221218</v>
      </c>
      <c r="I4" s="7">
        <v>0.5</v>
      </c>
      <c r="J4" s="8">
        <v>0.5</v>
      </c>
      <c r="L4" s="7">
        <f>(C4-D4)</f>
        <v>-7.6548307678508343E-2</v>
      </c>
      <c r="M4" s="8">
        <f>(C4+D4)</f>
        <v>0.90938007879359262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-0.37816855978780106</v>
      </c>
      <c r="Q4" s="8">
        <f t="shared" ref="Q4:Q17" si="3">(G4+H4)</f>
        <v>1.2946812625766237</v>
      </c>
      <c r="R4" s="7">
        <f t="shared" ref="R4:R17" si="4">(I4-J4)</f>
        <v>0</v>
      </c>
      <c r="S4" s="8">
        <f t="shared" ref="S4:S17" si="5">(I4+J4)</f>
        <v>1</v>
      </c>
    </row>
    <row r="5" spans="1:19" x14ac:dyDescent="0.3">
      <c r="A5" t="s">
        <v>30</v>
      </c>
      <c r="C5" s="7">
        <v>0.20820794277877105</v>
      </c>
      <c r="D5" s="8">
        <v>0.61079074822837165</v>
      </c>
      <c r="E5" s="7" t="e">
        <v>#NUM!</v>
      </c>
      <c r="F5" s="8" t="e">
        <v>#NUM!</v>
      </c>
      <c r="G5" s="7">
        <v>0</v>
      </c>
      <c r="H5" s="8">
        <v>0</v>
      </c>
      <c r="I5" s="7">
        <v>0</v>
      </c>
      <c r="J5" s="8">
        <v>0</v>
      </c>
      <c r="L5" s="7">
        <f t="shared" ref="L5:L17" si="6">(C5-D5)</f>
        <v>-0.40258280544960057</v>
      </c>
      <c r="M5" s="8">
        <f t="shared" ref="M5:M17" si="7">(C5+D5)</f>
        <v>0.81899869100714273</v>
      </c>
      <c r="N5" s="7" t="e">
        <f t="shared" si="0"/>
        <v>#NUM!</v>
      </c>
      <c r="O5" s="8" t="e">
        <f t="shared" si="1"/>
        <v>#NUM!</v>
      </c>
      <c r="P5" s="7">
        <f t="shared" si="2"/>
        <v>0</v>
      </c>
      <c r="Q5" s="8">
        <f t="shared" si="3"/>
        <v>0</v>
      </c>
      <c r="R5" s="7">
        <f t="shared" si="4"/>
        <v>0</v>
      </c>
      <c r="S5" s="8">
        <f t="shared" si="5"/>
        <v>0</v>
      </c>
    </row>
    <row r="6" spans="1:19" x14ac:dyDescent="0.3">
      <c r="A6" t="s">
        <v>31</v>
      </c>
      <c r="C6" s="7">
        <v>5.4194252588670366</v>
      </c>
      <c r="D6" s="8">
        <v>3.5116386325329745</v>
      </c>
      <c r="E6" s="7" t="e">
        <v>#NUM!</v>
      </c>
      <c r="F6" s="8" t="e">
        <v>#NUM!</v>
      </c>
      <c r="G6" s="7">
        <v>5.8216073192704245</v>
      </c>
      <c r="H6" s="8">
        <v>3.1342850502188488</v>
      </c>
      <c r="I6" s="7">
        <v>2</v>
      </c>
      <c r="J6" s="8">
        <v>2</v>
      </c>
      <c r="L6" s="7">
        <f t="shared" si="6"/>
        <v>1.9077866263340635</v>
      </c>
      <c r="M6" s="8">
        <f t="shared" si="7"/>
        <v>8.9310638914000116</v>
      </c>
      <c r="N6" s="7" t="e">
        <f t="shared" si="0"/>
        <v>#NUM!</v>
      </c>
      <c r="O6" s="8" t="e">
        <f t="shared" si="1"/>
        <v>#NUM!</v>
      </c>
      <c r="P6" s="7">
        <f t="shared" si="2"/>
        <v>2.6873222690515752</v>
      </c>
      <c r="Q6" s="8">
        <f t="shared" si="3"/>
        <v>8.9558923694892734</v>
      </c>
      <c r="R6" s="7">
        <f t="shared" si="4"/>
        <v>0</v>
      </c>
      <c r="S6" s="8">
        <f t="shared" si="5"/>
        <v>4</v>
      </c>
    </row>
    <row r="7" spans="1:19" x14ac:dyDescent="0.3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>
        <v>0</v>
      </c>
      <c r="H7" s="8">
        <v>0</v>
      </c>
      <c r="I7" s="7">
        <v>0</v>
      </c>
      <c r="J7" s="8">
        <v>0</v>
      </c>
      <c r="L7" s="7">
        <f t="shared" si="6"/>
        <v>0</v>
      </c>
      <c r="M7" s="8">
        <f t="shared" si="7"/>
        <v>0</v>
      </c>
      <c r="N7" s="7" t="e">
        <f t="shared" si="0"/>
        <v>#NUM!</v>
      </c>
      <c r="O7" s="8" t="e">
        <f t="shared" si="1"/>
        <v>#NUM!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</row>
    <row r="8" spans="1:19" x14ac:dyDescent="0.3">
      <c r="A8" t="s">
        <v>33</v>
      </c>
      <c r="C8" s="7">
        <v>3.3313270844603373</v>
      </c>
      <c r="D8" s="8">
        <v>2.5281865140368422</v>
      </c>
      <c r="E8" s="7" t="e">
        <v>#NUM!</v>
      </c>
      <c r="F8" s="8" t="e">
        <v>#NUM!</v>
      </c>
      <c r="G8" s="7">
        <v>2.198302776360503</v>
      </c>
      <c r="H8" s="8">
        <v>2.80532541312424</v>
      </c>
      <c r="I8" s="7">
        <v>6</v>
      </c>
      <c r="J8" s="8">
        <v>1</v>
      </c>
      <c r="L8" s="7">
        <f t="shared" si="6"/>
        <v>0.80314057042349463</v>
      </c>
      <c r="M8" s="8">
        <f t="shared" si="7"/>
        <v>5.8595135984971787</v>
      </c>
      <c r="N8" s="7" t="e">
        <f t="shared" si="0"/>
        <v>#NUM!</v>
      </c>
      <c r="O8" s="8" t="e">
        <f t="shared" si="1"/>
        <v>#NUM!</v>
      </c>
      <c r="P8" s="7">
        <f t="shared" si="2"/>
        <v>-0.60702263676373702</v>
      </c>
      <c r="Q8" s="8">
        <f t="shared" si="3"/>
        <v>5.0036281894847434</v>
      </c>
      <c r="R8" s="7">
        <f t="shared" si="4"/>
        <v>5</v>
      </c>
      <c r="S8" s="8">
        <f t="shared" si="5"/>
        <v>7</v>
      </c>
    </row>
    <row r="9" spans="1:19" x14ac:dyDescent="0.3">
      <c r="A9" s="4" t="s">
        <v>12</v>
      </c>
      <c r="B9" s="4"/>
      <c r="C9" s="5">
        <v>13.750752343327374</v>
      </c>
      <c r="D9" s="6">
        <v>3.6647444893702303</v>
      </c>
      <c r="E9" s="5" t="e">
        <v>#NUM!</v>
      </c>
      <c r="F9" s="6" t="e">
        <v>#NUM!</v>
      </c>
      <c r="G9" s="5">
        <v>13.401622318693496</v>
      </c>
      <c r="H9" s="6">
        <v>4.1121656218851941</v>
      </c>
      <c r="I9" s="5">
        <v>15.000000000000002</v>
      </c>
      <c r="J9" s="6">
        <v>1.7763568394002505E-15</v>
      </c>
      <c r="K9" s="4"/>
      <c r="L9" s="5">
        <f t="shared" si="6"/>
        <v>10.086007853957144</v>
      </c>
      <c r="M9" s="6">
        <f t="shared" si="7"/>
        <v>17.415496832697606</v>
      </c>
      <c r="N9" s="5" t="e">
        <f t="shared" si="0"/>
        <v>#NUM!</v>
      </c>
      <c r="O9" s="6" t="e">
        <f t="shared" si="1"/>
        <v>#NUM!</v>
      </c>
      <c r="P9" s="5">
        <f t="shared" si="2"/>
        <v>9.2894566968083065</v>
      </c>
      <c r="Q9" s="6">
        <f t="shared" si="3"/>
        <v>17.513787940578695</v>
      </c>
      <c r="R9" s="5">
        <f t="shared" si="4"/>
        <v>15</v>
      </c>
      <c r="S9" s="6">
        <f t="shared" si="5"/>
        <v>15.000000000000004</v>
      </c>
    </row>
    <row r="10" spans="1:19" x14ac:dyDescent="0.3">
      <c r="A10" t="s">
        <v>13</v>
      </c>
      <c r="C10" s="7">
        <v>26.999999999999996</v>
      </c>
      <c r="D10" s="8">
        <v>3.5527136788005009E-15</v>
      </c>
      <c r="E10" s="7" t="e">
        <v>#NUM!</v>
      </c>
      <c r="F10" s="8" t="e">
        <v>#NUM!</v>
      </c>
      <c r="G10" s="7">
        <v>19.435066498016045</v>
      </c>
      <c r="H10" s="8">
        <v>12.722450054880698</v>
      </c>
      <c r="I10" s="7">
        <v>18</v>
      </c>
      <c r="J10" s="8">
        <v>5</v>
      </c>
      <c r="L10" s="7">
        <f t="shared" si="6"/>
        <v>27</v>
      </c>
      <c r="M10" s="8">
        <f t="shared" si="7"/>
        <v>27.000000000000007</v>
      </c>
      <c r="N10" s="7" t="e">
        <f t="shared" si="0"/>
        <v>#NUM!</v>
      </c>
      <c r="O10" s="8" t="e">
        <f t="shared" si="1"/>
        <v>#NUM!</v>
      </c>
      <c r="P10" s="7">
        <f t="shared" si="2"/>
        <v>6.7126164431353512</v>
      </c>
      <c r="Q10" s="8">
        <f t="shared" si="3"/>
        <v>32.157516552896745</v>
      </c>
      <c r="R10" s="7">
        <f t="shared" si="4"/>
        <v>13</v>
      </c>
      <c r="S10" s="8">
        <f t="shared" si="5"/>
        <v>23</v>
      </c>
    </row>
    <row r="11" spans="1:19" x14ac:dyDescent="0.3">
      <c r="A11" t="s">
        <v>14</v>
      </c>
      <c r="C11" s="7">
        <v>98.78481438016702</v>
      </c>
      <c r="D11" s="8">
        <v>16.325059977726763</v>
      </c>
      <c r="E11" s="7" t="e">
        <v>#NUM!</v>
      </c>
      <c r="F11" s="8" t="e">
        <v>#NUM!</v>
      </c>
      <c r="G11" s="7">
        <v>100.8570767064537</v>
      </c>
      <c r="H11" s="8">
        <v>26.242141496693115</v>
      </c>
      <c r="I11" s="7">
        <v>109.99999999999999</v>
      </c>
      <c r="J11" s="8">
        <v>12</v>
      </c>
      <c r="L11" s="7">
        <f t="shared" si="6"/>
        <v>82.459754402440268</v>
      </c>
      <c r="M11" s="8">
        <f t="shared" si="7"/>
        <v>115.1098743578938</v>
      </c>
      <c r="N11" s="7" t="e">
        <f t="shared" si="0"/>
        <v>#NUM!</v>
      </c>
      <c r="O11" s="8" t="e">
        <f t="shared" si="1"/>
        <v>#NUM!</v>
      </c>
      <c r="P11" s="7">
        <f t="shared" si="2"/>
        <v>74.614935209760603</v>
      </c>
      <c r="Q11" s="8">
        <f t="shared" si="3"/>
        <v>127.09921820314685</v>
      </c>
      <c r="R11" s="7">
        <f t="shared" si="4"/>
        <v>97.999999999999986</v>
      </c>
      <c r="S11" s="8">
        <f t="shared" si="5"/>
        <v>121.99999999999999</v>
      </c>
    </row>
    <row r="12" spans="1:19" x14ac:dyDescent="0.3">
      <c r="A12" s="4" t="s">
        <v>34</v>
      </c>
      <c r="B12" s="4"/>
      <c r="C12" s="5">
        <v>81.353351628062001</v>
      </c>
      <c r="D12" s="6">
        <v>13.190907741603457</v>
      </c>
      <c r="E12" s="5" t="e">
        <v>#NUM!</v>
      </c>
      <c r="F12" s="6" t="e">
        <v>#NUM!</v>
      </c>
      <c r="G12" s="5">
        <v>69.503195930860457</v>
      </c>
      <c r="H12" s="6">
        <v>14.136193381347869</v>
      </c>
      <c r="I12" s="5">
        <v>77</v>
      </c>
      <c r="J12" s="6">
        <v>7.0000000000000009</v>
      </c>
      <c r="K12" s="4"/>
      <c r="L12" s="5">
        <f t="shared" si="6"/>
        <v>82.521127262899626</v>
      </c>
      <c r="M12" s="6">
        <f t="shared" si="7"/>
        <v>107.68708067987919</v>
      </c>
      <c r="N12" s="5" t="e">
        <f t="shared" si="0"/>
        <v>#NUM!</v>
      </c>
      <c r="O12" s="6" t="e">
        <f t="shared" si="1"/>
        <v>#NUM!</v>
      </c>
      <c r="P12" s="5">
        <f t="shared" si="2"/>
        <v>67.767087659900213</v>
      </c>
      <c r="Q12" s="6">
        <f t="shared" si="3"/>
        <v>98.042548839207697</v>
      </c>
      <c r="R12" s="5">
        <f t="shared" si="4"/>
        <v>85</v>
      </c>
      <c r="S12" s="6">
        <f t="shared" si="5"/>
        <v>99</v>
      </c>
    </row>
    <row r="13" spans="1:19" x14ac:dyDescent="0.3">
      <c r="A13" s="4" t="s">
        <v>25</v>
      </c>
      <c r="B13" s="4"/>
      <c r="C13" s="5">
        <v>9.375376171663687</v>
      </c>
      <c r="D13" s="6">
        <v>1.5889481652896305</v>
      </c>
      <c r="E13" s="5" t="e">
        <v>#NUM!</v>
      </c>
      <c r="F13" s="6" t="e">
        <v>#NUM!</v>
      </c>
      <c r="G13" s="5">
        <v>8.2941778091363059</v>
      </c>
      <c r="H13" s="6">
        <v>1.8405969195827963</v>
      </c>
      <c r="I13" s="5">
        <v>8.5</v>
      </c>
      <c r="J13" s="6">
        <v>1.5</v>
      </c>
      <c r="K13" s="4"/>
      <c r="L13" s="5">
        <f t="shared" si="6"/>
        <v>7.7864280063740576</v>
      </c>
      <c r="M13" s="6">
        <f t="shared" si="7"/>
        <v>10.96432433695332</v>
      </c>
      <c r="N13" s="5" t="e">
        <f t="shared" si="0"/>
        <v>#NUM!</v>
      </c>
      <c r="O13" s="6" t="e">
        <f t="shared" si="1"/>
        <v>#NUM!</v>
      </c>
      <c r="P13" s="5">
        <f t="shared" si="2"/>
        <v>6.4535808895535069</v>
      </c>
      <c r="Q13" s="6">
        <f t="shared" si="3"/>
        <v>10.134774728719101</v>
      </c>
      <c r="R13" s="5">
        <f t="shared" si="4"/>
        <v>7</v>
      </c>
      <c r="S13" s="6">
        <f t="shared" si="5"/>
        <v>10</v>
      </c>
    </row>
    <row r="14" spans="1:19" x14ac:dyDescent="0.3">
      <c r="A14" t="s">
        <v>35</v>
      </c>
      <c r="C14" s="7">
        <v>2</v>
      </c>
      <c r="D14" s="8">
        <v>0</v>
      </c>
      <c r="E14" s="7" t="e">
        <v>#NUM!</v>
      </c>
      <c r="F14" s="8" t="e">
        <v>#NUM!</v>
      </c>
      <c r="G14" s="7">
        <v>0.98247904471434122</v>
      </c>
      <c r="H14" s="8">
        <v>0.82323525783152707</v>
      </c>
      <c r="I14" s="7">
        <v>0</v>
      </c>
      <c r="J14" s="8">
        <v>0</v>
      </c>
      <c r="L14" s="7">
        <f t="shared" si="6"/>
        <v>1</v>
      </c>
      <c r="M14" s="8">
        <f t="shared" si="7"/>
        <v>1</v>
      </c>
      <c r="N14" s="7" t="e">
        <f t="shared" si="0"/>
        <v>#NUM!</v>
      </c>
      <c r="O14" s="8" t="e">
        <f t="shared" si="1"/>
        <v>#NUM!</v>
      </c>
      <c r="P14" s="7">
        <f t="shared" si="2"/>
        <v>4.6922609148248695E-2</v>
      </c>
      <c r="Q14" s="8">
        <f t="shared" si="3"/>
        <v>1.042882011029072</v>
      </c>
      <c r="R14" s="7">
        <f t="shared" si="4"/>
        <v>0</v>
      </c>
      <c r="S14" s="8">
        <f t="shared" si="5"/>
        <v>0</v>
      </c>
    </row>
    <row r="15" spans="1:19" x14ac:dyDescent="0.3">
      <c r="A15" t="s">
        <v>36</v>
      </c>
      <c r="C15" s="7">
        <v>0.33433645776983156</v>
      </c>
      <c r="D15" s="8">
        <v>0.74625200069787734</v>
      </c>
      <c r="E15" s="7" t="e">
        <v>#NUM!</v>
      </c>
      <c r="F15" s="8" t="e">
        <v>#NUM!</v>
      </c>
      <c r="G15" s="7">
        <v>1.4541338667793304</v>
      </c>
      <c r="H15" s="8">
        <v>1.3507501241393791</v>
      </c>
      <c r="I15" s="7">
        <v>1.5</v>
      </c>
      <c r="J15" s="8">
        <v>0.5</v>
      </c>
      <c r="L15" s="7">
        <f t="shared" si="6"/>
        <v>-0.41191554292804583</v>
      </c>
      <c r="M15" s="8">
        <f t="shared" si="7"/>
        <v>1.080588458467709</v>
      </c>
      <c r="N15" s="7" t="e">
        <f t="shared" si="0"/>
        <v>#NUM!</v>
      </c>
      <c r="O15" s="8" t="e">
        <f t="shared" si="1"/>
        <v>#NUM!</v>
      </c>
      <c r="P15" s="7">
        <f t="shared" si="2"/>
        <v>0.10338374263995087</v>
      </c>
      <c r="Q15" s="8">
        <f t="shared" si="3"/>
        <v>2.8048839909187095</v>
      </c>
      <c r="R15" s="7">
        <f t="shared" si="4"/>
        <v>1</v>
      </c>
      <c r="S15" s="8">
        <f t="shared" si="5"/>
        <v>2</v>
      </c>
    </row>
    <row r="16" spans="1:19" x14ac:dyDescent="0.3">
      <c r="A16" s="4" t="s">
        <v>37</v>
      </c>
      <c r="B16" s="4"/>
      <c r="C16" s="5">
        <v>8</v>
      </c>
      <c r="D16" s="6">
        <v>0</v>
      </c>
      <c r="E16" s="5" t="e">
        <v>#NUM!</v>
      </c>
      <c r="F16" s="6" t="e">
        <v>#NUM!</v>
      </c>
      <c r="G16" s="5">
        <v>7.395232330435265</v>
      </c>
      <c r="H16" s="6">
        <v>1.1495645952246825</v>
      </c>
      <c r="I16" s="5" t="e">
        <v>#NUM!</v>
      </c>
      <c r="J16" s="6" t="e">
        <v>#NUM!</v>
      </c>
      <c r="K16" s="4"/>
      <c r="L16" s="5">
        <f t="shared" si="6"/>
        <v>9</v>
      </c>
      <c r="M16" s="6">
        <f t="shared" si="7"/>
        <v>9</v>
      </c>
      <c r="N16" s="5" t="e">
        <f t="shared" si="0"/>
        <v>#NUM!</v>
      </c>
      <c r="O16" s="6" t="e">
        <f t="shared" si="1"/>
        <v>#NUM!</v>
      </c>
      <c r="P16" s="5">
        <f t="shared" si="2"/>
        <v>6.2184849135685702</v>
      </c>
      <c r="Q16" s="6">
        <f t="shared" si="3"/>
        <v>9.2381803680049845</v>
      </c>
      <c r="R16" s="5" t="e">
        <f t="shared" si="4"/>
        <v>#NUM!</v>
      </c>
      <c r="S16" s="6" t="e">
        <f t="shared" si="5"/>
        <v>#NUM!</v>
      </c>
    </row>
    <row r="17" spans="1:19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>
        <v>4.1299591422745046</v>
      </c>
      <c r="H17" s="19">
        <v>1.4095832803453814</v>
      </c>
      <c r="I17" s="18">
        <v>6</v>
      </c>
      <c r="J17" s="19">
        <v>0</v>
      </c>
      <c r="K17" s="4"/>
      <c r="L17" s="18" t="e">
        <f t="shared" si="6"/>
        <v>#NUM!</v>
      </c>
      <c r="M17" s="19" t="e">
        <f t="shared" si="7"/>
        <v>#NUM!</v>
      </c>
      <c r="N17" s="18" t="e">
        <f t="shared" si="0"/>
        <v>#NUM!</v>
      </c>
      <c r="O17" s="19" t="e">
        <f t="shared" si="1"/>
        <v>#NUM!</v>
      </c>
      <c r="P17" s="18">
        <f t="shared" si="2"/>
        <v>2.7203758619291243</v>
      </c>
      <c r="Q17" s="19">
        <f t="shared" si="3"/>
        <v>5.5395424226198866</v>
      </c>
      <c r="R17" s="18">
        <f t="shared" si="4"/>
        <v>6</v>
      </c>
      <c r="S17" s="19">
        <f t="shared" si="5"/>
        <v>6</v>
      </c>
    </row>
    <row r="20" spans="1:19" x14ac:dyDescent="0.3">
      <c r="A20" t="s">
        <v>3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19" x14ac:dyDescent="0.3">
      <c r="A21" t="s">
        <v>30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A22" t="s">
        <v>31</v>
      </c>
      <c r="C22">
        <v>0</v>
      </c>
      <c r="D22">
        <v>1</v>
      </c>
      <c r="E22">
        <v>3</v>
      </c>
      <c r="F22">
        <v>7</v>
      </c>
      <c r="G22">
        <v>10</v>
      </c>
    </row>
    <row r="23" spans="1:19" x14ac:dyDescent="0.3">
      <c r="A23" t="s">
        <v>32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A24" t="s">
        <v>33</v>
      </c>
      <c r="C24">
        <v>0</v>
      </c>
      <c r="D24">
        <v>2</v>
      </c>
      <c r="E24">
        <v>3</v>
      </c>
      <c r="F24">
        <v>6</v>
      </c>
      <c r="G24">
        <v>7</v>
      </c>
    </row>
    <row r="25" spans="1:19" x14ac:dyDescent="0.3">
      <c r="A25" s="4" t="s">
        <v>12</v>
      </c>
      <c r="C25" s="4">
        <v>0</v>
      </c>
      <c r="D25" s="4">
        <v>3</v>
      </c>
      <c r="E25" s="4">
        <v>15</v>
      </c>
      <c r="F25" s="4">
        <v>15</v>
      </c>
      <c r="G25" s="4">
        <v>15</v>
      </c>
    </row>
    <row r="26" spans="1:19" x14ac:dyDescent="0.3">
      <c r="A26" t="s">
        <v>13</v>
      </c>
      <c r="C26">
        <v>0</v>
      </c>
      <c r="D26">
        <v>8</v>
      </c>
      <c r="E26">
        <v>24</v>
      </c>
      <c r="F26">
        <v>33</v>
      </c>
      <c r="G26">
        <v>34</v>
      </c>
    </row>
    <row r="27" spans="1:19" x14ac:dyDescent="0.3">
      <c r="A27" t="s">
        <v>14</v>
      </c>
      <c r="C27">
        <v>28</v>
      </c>
      <c r="D27">
        <v>68</v>
      </c>
      <c r="E27">
        <v>91</v>
      </c>
      <c r="F27">
        <v>111</v>
      </c>
      <c r="G27">
        <v>143</v>
      </c>
    </row>
    <row r="28" spans="1:19" x14ac:dyDescent="0.3">
      <c r="A28" s="4" t="s">
        <v>34</v>
      </c>
      <c r="C28" s="4">
        <v>29</v>
      </c>
      <c r="D28" s="4">
        <v>52</v>
      </c>
      <c r="E28" s="4">
        <v>69</v>
      </c>
      <c r="F28" s="4">
        <v>77</v>
      </c>
      <c r="G28" s="4">
        <v>94</v>
      </c>
    </row>
    <row r="29" spans="1:19" x14ac:dyDescent="0.3">
      <c r="A29" s="4" t="s">
        <v>25</v>
      </c>
      <c r="C29" s="4">
        <v>0</v>
      </c>
      <c r="D29" s="4">
        <v>5</v>
      </c>
      <c r="E29" s="4">
        <v>8</v>
      </c>
      <c r="F29" s="4">
        <v>9</v>
      </c>
      <c r="G29" s="4">
        <v>10</v>
      </c>
    </row>
    <row r="30" spans="1:19" x14ac:dyDescent="0.3">
      <c r="A30" t="s">
        <v>35</v>
      </c>
      <c r="C30">
        <v>0</v>
      </c>
      <c r="D30">
        <v>0</v>
      </c>
      <c r="E30">
        <v>1</v>
      </c>
      <c r="F30">
        <v>2</v>
      </c>
      <c r="G30">
        <v>3</v>
      </c>
    </row>
    <row r="31" spans="1:19" x14ac:dyDescent="0.3">
      <c r="A31" t="s">
        <v>36</v>
      </c>
      <c r="C31">
        <v>0</v>
      </c>
      <c r="D31">
        <v>0</v>
      </c>
      <c r="E31">
        <v>0</v>
      </c>
      <c r="F31">
        <v>2</v>
      </c>
      <c r="G31">
        <v>3</v>
      </c>
    </row>
    <row r="32" spans="1:19" x14ac:dyDescent="0.3">
      <c r="A32" s="4" t="s">
        <v>37</v>
      </c>
      <c r="C32" s="4">
        <v>0</v>
      </c>
      <c r="D32" s="4">
        <v>3</v>
      </c>
      <c r="E32" s="4">
        <v>5</v>
      </c>
      <c r="F32" s="4">
        <v>8</v>
      </c>
      <c r="G32" s="4">
        <v>10</v>
      </c>
    </row>
    <row r="33" spans="1:7" x14ac:dyDescent="0.3">
      <c r="A33" s="4" t="s">
        <v>38</v>
      </c>
      <c r="C33" s="4">
        <v>0</v>
      </c>
      <c r="D33" s="4">
        <v>0</v>
      </c>
      <c r="E33" s="4">
        <v>3</v>
      </c>
      <c r="F33" s="4">
        <v>5</v>
      </c>
      <c r="G33" s="4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33"/>
  <sheetViews>
    <sheetView workbookViewId="0">
      <selection activeCell="Q19" sqref="Q19"/>
    </sheetView>
  </sheetViews>
  <sheetFormatPr defaultRowHeight="14.4" x14ac:dyDescent="0.3"/>
  <cols>
    <col min="1" max="1" width="16.4414062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3">
      <c r="A5" t="s">
        <v>30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 t="e">
        <f t="shared" si="0"/>
        <v>#NUM!</v>
      </c>
      <c r="O5" s="8" t="e">
        <f t="shared" si="1"/>
        <v>#NUM!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3">
      <c r="A6" t="s">
        <v>31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 t="e">
        <f t="shared" si="0"/>
        <v>#NUM!</v>
      </c>
      <c r="O6" s="8" t="e">
        <f t="shared" si="1"/>
        <v>#NUM!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3">
      <c r="A7" t="s">
        <v>32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 t="e">
        <f t="shared" si="0"/>
        <v>#NUM!</v>
      </c>
      <c r="O7" s="8" t="e">
        <f t="shared" si="1"/>
        <v>#NUM!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3">
      <c r="A8" t="s">
        <v>33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 t="e">
        <f t="shared" si="0"/>
        <v>#NUM!</v>
      </c>
      <c r="O8" s="8" t="e">
        <f t="shared" si="1"/>
        <v>#NUM!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 t="e">
        <f t="shared" si="0"/>
        <v>#NUM!</v>
      </c>
      <c r="O9" s="6" t="e">
        <f t="shared" si="1"/>
        <v>#NUM!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3">
      <c r="A10" t="s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 t="e">
        <f t="shared" si="0"/>
        <v>#NUM!</v>
      </c>
      <c r="O10" s="8" t="e">
        <f t="shared" si="1"/>
        <v>#NUM!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3">
      <c r="A11" t="s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 t="e">
        <f t="shared" si="0"/>
        <v>#NUM!</v>
      </c>
      <c r="O11" s="8" t="e">
        <f t="shared" si="1"/>
        <v>#NUM!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 t="e">
        <f t="shared" si="0"/>
        <v>#NUM!</v>
      </c>
      <c r="O12" s="6" t="e">
        <f t="shared" si="1"/>
        <v>#NUM!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 t="e">
        <f t="shared" si="0"/>
        <v>#NUM!</v>
      </c>
      <c r="O13" s="6" t="e">
        <f t="shared" si="1"/>
        <v>#NUM!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3">
      <c r="A14" t="s">
        <v>35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 t="e">
        <f t="shared" si="0"/>
        <v>#NUM!</v>
      </c>
      <c r="O14" s="8" t="e">
        <f t="shared" si="1"/>
        <v>#NUM!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3">
      <c r="A15" t="s">
        <v>36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 t="e">
        <f t="shared" si="0"/>
        <v>#NUM!</v>
      </c>
      <c r="O15" s="8" t="e">
        <f t="shared" si="1"/>
        <v>#NUM!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 t="e">
        <f t="shared" si="0"/>
        <v>#NUM!</v>
      </c>
      <c r="O16" s="6" t="e">
        <f t="shared" si="1"/>
        <v>#NUM!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19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 t="e">
        <f t="shared" si="0"/>
        <v>#NUM!</v>
      </c>
      <c r="O17" s="19" t="e">
        <f t="shared" si="1"/>
        <v>#NUM!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19" x14ac:dyDescent="0.3">
      <c r="C20">
        <v>-1</v>
      </c>
      <c r="D20">
        <v>-1</v>
      </c>
      <c r="E20">
        <v>-1</v>
      </c>
      <c r="F20">
        <v>-1</v>
      </c>
      <c r="G20">
        <v>-1</v>
      </c>
    </row>
    <row r="21" spans="1:19" x14ac:dyDescent="0.3">
      <c r="C21">
        <v>-1</v>
      </c>
      <c r="D21">
        <v>-1</v>
      </c>
      <c r="E21">
        <v>-1</v>
      </c>
      <c r="F21">
        <v>-1</v>
      </c>
      <c r="G21">
        <v>-1</v>
      </c>
    </row>
    <row r="22" spans="1:19" x14ac:dyDescent="0.3">
      <c r="C22">
        <v>-1</v>
      </c>
      <c r="D22">
        <v>-1</v>
      </c>
      <c r="E22">
        <v>-1</v>
      </c>
      <c r="F22">
        <v>-1</v>
      </c>
      <c r="G22">
        <v>-1</v>
      </c>
    </row>
    <row r="23" spans="1:19" x14ac:dyDescent="0.3">
      <c r="C23">
        <v>-1</v>
      </c>
      <c r="D23">
        <v>-1</v>
      </c>
      <c r="E23">
        <v>-1</v>
      </c>
      <c r="F23">
        <v>-1</v>
      </c>
      <c r="G23">
        <v>-1</v>
      </c>
    </row>
    <row r="24" spans="1:19" x14ac:dyDescent="0.3">
      <c r="C24">
        <v>-1</v>
      </c>
      <c r="D24">
        <v>-1</v>
      </c>
      <c r="E24">
        <v>-1</v>
      </c>
      <c r="F24">
        <v>-1</v>
      </c>
      <c r="G24">
        <v>-1</v>
      </c>
    </row>
    <row r="25" spans="1:19" x14ac:dyDescent="0.3">
      <c r="C25">
        <v>-1</v>
      </c>
      <c r="D25">
        <v>-1</v>
      </c>
      <c r="E25">
        <v>-1</v>
      </c>
      <c r="F25">
        <v>-1</v>
      </c>
      <c r="G25">
        <v>-1</v>
      </c>
    </row>
    <row r="26" spans="1:19" x14ac:dyDescent="0.3">
      <c r="C26">
        <v>-1</v>
      </c>
      <c r="D26">
        <v>-1</v>
      </c>
      <c r="E26">
        <v>-1</v>
      </c>
      <c r="F26">
        <v>-1</v>
      </c>
      <c r="G26">
        <v>-1</v>
      </c>
    </row>
    <row r="27" spans="1:19" x14ac:dyDescent="0.3">
      <c r="C27">
        <v>-1</v>
      </c>
      <c r="D27">
        <v>-1</v>
      </c>
      <c r="E27">
        <v>-1</v>
      </c>
      <c r="F27">
        <v>-1</v>
      </c>
      <c r="G27">
        <v>-1</v>
      </c>
    </row>
    <row r="28" spans="1:19" x14ac:dyDescent="0.3">
      <c r="C28">
        <v>-1</v>
      </c>
      <c r="D28">
        <v>-1</v>
      </c>
      <c r="E28">
        <v>-1</v>
      </c>
      <c r="F28">
        <v>-1</v>
      </c>
      <c r="G28">
        <v>-1</v>
      </c>
    </row>
    <row r="29" spans="1:19" x14ac:dyDescent="0.3">
      <c r="C29">
        <v>-1</v>
      </c>
      <c r="D29">
        <v>-1</v>
      </c>
      <c r="E29">
        <v>-1</v>
      </c>
      <c r="F29">
        <v>-1</v>
      </c>
      <c r="G29">
        <v>-1</v>
      </c>
    </row>
    <row r="30" spans="1:19" x14ac:dyDescent="0.3">
      <c r="C30">
        <v>-1</v>
      </c>
      <c r="D30">
        <v>-1</v>
      </c>
      <c r="E30">
        <v>-1</v>
      </c>
      <c r="F30">
        <v>-1</v>
      </c>
      <c r="G30">
        <v>-1</v>
      </c>
    </row>
    <row r="31" spans="1:19" x14ac:dyDescent="0.3">
      <c r="C31">
        <v>-1</v>
      </c>
      <c r="D31">
        <v>-1</v>
      </c>
      <c r="E31">
        <v>-1</v>
      </c>
      <c r="F31">
        <v>-1</v>
      </c>
      <c r="G31">
        <v>-1</v>
      </c>
    </row>
    <row r="32" spans="1:19" x14ac:dyDescent="0.3">
      <c r="C32">
        <v>-1</v>
      </c>
      <c r="D32">
        <v>-1</v>
      </c>
      <c r="E32">
        <v>-1</v>
      </c>
      <c r="F32">
        <v>-1</v>
      </c>
      <c r="G32">
        <v>-1</v>
      </c>
    </row>
    <row r="33" spans="3:7" x14ac:dyDescent="0.3">
      <c r="C33">
        <v>-1</v>
      </c>
      <c r="D33">
        <v>-1</v>
      </c>
      <c r="E33">
        <v>-1</v>
      </c>
      <c r="F33">
        <v>-1</v>
      </c>
      <c r="G33">
        <v>-1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7"/>
  <sheetViews>
    <sheetView zoomScale="115" zoomScaleNormal="115" workbookViewId="0">
      <selection activeCell="R10" sqref="R10"/>
    </sheetView>
  </sheetViews>
  <sheetFormatPr defaultRowHeight="14.4" x14ac:dyDescent="0.3"/>
  <cols>
    <col min="1" max="1" width="16.44140625" customWidth="1"/>
    <col min="3" max="16" width="12.6640625" customWidth="1"/>
  </cols>
  <sheetData>
    <row r="1" spans="1:16" ht="15" thickBot="1" x14ac:dyDescent="0.35"/>
    <row r="2" spans="1:16" ht="18" x14ac:dyDescent="0.35">
      <c r="C2" s="24" t="s">
        <v>0</v>
      </c>
      <c r="D2" s="25"/>
      <c r="E2" s="24" t="s">
        <v>19</v>
      </c>
      <c r="F2" s="25"/>
      <c r="G2" s="24" t="s">
        <v>17</v>
      </c>
      <c r="H2" s="25"/>
      <c r="I2" s="24" t="s">
        <v>18</v>
      </c>
      <c r="J2" s="25"/>
      <c r="K2" s="24" t="s">
        <v>15</v>
      </c>
      <c r="L2" s="25"/>
      <c r="M2" s="24" t="s">
        <v>2</v>
      </c>
      <c r="N2" s="25"/>
      <c r="O2" s="24" t="s">
        <v>16</v>
      </c>
      <c r="P2" s="25"/>
    </row>
    <row r="3" spans="1:16" x14ac:dyDescent="0.3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  <c r="K3" s="5" t="s">
        <v>28</v>
      </c>
      <c r="L3" s="6" t="s">
        <v>49</v>
      </c>
      <c r="M3" s="5" t="s">
        <v>28</v>
      </c>
      <c r="N3" s="6" t="s">
        <v>49</v>
      </c>
      <c r="O3" s="5" t="s">
        <v>28</v>
      </c>
      <c r="P3" s="6" t="s">
        <v>49</v>
      </c>
    </row>
    <row r="4" spans="1:16" x14ac:dyDescent="0.3">
      <c r="A4" t="s">
        <v>3</v>
      </c>
      <c r="C4" s="9">
        <v>-0.19577237068263523</v>
      </c>
      <c r="D4" s="10">
        <v>-0.14575422132284727</v>
      </c>
      <c r="E4" s="9">
        <v>0.25121905561801555</v>
      </c>
      <c r="F4" s="10">
        <v>0.18703475728157348</v>
      </c>
      <c r="G4" s="9">
        <v>0.10464870212213213</v>
      </c>
      <c r="H4" s="10">
        <v>7.7911862828613565E-2</v>
      </c>
      <c r="I4" s="9">
        <v>-0.26432666382352116</v>
      </c>
      <c r="J4" s="10">
        <v>-0.19679348483202805</v>
      </c>
      <c r="K4" s="9">
        <v>-0.32476173583039458</v>
      </c>
      <c r="L4" s="10">
        <v>-0.24178791806199432</v>
      </c>
      <c r="M4" s="9">
        <v>5.5057788162694118E-2</v>
      </c>
      <c r="N4" s="10">
        <v>4.099099895163888E-2</v>
      </c>
      <c r="O4" s="9" t="e">
        <v>#NUM!</v>
      </c>
      <c r="P4" s="10" t="e">
        <v>#NUM!</v>
      </c>
    </row>
    <row r="5" spans="1:16" x14ac:dyDescent="0.3">
      <c r="A5" t="s">
        <v>30</v>
      </c>
      <c r="C5" s="9">
        <v>0.5711515619288966</v>
      </c>
      <c r="D5" s="10">
        <v>0.10979354292353563</v>
      </c>
      <c r="E5" s="9">
        <v>-0.17288393197512986</v>
      </c>
      <c r="F5" s="10">
        <v>-3.3233804599949728E-2</v>
      </c>
      <c r="G5" s="9">
        <v>-9.1891939557793206E-2</v>
      </c>
      <c r="H5" s="10">
        <v>-1.7664561007401255E-2</v>
      </c>
      <c r="I5" s="9">
        <v>-0.17288393197512986</v>
      </c>
      <c r="J5" s="10">
        <v>-3.3233804599949728E-2</v>
      </c>
      <c r="K5" s="9">
        <v>-0.17288393197512986</v>
      </c>
      <c r="L5" s="10">
        <v>-3.3233804599949728E-2</v>
      </c>
      <c r="M5" s="9">
        <v>0.91022431426223394</v>
      </c>
      <c r="N5" s="10">
        <v>0.17497413817882132</v>
      </c>
      <c r="O5" s="9" t="e">
        <v>#NUM!</v>
      </c>
      <c r="P5" s="10" t="e">
        <v>#NUM!</v>
      </c>
    </row>
    <row r="6" spans="1:16" x14ac:dyDescent="0.3">
      <c r="A6" t="s">
        <v>31</v>
      </c>
      <c r="C6" s="9">
        <v>0.68464781611832781</v>
      </c>
      <c r="D6" s="10">
        <v>2.4070936522320112</v>
      </c>
      <c r="E6" s="9">
        <v>0.28735131347266474</v>
      </c>
      <c r="F6" s="10">
        <v>1.0102734666446942</v>
      </c>
      <c r="G6" s="9">
        <v>-0.36228931464654046</v>
      </c>
      <c r="H6" s="10">
        <v>-1.2737414609768569</v>
      </c>
      <c r="I6" s="9">
        <v>-0.31816493846350929</v>
      </c>
      <c r="J6" s="10">
        <v>-1.1186084081599397</v>
      </c>
      <c r="K6" s="9">
        <v>-0.61863572674222944</v>
      </c>
      <c r="L6" s="10">
        <v>-2.1750074941125552</v>
      </c>
      <c r="M6" s="9">
        <v>5.7933006489987879E-2</v>
      </c>
      <c r="N6" s="10">
        <v>0.20368161395356665</v>
      </c>
      <c r="O6" s="9" t="e">
        <v>#NUM!</v>
      </c>
      <c r="P6" s="10" t="e">
        <v>#NUM!</v>
      </c>
    </row>
    <row r="7" spans="1:16" x14ac:dyDescent="0.3">
      <c r="A7" t="s">
        <v>32</v>
      </c>
      <c r="C7" s="9">
        <v>-0.21202531373546338</v>
      </c>
      <c r="D7" s="10">
        <v>-4.3020747422203548E-2</v>
      </c>
      <c r="E7" s="9">
        <v>-0.21202531373546338</v>
      </c>
      <c r="F7" s="10">
        <v>-4.3020747422203548E-2</v>
      </c>
      <c r="G7" s="9">
        <v>0.56859933609587487</v>
      </c>
      <c r="H7" s="10">
        <v>0.11537098090623796</v>
      </c>
      <c r="I7" s="9">
        <v>-4.1153467773875102E-2</v>
      </c>
      <c r="J7" s="10">
        <v>-8.350196075439402E-3</v>
      </c>
      <c r="K7" s="9">
        <v>-0.21202531373546338</v>
      </c>
      <c r="L7" s="10">
        <v>-4.3020747422203548E-2</v>
      </c>
      <c r="M7" s="9">
        <v>-0.21202531373546338</v>
      </c>
      <c r="N7" s="10">
        <v>-4.3020747422203548E-2</v>
      </c>
      <c r="O7" s="9" t="e">
        <v>#NUM!</v>
      </c>
      <c r="P7" s="10" t="e">
        <v>#NUM!</v>
      </c>
    </row>
    <row r="8" spans="1:16" x14ac:dyDescent="0.3">
      <c r="A8" t="s">
        <v>33</v>
      </c>
      <c r="C8" s="9">
        <v>-0.39414246443859613</v>
      </c>
      <c r="D8" s="10">
        <v>-1.1489450612482022</v>
      </c>
      <c r="E8" s="9">
        <v>-0.23405456245231332</v>
      </c>
      <c r="F8" s="10">
        <v>-0.68228079401499997</v>
      </c>
      <c r="G8" s="9">
        <v>0.37089156997836453</v>
      </c>
      <c r="H8" s="10">
        <v>1.0811675372056282</v>
      </c>
      <c r="I8" s="9">
        <v>-0.45245887634942594</v>
      </c>
      <c r="J8" s="10">
        <v>-1.3189403281882912</v>
      </c>
      <c r="K8" s="9">
        <v>0.65169006638094429</v>
      </c>
      <c r="L8" s="10">
        <v>1.899709244218085</v>
      </c>
      <c r="M8" s="9">
        <v>0.2519827344341436</v>
      </c>
      <c r="N8" s="10">
        <v>0.73454231494772193</v>
      </c>
      <c r="O8" s="9" t="e">
        <v>#NUM!</v>
      </c>
      <c r="P8" s="10" t="e">
        <v>#NUM!</v>
      </c>
    </row>
    <row r="9" spans="1:16" x14ac:dyDescent="0.3">
      <c r="A9" s="4" t="s">
        <v>12</v>
      </c>
      <c r="C9" s="11">
        <v>-5.6976498383844193E-2</v>
      </c>
      <c r="D9" s="12">
        <v>-0.27246180208278048</v>
      </c>
      <c r="E9" s="11">
        <v>0.26100118255197263</v>
      </c>
      <c r="F9" s="12">
        <v>1.248108510719069</v>
      </c>
      <c r="G9" s="11">
        <v>-0.17693013013956677</v>
      </c>
      <c r="H9" s="12">
        <v>-0.84608046243565482</v>
      </c>
      <c r="I9" s="11">
        <v>-0.73227388067816013</v>
      </c>
      <c r="J9" s="12">
        <v>-3.5017360983400803</v>
      </c>
      <c r="K9" s="11">
        <v>0.31728140118421283</v>
      </c>
      <c r="L9" s="12">
        <v>1.5172407007467577</v>
      </c>
      <c r="M9" s="11">
        <v>0.21088286982142823</v>
      </c>
      <c r="N9" s="12">
        <v>1.0084425749165895</v>
      </c>
      <c r="O9" s="11" t="e">
        <v>#NUM!</v>
      </c>
      <c r="P9" s="12" t="e">
        <v>#NUM!</v>
      </c>
    </row>
    <row r="10" spans="1:16" x14ac:dyDescent="0.3">
      <c r="A10" t="s">
        <v>13</v>
      </c>
      <c r="C10" s="9">
        <v>0.45330806996056799</v>
      </c>
      <c r="D10" s="10">
        <v>5.058113375775747</v>
      </c>
      <c r="E10" s="9">
        <v>-0.38225331093802056</v>
      </c>
      <c r="F10" s="10">
        <v>-4.2652683971815364</v>
      </c>
      <c r="G10" s="9">
        <v>0.10789547057164048</v>
      </c>
      <c r="H10" s="10">
        <v>1.2039219220860247</v>
      </c>
      <c r="I10" s="9">
        <v>0.34045763298031589</v>
      </c>
      <c r="J10" s="10">
        <v>3.7989028243253742</v>
      </c>
      <c r="K10" s="9">
        <v>-0.17817190230292787</v>
      </c>
      <c r="L10" s="10">
        <v>-1.988082149749161</v>
      </c>
      <c r="M10" s="9">
        <v>0.38444276029343405</v>
      </c>
      <c r="N10" s="10">
        <v>4.2896987654102858</v>
      </c>
      <c r="O10" s="9" t="e">
        <v>#NUM!</v>
      </c>
      <c r="P10" s="10" t="e">
        <v>#NUM!</v>
      </c>
    </row>
    <row r="11" spans="1:16" x14ac:dyDescent="0.3">
      <c r="A11" t="s">
        <v>14</v>
      </c>
      <c r="C11" s="9">
        <v>0.51882387564552668</v>
      </c>
      <c r="D11" s="10">
        <v>12.964830432541987</v>
      </c>
      <c r="E11" s="9">
        <v>-1.2645739745259886E-2</v>
      </c>
      <c r="F11" s="10">
        <v>-0.31600294278547381</v>
      </c>
      <c r="G11" s="9">
        <v>2.800624533911733E-2</v>
      </c>
      <c r="H11" s="10">
        <v>0.69984485856988954</v>
      </c>
      <c r="I11" s="9">
        <v>-0.8546465284157746</v>
      </c>
      <c r="J11" s="10">
        <v>-21.356664256988751</v>
      </c>
      <c r="K11" s="9">
        <v>-2.1865984049560545E-2</v>
      </c>
      <c r="L11" s="10">
        <v>-0.54640657215418287</v>
      </c>
      <c r="M11" s="9">
        <v>-0.16290371282820779</v>
      </c>
      <c r="N11" s="10">
        <v>-4.07078223033092</v>
      </c>
      <c r="O11" s="9" t="e">
        <v>#NUM!</v>
      </c>
      <c r="P11" s="10" t="e">
        <v>#NUM!</v>
      </c>
    </row>
    <row r="12" spans="1:16" x14ac:dyDescent="0.3">
      <c r="A12" s="4" t="s">
        <v>34</v>
      </c>
      <c r="C12" s="11">
        <v>0.43533998932708462</v>
      </c>
      <c r="D12" s="12">
        <v>6.67387905382094</v>
      </c>
      <c r="E12" s="11">
        <v>8.5731038268129889E-2</v>
      </c>
      <c r="F12" s="12">
        <v>1.3142798607690338</v>
      </c>
      <c r="G12" s="11">
        <v>6.9731747905100561E-2</v>
      </c>
      <c r="H12" s="12">
        <v>1.0690064389662979</v>
      </c>
      <c r="I12" s="11">
        <v>-1.4011333869139042</v>
      </c>
      <c r="J12" s="12">
        <v>-21.479751439760797</v>
      </c>
      <c r="K12" s="11">
        <v>4.1310895178220071E-2</v>
      </c>
      <c r="L12" s="12">
        <v>0.63330712726546778</v>
      </c>
      <c r="M12" s="11">
        <v>0.7882054048256224</v>
      </c>
      <c r="N12" s="12">
        <v>12.083400722054691</v>
      </c>
      <c r="O12" s="11" t="e">
        <v>#NUM!</v>
      </c>
      <c r="P12" s="12" t="e">
        <v>#NUM!</v>
      </c>
    </row>
    <row r="13" spans="1:16" x14ac:dyDescent="0.3">
      <c r="A13" s="4" t="s">
        <v>25</v>
      </c>
      <c r="C13" s="11">
        <v>0.402759401084683</v>
      </c>
      <c r="D13" s="12">
        <v>0.83472820057842334</v>
      </c>
      <c r="E13" s="11">
        <v>0.24235910576186892</v>
      </c>
      <c r="F13" s="12">
        <v>0.50229486810629353</v>
      </c>
      <c r="G13" s="11">
        <v>2.2468433306533173E-2</v>
      </c>
      <c r="H13" s="12">
        <v>4.6566349173399857E-2</v>
      </c>
      <c r="I13" s="11">
        <v>-1.2604945693660545</v>
      </c>
      <c r="J13" s="12">
        <v>-2.612404231638469</v>
      </c>
      <c r="K13" s="11">
        <v>-0.2556394693917094</v>
      </c>
      <c r="L13" s="12">
        <v>-0.52981872976143851</v>
      </c>
      <c r="M13" s="11">
        <v>0.56679235817741247</v>
      </c>
      <c r="N13" s="12">
        <v>1.1746903088267242</v>
      </c>
      <c r="O13" s="11" t="e">
        <v>#NUM!</v>
      </c>
      <c r="P13" s="12" t="e">
        <v>#NUM!</v>
      </c>
    </row>
    <row r="14" spans="1:16" x14ac:dyDescent="0.3">
      <c r="A14" t="s">
        <v>35</v>
      </c>
      <c r="C14" s="9">
        <v>0.253895306071654</v>
      </c>
      <c r="D14" s="10">
        <v>0.2924847528218435</v>
      </c>
      <c r="E14" s="9">
        <v>-0.15618906934259266</v>
      </c>
      <c r="F14" s="10">
        <v>-0.17992818397063792</v>
      </c>
      <c r="G14" s="9">
        <v>-0.14684723272552347</v>
      </c>
      <c r="H14" s="10">
        <v>-0.16916648531570333</v>
      </c>
      <c r="I14" s="9">
        <v>0.16330181242546146</v>
      </c>
      <c r="J14" s="10">
        <v>0.18812199005026287</v>
      </c>
      <c r="K14" s="9">
        <v>0.1412036766153334</v>
      </c>
      <c r="L14" s="10">
        <v>0.16266516735333303</v>
      </c>
      <c r="M14" s="9">
        <v>0.66087517137822649</v>
      </c>
      <c r="N14" s="10">
        <v>0.76132132624815951</v>
      </c>
      <c r="O14" s="9" t="e">
        <v>#NUM!</v>
      </c>
      <c r="P14" s="10" t="e">
        <v>#NUM!</v>
      </c>
    </row>
    <row r="15" spans="1:16" x14ac:dyDescent="0.3">
      <c r="A15" t="s">
        <v>36</v>
      </c>
      <c r="C15" s="9">
        <v>0.52512853563604467</v>
      </c>
      <c r="D15" s="10">
        <v>0.63077144304988542</v>
      </c>
      <c r="E15" s="9">
        <v>-0.29050789770090263</v>
      </c>
      <c r="F15" s="10">
        <v>-0.3489509204222514</v>
      </c>
      <c r="G15" s="9">
        <v>4.9986905706092315E-2</v>
      </c>
      <c r="H15" s="10">
        <v>6.0043038049037545E-2</v>
      </c>
      <c r="I15" s="9">
        <v>0.31028027928768276</v>
      </c>
      <c r="J15" s="10">
        <v>0.37270101743596662</v>
      </c>
      <c r="K15" s="9">
        <v>-0.14948429779742317</v>
      </c>
      <c r="L15" s="10">
        <v>-0.17955685101129237</v>
      </c>
      <c r="M15" s="9">
        <v>-1.1720938907215546</v>
      </c>
      <c r="N15" s="10">
        <v>-1.4078902681319889</v>
      </c>
      <c r="O15" s="9" t="e">
        <v>#NUM!</v>
      </c>
      <c r="P15" s="10" t="e">
        <v>#NUM!</v>
      </c>
    </row>
    <row r="16" spans="1:16" x14ac:dyDescent="0.3">
      <c r="A16" s="4" t="s">
        <v>37</v>
      </c>
      <c r="C16" s="11">
        <v>0.39788312113763402</v>
      </c>
      <c r="D16" s="12">
        <v>0.77997871371936078</v>
      </c>
      <c r="E16" s="11">
        <v>0.53262169869940423</v>
      </c>
      <c r="F16" s="12">
        <v>1.0441096024952445</v>
      </c>
      <c r="G16" s="11">
        <v>-0.25960378028522613</v>
      </c>
      <c r="H16" s="12">
        <v>-0.50890679163419783</v>
      </c>
      <c r="I16" s="11">
        <v>-1.6547691174715258</v>
      </c>
      <c r="J16" s="12">
        <v>-3.2438789664100738</v>
      </c>
      <c r="K16" s="11">
        <v>-0.4525509680263094</v>
      </c>
      <c r="L16" s="12">
        <v>-0.88714525241574904</v>
      </c>
      <c r="M16" s="11">
        <v>0.68177355027240671</v>
      </c>
      <c r="N16" s="12">
        <v>1.3364951377402274</v>
      </c>
      <c r="O16" s="11" t="e">
        <v>#NUM!</v>
      </c>
      <c r="P16" s="12" t="e">
        <v>#NUM!</v>
      </c>
    </row>
    <row r="17" spans="1:16" ht="15" thickBot="1" x14ac:dyDescent="0.35">
      <c r="A17" s="4" t="s">
        <v>38</v>
      </c>
      <c r="C17" s="13">
        <v>-1.3815246725893446</v>
      </c>
      <c r="D17" s="14">
        <v>-2.1007394637177015</v>
      </c>
      <c r="E17" s="13">
        <v>0.47899635651954164</v>
      </c>
      <c r="F17" s="14">
        <v>0.7283594488628431</v>
      </c>
      <c r="G17" s="13">
        <v>0.588382161734474</v>
      </c>
      <c r="H17" s="14">
        <v>0.89469095371744434</v>
      </c>
      <c r="I17" s="13">
        <v>-1.9273304926628512</v>
      </c>
      <c r="J17" s="14">
        <v>-2.9306890465986157</v>
      </c>
      <c r="K17" s="13">
        <v>-0.27075444923243858</v>
      </c>
      <c r="L17" s="14">
        <v>-0.41170785275494293</v>
      </c>
      <c r="M17" s="13" t="e">
        <v>#NUM!</v>
      </c>
      <c r="N17" s="14" t="e">
        <v>#NUM!</v>
      </c>
      <c r="O17" s="13" t="e">
        <v>#NUM!</v>
      </c>
      <c r="P17" s="14" t="e">
        <v>#NUM!</v>
      </c>
    </row>
    <row r="20" spans="1:16" x14ac:dyDescent="0.3">
      <c r="A20" s="4" t="s">
        <v>12</v>
      </c>
      <c r="E20" s="4" t="s">
        <v>34</v>
      </c>
      <c r="I20" s="4" t="s">
        <v>37</v>
      </c>
      <c r="M20" s="4" t="s">
        <v>38</v>
      </c>
    </row>
    <row r="21" spans="1:16" x14ac:dyDescent="0.3">
      <c r="A21" t="s">
        <v>53</v>
      </c>
      <c r="B21">
        <f>Team!J$9</f>
        <v>7.960306489668791</v>
      </c>
      <c r="C21">
        <f>Team!K$9-B21</f>
        <v>9.564006557483971</v>
      </c>
      <c r="E21" t="s">
        <v>53</v>
      </c>
      <c r="F21">
        <f>Team!J$12</f>
        <v>65.376279489613225</v>
      </c>
      <c r="G21">
        <f>Team!K$12-F21</f>
        <v>33.271962369609611</v>
      </c>
      <c r="I21" t="s">
        <v>53</v>
      </c>
      <c r="J21">
        <f>Team!J$16</f>
        <v>5.3650210411758135</v>
      </c>
      <c r="K21">
        <f>Team!K$16-J21</f>
        <v>4.065351261274774</v>
      </c>
      <c r="M21" t="s">
        <v>53</v>
      </c>
      <c r="N21">
        <f>Team!J$17</f>
        <v>2.4100940797491601</v>
      </c>
      <c r="O21">
        <f>Team!K$17-N21</f>
        <v>3.041189933698913</v>
      </c>
    </row>
    <row r="22" spans="1:16" x14ac:dyDescent="0.3">
      <c r="A22" t="s">
        <v>0</v>
      </c>
      <c r="B22">
        <f>Cas!L$9</f>
        <v>7.5749368240732879</v>
      </c>
      <c r="C22">
        <f>Cas!M$9-B22</f>
        <v>9.7898222845094409</v>
      </c>
      <c r="E22" t="s">
        <v>0</v>
      </c>
      <c r="F22">
        <f>Cas!L$12</f>
        <v>78.139794720214923</v>
      </c>
      <c r="G22">
        <f>Cas!M$12-F22</f>
        <v>20.547766411882691</v>
      </c>
      <c r="I22" t="s">
        <v>0</v>
      </c>
      <c r="J22">
        <f>Cas!L$16</f>
        <v>6.1433182614956383</v>
      </c>
      <c r="K22">
        <f>Cas!M$16-J22</f>
        <v>3.9516374467472311</v>
      </c>
      <c r="M22" t="s">
        <v>0</v>
      </c>
      <c r="N22">
        <f>Cas!L$17</f>
        <v>1.4542724971321148</v>
      </c>
      <c r="O22">
        <f>Cas!M$17-N22</f>
        <v>0.75135417149759864</v>
      </c>
    </row>
    <row r="23" spans="1:16" x14ac:dyDescent="0.3">
      <c r="A23" t="s">
        <v>19</v>
      </c>
      <c r="B23">
        <f>Ben!L$9</f>
        <v>10.659393602048244</v>
      </c>
      <c r="C23">
        <f>Ben!M$9-B23</f>
        <v>6.6620493541632229</v>
      </c>
      <c r="E23" t="s">
        <v>19</v>
      </c>
      <c r="F23">
        <f>Ben!L$12</f>
        <v>69.919528221649117</v>
      </c>
      <c r="G23">
        <f>Ben!M$12-F23</f>
        <v>29.310241648514136</v>
      </c>
      <c r="I23" t="s">
        <v>19</v>
      </c>
      <c r="J23">
        <f>Ben!L$16</f>
        <v>6.9908503640213944</v>
      </c>
      <c r="K23">
        <f>Ben!M$16-J23</f>
        <v>2.371836873591878</v>
      </c>
      <c r="M23" t="s">
        <v>19</v>
      </c>
      <c r="N23">
        <f>Ben!L$17</f>
        <v>3.8925263334900424</v>
      </c>
      <c r="O23">
        <f>Ben!M$17-N23</f>
        <v>1.5330443239428306</v>
      </c>
    </row>
    <row r="24" spans="1:16" x14ac:dyDescent="0.3">
      <c r="A24" t="s">
        <v>17</v>
      </c>
      <c r="B24">
        <f>Lucas!L$9</f>
        <v>6.5644954843936683</v>
      </c>
      <c r="C24">
        <f>Lucas!M$9-B24</f>
        <v>10.663467643162928</v>
      </c>
      <c r="E24" t="s">
        <v>17</v>
      </c>
      <c r="F24">
        <f>Lucas!L$12</f>
        <v>65.281513127377877</v>
      </c>
      <c r="G24">
        <f>Lucas!M$12-F24</f>
        <v>33.907347047141741</v>
      </c>
      <c r="I24" t="s">
        <v>17</v>
      </c>
      <c r="J24">
        <f>Lucas!L$16</f>
        <v>4.9198415271671738</v>
      </c>
      <c r="K24">
        <f>Lucas!M$16-J24</f>
        <v>4.3556786153074896</v>
      </c>
      <c r="M24" t="s">
        <v>17</v>
      </c>
      <c r="N24">
        <f>Lucas!L$17</f>
        <v>4.3612479097906638</v>
      </c>
      <c r="O24">
        <f>Lucas!M$17-N24</f>
        <v>0.92826418105079256</v>
      </c>
    </row>
    <row r="25" spans="1:16" x14ac:dyDescent="0.3">
      <c r="A25" t="s">
        <v>18</v>
      </c>
      <c r="B25">
        <f>Jillian!L$9</f>
        <v>2.7274820402463007</v>
      </c>
      <c r="C25">
        <f>Jillian!M$9-B25</f>
        <v>13.026183259648807</v>
      </c>
      <c r="E25" t="s">
        <v>18</v>
      </c>
      <c r="F25">
        <f>Jillian!L$12</f>
        <v>45.159864024445561</v>
      </c>
      <c r="G25">
        <f>Jillian!M$12-F25</f>
        <v>23.741818223743302</v>
      </c>
      <c r="I25" t="s">
        <v>18</v>
      </c>
      <c r="J25">
        <f>Jillian!L$16</f>
        <v>3.5285303107730095</v>
      </c>
      <c r="K25">
        <f>Jillian!M$16-J25</f>
        <v>1.8092534177710067</v>
      </c>
      <c r="M25" t="s">
        <v>18</v>
      </c>
      <c r="N25">
        <f>Jillian!L$17</f>
        <v>1</v>
      </c>
      <c r="O25">
        <f>Jillian!M$17-N25</f>
        <v>0</v>
      </c>
    </row>
    <row r="26" spans="1:16" x14ac:dyDescent="0.3">
      <c r="A26" t="s">
        <v>15</v>
      </c>
      <c r="B26">
        <f>Keller!L$9</f>
        <v>11.372141793132503</v>
      </c>
      <c r="C26">
        <f>Keller!M$9-B26</f>
        <v>5.7748173520500785</v>
      </c>
      <c r="E26" t="s">
        <v>15</v>
      </c>
      <c r="F26">
        <f>Keller!L$12</f>
        <v>71.123496787724307</v>
      </c>
      <c r="G26">
        <f>Keller!M$12-F26</f>
        <v>26.078623429412062</v>
      </c>
      <c r="I26" t="s">
        <v>15</v>
      </c>
      <c r="J26">
        <f>Keller!L$16</f>
        <v>6.5971829345775497</v>
      </c>
      <c r="K26">
        <f>Keller!M$16-J26</f>
        <v>1.5819937406889224</v>
      </c>
      <c r="M26" t="s">
        <v>15</v>
      </c>
      <c r="N26">
        <f>Keller!L$17</f>
        <v>1.8896458247247478</v>
      </c>
      <c r="O26">
        <f>Keller!M$17-N26</f>
        <v>3.2586707382378508</v>
      </c>
    </row>
    <row r="27" spans="1:16" x14ac:dyDescent="0.3">
      <c r="A27" t="s">
        <v>2</v>
      </c>
      <c r="B27">
        <f>Matt!L$9</f>
        <v>10.086007853957144</v>
      </c>
      <c r="C27">
        <f>Matt!M$9-B27</f>
        <v>7.3294889787404625</v>
      </c>
      <c r="E27" t="s">
        <v>2</v>
      </c>
      <c r="F27">
        <f>Matt!L$12</f>
        <v>82.521127262899626</v>
      </c>
      <c r="G27">
        <f>Matt!M$12-F27</f>
        <v>25.165953416979562</v>
      </c>
      <c r="I27" t="s">
        <v>2</v>
      </c>
      <c r="J27">
        <f>Matt!L$16</f>
        <v>9</v>
      </c>
      <c r="K27">
        <f>Matt!M$16-J27</f>
        <v>0</v>
      </c>
      <c r="M27" t="s">
        <v>2</v>
      </c>
      <c r="N27" t="e">
        <f>Matt!L$17</f>
        <v>#NUM!</v>
      </c>
      <c r="O27" t="e">
        <f>Matt!M$17-N27</f>
        <v>#NUM!</v>
      </c>
    </row>
  </sheetData>
  <mergeCells count="7">
    <mergeCell ref="O2:P2"/>
    <mergeCell ref="C2:D2"/>
    <mergeCell ref="E2:F2"/>
    <mergeCell ref="G2:H2"/>
    <mergeCell ref="I2:J2"/>
    <mergeCell ref="K2:L2"/>
    <mergeCell ref="M2:N2"/>
  </mergeCells>
  <conditionalFormatting sqref="C7 E7 G7 I7 K7 M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 E8 G8 I8 K8 M8 O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 K9 M9 O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 K12 M12 O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 K13 M13 O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 L4 N4 P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 L7 N7 P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 L8 N8 P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 L9 N9 P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 L10 N10 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 L11 N11 P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 L13 N13 P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 L14 N14 P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 L15 N15 P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 L16 N16 P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 L17 N17 P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 K4 M4 O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 K5 M5 O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 K6 M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 C10 G10 I10 K10 M10 O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 K11 M11 O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C14 G14 I14 K14 M14 O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 K15 M15 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 K16 M16 O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 G17 I17 K17 M17 O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 L5 N5 P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 L6 N6 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 L12 N12 P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5"/>
  <sheetViews>
    <sheetView topLeftCell="A3" zoomScale="130" zoomScaleNormal="130" workbookViewId="0">
      <selection activeCell="L16" sqref="L16"/>
    </sheetView>
  </sheetViews>
  <sheetFormatPr defaultRowHeight="14.4" x14ac:dyDescent="0.3"/>
  <cols>
    <col min="1" max="1" width="16.44140625" customWidth="1"/>
    <col min="3" max="10" width="12.6640625" customWidth="1"/>
  </cols>
  <sheetData>
    <row r="1" spans="1:10" ht="15" thickBot="1" x14ac:dyDescent="0.35"/>
    <row r="2" spans="1:10" ht="18" x14ac:dyDescent="0.35">
      <c r="C2" s="24" t="s">
        <v>1</v>
      </c>
      <c r="D2" s="25"/>
      <c r="E2" s="24" t="s">
        <v>23</v>
      </c>
      <c r="F2" s="25"/>
      <c r="G2" s="24" t="s">
        <v>20</v>
      </c>
      <c r="H2" s="25"/>
      <c r="I2" s="24" t="s">
        <v>21</v>
      </c>
      <c r="J2" s="25"/>
    </row>
    <row r="3" spans="1:10" x14ac:dyDescent="0.3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</row>
    <row r="4" spans="1:10" x14ac:dyDescent="0.3">
      <c r="A4" t="s">
        <v>3</v>
      </c>
      <c r="C4" s="9">
        <v>-0.11944716312300196</v>
      </c>
      <c r="D4" s="10">
        <v>-8.8929444893116938E-2</v>
      </c>
      <c r="E4" s="9">
        <v>4.9126676264481917E-2</v>
      </c>
      <c r="F4" s="10">
        <v>3.6575234902359421E-2</v>
      </c>
      <c r="G4" s="9">
        <v>9.3921536002134445E-2</v>
      </c>
      <c r="H4" s="10">
        <v>6.9925394976335709E-2</v>
      </c>
      <c r="I4" s="9">
        <v>-0.19077312874380695</v>
      </c>
      <c r="J4" s="10">
        <v>-0.14203224250909699</v>
      </c>
    </row>
    <row r="5" spans="1:10" x14ac:dyDescent="0.3">
      <c r="A5" t="s">
        <v>30</v>
      </c>
      <c r="C5" s="9">
        <v>-0.17288393197512994</v>
      </c>
      <c r="D5" s="10">
        <v>-3.3233804599949755E-2</v>
      </c>
      <c r="E5" s="9">
        <v>0.47528864240205043</v>
      </c>
      <c r="F5" s="10">
        <v>9.1365632940587027E-2</v>
      </c>
      <c r="G5" s="9">
        <v>-0.12508515686111715</v>
      </c>
      <c r="H5" s="10">
        <v>-2.4045355829102971E-2</v>
      </c>
      <c r="I5" s="9">
        <v>0.31276420240174507</v>
      </c>
      <c r="J5" s="10">
        <v>6.0123253038772868E-2</v>
      </c>
    </row>
    <row r="6" spans="1:10" x14ac:dyDescent="0.3">
      <c r="A6" t="s">
        <v>31</v>
      </c>
      <c r="C6" s="9">
        <v>-1.2792657698043485E-2</v>
      </c>
      <c r="D6" s="10">
        <v>-4.49765914900917E-2</v>
      </c>
      <c r="E6" s="9">
        <v>0.2860920689117265</v>
      </c>
      <c r="F6" s="10">
        <v>1.0058461983209197</v>
      </c>
      <c r="G6" s="9">
        <v>-7.7020195250892876E-2</v>
      </c>
      <c r="H6" s="10">
        <v>-0.27078859921471299</v>
      </c>
      <c r="I6" s="9">
        <v>-0.38038931903911016</v>
      </c>
      <c r="J6" s="10">
        <v>-1.3373776906602308</v>
      </c>
    </row>
    <row r="7" spans="1:10" x14ac:dyDescent="0.3">
      <c r="A7" t="s">
        <v>32</v>
      </c>
      <c r="C7" s="9">
        <v>0.43067381007986527</v>
      </c>
      <c r="D7" s="10">
        <v>8.7385363937820093E-2</v>
      </c>
      <c r="E7" s="9">
        <v>-0.21202531373546346</v>
      </c>
      <c r="F7" s="10">
        <v>-4.3020747422203583E-2</v>
      </c>
      <c r="G7" s="9">
        <v>-0.21202531373546346</v>
      </c>
      <c r="H7" s="10">
        <v>-4.3020747422203583E-2</v>
      </c>
      <c r="I7" s="9">
        <v>-0.21202531373546346</v>
      </c>
      <c r="J7" s="10">
        <v>-4.3020747422203583E-2</v>
      </c>
    </row>
    <row r="8" spans="1:10" x14ac:dyDescent="0.3">
      <c r="A8" t="s">
        <v>33</v>
      </c>
      <c r="C8" s="9">
        <v>-6.8417021776209341E-2</v>
      </c>
      <c r="D8" s="10">
        <v>-0.19943905152938113</v>
      </c>
      <c r="E8" s="9">
        <v>-8.2728657351057958E-2</v>
      </c>
      <c r="F8" s="10">
        <v>-0.24115818736400296</v>
      </c>
      <c r="G8" s="9">
        <v>4.8176611201181566E-2</v>
      </c>
      <c r="H8" s="10">
        <v>0.14043723907322292</v>
      </c>
      <c r="I8" s="9">
        <v>0.3591153230721833</v>
      </c>
      <c r="J8" s="10">
        <v>1.0468391865617352</v>
      </c>
    </row>
    <row r="9" spans="1:10" x14ac:dyDescent="0.3">
      <c r="A9" s="4" t="s">
        <v>12</v>
      </c>
      <c r="C9" s="11">
        <v>0.11020432110483737</v>
      </c>
      <c r="D9" s="12">
        <v>0.52699742485486745</v>
      </c>
      <c r="E9" s="11">
        <v>-0.40999095558566062</v>
      </c>
      <c r="F9" s="12">
        <v>-1.9605780938651911</v>
      </c>
      <c r="G9" s="11">
        <v>0.15678848816342936</v>
      </c>
      <c r="H9" s="12">
        <v>0.74976306446651897</v>
      </c>
      <c r="I9" s="11">
        <v>-0.44356628209005317</v>
      </c>
      <c r="J9" s="12">
        <v>-2.1211354152940292</v>
      </c>
    </row>
    <row r="10" spans="1:10" x14ac:dyDescent="0.3">
      <c r="A10" t="s">
        <v>13</v>
      </c>
      <c r="C10" s="9">
        <v>0.14168265815566489</v>
      </c>
      <c r="D10" s="10">
        <v>1.5809269585581625</v>
      </c>
      <c r="E10" s="9">
        <v>0.4621991400395119</v>
      </c>
      <c r="F10" s="10">
        <v>5.1573219349685679</v>
      </c>
      <c r="G10" s="9">
        <v>-0.31925188235046764</v>
      </c>
      <c r="H10" s="10">
        <v>-3.5622842904582619</v>
      </c>
      <c r="I10" s="9">
        <v>-0.39973215186868172</v>
      </c>
      <c r="J10" s="10">
        <v>-4.4603012345897142</v>
      </c>
    </row>
    <row r="11" spans="1:10" x14ac:dyDescent="0.3">
      <c r="A11" t="s">
        <v>14</v>
      </c>
      <c r="C11" s="9">
        <v>2.8876208485711539E-3</v>
      </c>
      <c r="D11" s="10">
        <v>7.2158426804506348E-2</v>
      </c>
      <c r="E11" s="9">
        <v>0.41799146210811106</v>
      </c>
      <c r="F11" s="10">
        <v>10.445140794145885</v>
      </c>
      <c r="G11" s="9">
        <v>-0.10978390219454301</v>
      </c>
      <c r="H11" s="10">
        <v>-2.7433773636652745</v>
      </c>
      <c r="I11" s="9">
        <v>-0.69947255912332351</v>
      </c>
      <c r="J11" s="10">
        <v>-17.479039702956825</v>
      </c>
    </row>
    <row r="12" spans="1:10" x14ac:dyDescent="0.3">
      <c r="A12" s="4" t="s">
        <v>34</v>
      </c>
      <c r="C12" s="11">
        <v>-0.16439815972355207</v>
      </c>
      <c r="D12" s="12">
        <v>-2.5202679780501001</v>
      </c>
      <c r="E12" s="11">
        <v>0.35103309187291554</v>
      </c>
      <c r="F12" s="12">
        <v>5.3814316545325909</v>
      </c>
      <c r="G12" s="11">
        <v>-4.0301554476990437E-2</v>
      </c>
      <c r="H12" s="12">
        <v>-0.61783366300936393</v>
      </c>
      <c r="I12" s="11">
        <v>4.6565187768686206E-2</v>
      </c>
      <c r="J12" s="12">
        <v>0.71385684500759794</v>
      </c>
    </row>
    <row r="13" spans="1:10" x14ac:dyDescent="0.3">
      <c r="A13" s="4" t="s">
        <v>25</v>
      </c>
      <c r="C13" s="11">
        <v>-0.10406230382501007</v>
      </c>
      <c r="D13" s="12">
        <v>-0.21567153835754205</v>
      </c>
      <c r="E13" s="11">
        <v>0.4405886139117785</v>
      </c>
      <c r="F13" s="12">
        <v>0.91313012159483797</v>
      </c>
      <c r="G13" s="11">
        <v>-0.10171148076566529</v>
      </c>
      <c r="H13" s="12">
        <v>-0.21079940304072409</v>
      </c>
      <c r="I13" s="11">
        <v>-0.16981534956821712</v>
      </c>
      <c r="J13" s="12">
        <v>-0.351946250773846</v>
      </c>
    </row>
    <row r="14" spans="1:10" x14ac:dyDescent="0.3">
      <c r="A14" t="s">
        <v>35</v>
      </c>
      <c r="C14" s="9">
        <v>0.11215652383635902</v>
      </c>
      <c r="D14" s="10">
        <v>0.12920314935785671</v>
      </c>
      <c r="E14" s="9">
        <v>0.38960900586389668</v>
      </c>
      <c r="F14" s="10">
        <v>0.44882552395476671</v>
      </c>
      <c r="G14" s="9">
        <v>-0.29343131553181734</v>
      </c>
      <c r="H14" s="10">
        <v>-0.33802982466044784</v>
      </c>
      <c r="I14" s="9">
        <v>0.44385932386642002</v>
      </c>
      <c r="J14" s="10">
        <v>0.51132132624815907</v>
      </c>
    </row>
    <row r="15" spans="1:10" x14ac:dyDescent="0.3">
      <c r="A15" t="s">
        <v>36</v>
      </c>
      <c r="C15" s="9">
        <v>0.19645011593766401</v>
      </c>
      <c r="D15" s="10">
        <v>0.23597103320090862</v>
      </c>
      <c r="E15" s="9">
        <v>0.50342363237016852</v>
      </c>
      <c r="F15" s="10">
        <v>0.60470004866699911</v>
      </c>
      <c r="G15" s="9">
        <v>-0.24490110539441703</v>
      </c>
      <c r="H15" s="10">
        <v>-0.29416916653947167</v>
      </c>
      <c r="I15" s="9">
        <v>-1.138425927523141</v>
      </c>
      <c r="J15" s="10">
        <v>-1.3674491412648468</v>
      </c>
    </row>
    <row r="16" spans="1:10" x14ac:dyDescent="0.3">
      <c r="A16" s="4" t="s">
        <v>37</v>
      </c>
      <c r="C16" s="11">
        <v>-0.43325269516685433</v>
      </c>
      <c r="D16" s="12">
        <v>-0.84931443918877569</v>
      </c>
      <c r="E16" s="11">
        <v>2.4466712748626711E-2</v>
      </c>
      <c r="F16" s="12">
        <v>4.7962615463684521E-2</v>
      </c>
      <c r="G16" s="11">
        <v>0.35160860893813783</v>
      </c>
      <c r="H16" s="12">
        <v>0.68926580687336081</v>
      </c>
      <c r="I16" s="11">
        <v>0.68177355027240727</v>
      </c>
      <c r="J16" s="12">
        <v>1.3364951377402283</v>
      </c>
    </row>
    <row r="17" spans="1:15" ht="15" thickBot="1" x14ac:dyDescent="0.35">
      <c r="A17" s="4" t="s">
        <v>38</v>
      </c>
      <c r="C17" s="13">
        <v>-0.67236773965620156</v>
      </c>
      <c r="D17" s="14">
        <v>-1.022399000793166</v>
      </c>
      <c r="E17" s="13">
        <v>-4.8194565660779308E-2</v>
      </c>
      <c r="F17" s="14">
        <v>-7.3284413973276674E-2</v>
      </c>
      <c r="G17" s="13">
        <v>0.54215863059889635</v>
      </c>
      <c r="H17" s="14">
        <v>0.82440368492267568</v>
      </c>
      <c r="I17" s="13">
        <v>-1.0504807316144609</v>
      </c>
      <c r="J17" s="14">
        <v>-1.597355713265284</v>
      </c>
    </row>
    <row r="20" spans="1:15" x14ac:dyDescent="0.3">
      <c r="A20" s="4" t="s">
        <v>12</v>
      </c>
      <c r="E20" s="4" t="s">
        <v>34</v>
      </c>
      <c r="I20" s="4" t="s">
        <v>37</v>
      </c>
      <c r="M20" s="4" t="s">
        <v>38</v>
      </c>
    </row>
    <row r="21" spans="1:15" x14ac:dyDescent="0.3">
      <c r="A21" t="s">
        <v>53</v>
      </c>
      <c r="B21">
        <f>Team!J$9</f>
        <v>7.960306489668791</v>
      </c>
      <c r="C21">
        <f>Team!K$9-B21</f>
        <v>9.564006557483971</v>
      </c>
      <c r="E21" t="s">
        <v>53</v>
      </c>
      <c r="F21">
        <f>Team!J$12</f>
        <v>65.376279489613225</v>
      </c>
      <c r="G21">
        <f>Team!K$12-F21</f>
        <v>33.271962369609611</v>
      </c>
      <c r="I21" t="s">
        <v>53</v>
      </c>
      <c r="J21">
        <f>Team!J$16</f>
        <v>5.3650210411758135</v>
      </c>
      <c r="K21">
        <f>Team!K$16-J21</f>
        <v>4.065351261274774</v>
      </c>
      <c r="M21" t="s">
        <v>53</v>
      </c>
      <c r="N21">
        <f>Team!J$17</f>
        <v>2.4100940797491601</v>
      </c>
      <c r="O21">
        <f>Team!K$17-N21</f>
        <v>3.041189933698913</v>
      </c>
    </row>
    <row r="22" spans="1:15" x14ac:dyDescent="0.3">
      <c r="A22" t="s">
        <v>1</v>
      </c>
      <c r="B22">
        <f>Zoe!N$9</f>
        <v>8.7484591577955655</v>
      </c>
      <c r="C22">
        <f>Zoe!O$9-B22</f>
        <v>9.041696070940187</v>
      </c>
      <c r="E22" t="s">
        <v>1</v>
      </c>
      <c r="F22">
        <f>Zoe!N$12</f>
        <v>62.163914507172478</v>
      </c>
      <c r="G22">
        <f>Zoe!O$12-F22</f>
        <v>35.710151228100926</v>
      </c>
      <c r="I22" t="s">
        <v>1</v>
      </c>
      <c r="J22">
        <f>Zoe!N$16</f>
        <v>4.2673076842370214</v>
      </c>
      <c r="K22">
        <f>Zoe!O$16-J22</f>
        <v>4.5708850432596364</v>
      </c>
      <c r="M22" t="s">
        <v>1</v>
      </c>
      <c r="N22">
        <f>Zoe!N$17</f>
        <v>1.3000911816665628</v>
      </c>
      <c r="O22">
        <f>Zoe!O$17-N22</f>
        <v>3.2163977282777765</v>
      </c>
    </row>
    <row r="23" spans="1:15" x14ac:dyDescent="0.3">
      <c r="A23" t="s">
        <v>23</v>
      </c>
      <c r="B23">
        <f>Max!N$9</f>
        <v>5.0523833486082719</v>
      </c>
      <c r="C23">
        <f>Max!O$9-B23</f>
        <v>11.458696651874662</v>
      </c>
      <c r="E23" t="s">
        <v>23</v>
      </c>
      <c r="F23">
        <f>Max!N$12</f>
        <v>71.967024256242354</v>
      </c>
      <c r="G23">
        <f>Max!O$12-F23</f>
        <v>26.932179957686401</v>
      </c>
      <c r="I23" t="s">
        <v>23</v>
      </c>
      <c r="J23">
        <f>Max!N$16</f>
        <v>5.825374962988656</v>
      </c>
      <c r="K23">
        <f>Max!O$16-J23</f>
        <v>4.0477573878226618</v>
      </c>
      <c r="M23" t="s">
        <v>23</v>
      </c>
      <c r="N23">
        <f>Max!N$17</f>
        <v>2.5330694761237416</v>
      </c>
      <c r="O23">
        <f>Max!O$17-N23</f>
        <v>2.6486703130031986</v>
      </c>
    </row>
    <row r="24" spans="1:15" x14ac:dyDescent="0.3">
      <c r="A24" t="s">
        <v>20</v>
      </c>
      <c r="B24">
        <f>Hailey!N$9</f>
        <v>9.5144753590087578</v>
      </c>
      <c r="C24">
        <f>Hailey!O$9-B24</f>
        <v>7.9551949477371249</v>
      </c>
      <c r="E24" t="s">
        <v>20</v>
      </c>
      <c r="F24">
        <f>Hailey!N$12</f>
        <v>66.040097082533407</v>
      </c>
      <c r="G24">
        <f>Hailey!O$12-F24</f>
        <v>32.208185986683844</v>
      </c>
      <c r="I24" t="s">
        <v>20</v>
      </c>
      <c r="J24">
        <f>Hailey!N$16</f>
        <v>6.3703828869727221</v>
      </c>
      <c r="K24">
        <f>Hailey!O$16-J24</f>
        <v>3.0200362542922825</v>
      </c>
      <c r="M24" t="s">
        <v>20</v>
      </c>
      <c r="N24">
        <f>Hailey!N$17</f>
        <v>3.8611733482035353</v>
      </c>
      <c r="O24">
        <f>Hailey!O$17-N24</f>
        <v>1.7878387666355131</v>
      </c>
    </row>
    <row r="25" spans="1:15" x14ac:dyDescent="0.3">
      <c r="A25" t="s">
        <v>21</v>
      </c>
      <c r="B25">
        <f>Caleb!N$9</f>
        <v>4.8443418545241048</v>
      </c>
      <c r="C25">
        <f>Caleb!O$9-B25</f>
        <v>11.553664997185342</v>
      </c>
      <c r="E25" t="s">
        <v>21</v>
      </c>
      <c r="F25">
        <f>Caleb!N$12</f>
        <v>59.520917165851444</v>
      </c>
      <c r="G25">
        <f>Caleb!O$12-F25</f>
        <v>42.16812987656067</v>
      </c>
      <c r="I25" t="s">
        <v>21</v>
      </c>
      <c r="J25">
        <f>Caleb!N$16</f>
        <v>9</v>
      </c>
      <c r="K25">
        <f>Caleb!O$16-J25</f>
        <v>0</v>
      </c>
      <c r="M25" t="s">
        <v>21</v>
      </c>
      <c r="N25">
        <f>Caleb!N$17</f>
        <v>1.0861142044086864</v>
      </c>
      <c r="O25">
        <f>Caleb!O$17-N25</f>
        <v>2.4944382578492936</v>
      </c>
    </row>
  </sheetData>
  <mergeCells count="4">
    <mergeCell ref="C2:D2"/>
    <mergeCell ref="E2:F2"/>
    <mergeCell ref="G2:H2"/>
    <mergeCell ref="I2:J2"/>
  </mergeCells>
  <conditionalFormatting sqref="C4 E4 G4 I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 E6 G6 I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 E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4"/>
  <sheetViews>
    <sheetView zoomScale="115" zoomScaleNormal="115" workbookViewId="0">
      <selection activeCell="M11" sqref="M11"/>
    </sheetView>
  </sheetViews>
  <sheetFormatPr defaultRowHeight="14.4" x14ac:dyDescent="0.3"/>
  <cols>
    <col min="1" max="1" width="16.88671875" customWidth="1"/>
    <col min="3" max="10" width="12.6640625" customWidth="1"/>
  </cols>
  <sheetData>
    <row r="1" spans="1:10" ht="15" thickBot="1" x14ac:dyDescent="0.35"/>
    <row r="2" spans="1:10" ht="18" x14ac:dyDescent="0.35">
      <c r="C2" s="24" t="s">
        <v>16</v>
      </c>
      <c r="D2" s="25"/>
      <c r="E2" s="24" t="s">
        <v>21</v>
      </c>
      <c r="F2" s="25"/>
      <c r="G2" s="24" t="s">
        <v>2</v>
      </c>
      <c r="H2" s="25"/>
      <c r="I2" s="24" t="s">
        <v>50</v>
      </c>
      <c r="J2" s="25"/>
    </row>
    <row r="3" spans="1:10" x14ac:dyDescent="0.3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</row>
    <row r="4" spans="1:10" x14ac:dyDescent="0.3">
      <c r="A4" t="s">
        <v>3</v>
      </c>
      <c r="C4" s="9">
        <v>0.14085319209033281</v>
      </c>
      <c r="D4" s="10">
        <v>0.10486641839386418</v>
      </c>
      <c r="E4" s="9">
        <v>-0.23188576514297282</v>
      </c>
      <c r="F4" s="10">
        <v>-0.17264095549548619</v>
      </c>
      <c r="G4" s="9">
        <v>0.11125655285717251</v>
      </c>
      <c r="H4" s="10">
        <v>8.2831464788507725E-2</v>
      </c>
      <c r="I4" s="9" t="e">
        <v>#NUM!</v>
      </c>
      <c r="J4" s="10" t="e">
        <v>#NUM!</v>
      </c>
    </row>
    <row r="5" spans="1:10" x14ac:dyDescent="0.3">
      <c r="A5" t="s">
        <v>30</v>
      </c>
      <c r="C5" s="9">
        <v>0.24287925920885831</v>
      </c>
      <c r="D5" s="10">
        <v>4.6689138485633851E-2</v>
      </c>
      <c r="E5" s="9">
        <v>-0.11276203403835618</v>
      </c>
      <c r="F5" s="10">
        <v>-2.1676458666284308E-2</v>
      </c>
      <c r="G5" s="9">
        <v>-0.17288393197512994</v>
      </c>
      <c r="H5" s="10">
        <v>-3.3233804599949755E-2</v>
      </c>
      <c r="I5" s="9" t="e">
        <v>#NUM!</v>
      </c>
      <c r="J5" s="10" t="e">
        <v>#NUM!</v>
      </c>
    </row>
    <row r="6" spans="1:10" x14ac:dyDescent="0.3">
      <c r="A6" t="s">
        <v>31</v>
      </c>
      <c r="C6" s="9">
        <v>0.22402843883147752</v>
      </c>
      <c r="D6" s="10">
        <v>0.78764208449252848</v>
      </c>
      <c r="E6" s="9">
        <v>-0.38941518785146712</v>
      </c>
      <c r="F6" s="10">
        <v>-1.3691109570383833</v>
      </c>
      <c r="G6" s="9">
        <v>0.1723253439388529</v>
      </c>
      <c r="H6" s="10">
        <v>0.60586367435694921</v>
      </c>
      <c r="I6" s="9" t="e">
        <v>#NUM!</v>
      </c>
      <c r="J6" s="10" t="e">
        <v>#NUM!</v>
      </c>
    </row>
    <row r="7" spans="1:10" x14ac:dyDescent="0.3">
      <c r="A7" t="s">
        <v>32</v>
      </c>
      <c r="C7" s="9">
        <v>0.47859081586439389</v>
      </c>
      <c r="D7" s="10">
        <v>9.710790775471756E-2</v>
      </c>
      <c r="E7" s="9">
        <v>-0.21202531373546341</v>
      </c>
      <c r="F7" s="10">
        <v>-4.3020747422203576E-2</v>
      </c>
      <c r="G7" s="9">
        <v>-0.21202531373546341</v>
      </c>
      <c r="H7" s="10">
        <v>-4.3020747422203576E-2</v>
      </c>
      <c r="I7" s="9" t="e">
        <v>#NUM!</v>
      </c>
      <c r="J7" s="10" t="e">
        <v>#NUM!</v>
      </c>
    </row>
    <row r="8" spans="1:10" x14ac:dyDescent="0.3">
      <c r="A8" t="s">
        <v>33</v>
      </c>
      <c r="C8" s="9">
        <v>-0.50146741236911063</v>
      </c>
      <c r="D8" s="10">
        <v>-1.4618026698520472</v>
      </c>
      <c r="E8" s="9">
        <v>0.5928794996244886</v>
      </c>
      <c r="F8" s="10">
        <v>1.7282734911071334</v>
      </c>
      <c r="G8" s="9">
        <v>-0.13669815913108263</v>
      </c>
      <c r="H8" s="10">
        <v>-0.39848199315211463</v>
      </c>
      <c r="I8" s="9" t="e">
        <v>#NUM!</v>
      </c>
      <c r="J8" s="10" t="e">
        <v>#NUM!</v>
      </c>
    </row>
    <row r="9" spans="1:10" x14ac:dyDescent="0.3">
      <c r="A9" s="4" t="s">
        <v>12</v>
      </c>
      <c r="C9" s="11">
        <v>-1.1839227367380009E-2</v>
      </c>
      <c r="D9" s="12">
        <v>-5.6615224088583105E-2</v>
      </c>
      <c r="E9" s="11">
        <v>-0.13019721849889998</v>
      </c>
      <c r="F9" s="12">
        <v>-0.62260352574482702</v>
      </c>
      <c r="G9" s="11">
        <v>0.13787371355716474</v>
      </c>
      <c r="H9" s="12">
        <v>0.65931255028269575</v>
      </c>
      <c r="I9" s="11" t="e">
        <v>#NUM!</v>
      </c>
      <c r="J9" s="12" t="e">
        <v>#NUM!</v>
      </c>
    </row>
    <row r="10" spans="1:10" x14ac:dyDescent="0.3">
      <c r="A10" t="s">
        <v>13</v>
      </c>
      <c r="C10" s="9">
        <v>-6.8551984000341668E-2</v>
      </c>
      <c r="D10" s="10">
        <v>-0.76491845212077436</v>
      </c>
      <c r="E10" s="9">
        <v>0.35422668389767697</v>
      </c>
      <c r="F10" s="10">
        <v>3.952540990579287</v>
      </c>
      <c r="G10" s="9">
        <v>-0.2935265042129111</v>
      </c>
      <c r="H10" s="10">
        <v>-3.275234736573676</v>
      </c>
      <c r="I10" s="9" t="e">
        <v>#NUM!</v>
      </c>
      <c r="J10" s="10" t="e">
        <v>#NUM!</v>
      </c>
    </row>
    <row r="11" spans="1:10" x14ac:dyDescent="0.3">
      <c r="A11" t="s">
        <v>14</v>
      </c>
      <c r="C11" s="9">
        <v>-0.34495885531939396</v>
      </c>
      <c r="D11" s="10">
        <v>-8.6201373440171807</v>
      </c>
      <c r="E11" s="9">
        <v>0.39429623790803808</v>
      </c>
      <c r="F11" s="10">
        <v>9.8530235492855098</v>
      </c>
      <c r="G11" s="9">
        <v>-7.9976351990567865E-2</v>
      </c>
      <c r="H11" s="10">
        <v>-1.9985199040443291</v>
      </c>
      <c r="I11" s="9" t="e">
        <v>#NUM!</v>
      </c>
      <c r="J11" s="10" t="e">
        <v>#NUM!</v>
      </c>
    </row>
    <row r="12" spans="1:10" x14ac:dyDescent="0.3">
      <c r="A12" s="4" t="s">
        <v>34</v>
      </c>
      <c r="C12" s="11">
        <v>-0.45470099186395241</v>
      </c>
      <c r="D12" s="12">
        <v>-6.970688426861777</v>
      </c>
      <c r="E12" s="11">
        <v>0.37140485772085241</v>
      </c>
      <c r="F12" s="12">
        <v>5.6937363008207598</v>
      </c>
      <c r="G12" s="11">
        <v>1.5214672877836975E-2</v>
      </c>
      <c r="H12" s="12">
        <v>0.23324502485307619</v>
      </c>
      <c r="I12" s="11" t="e">
        <v>#NUM!</v>
      </c>
      <c r="J12" s="12" t="e">
        <v>#NUM!</v>
      </c>
    </row>
    <row r="13" spans="1:10" x14ac:dyDescent="0.3">
      <c r="A13" s="4" t="s">
        <v>25</v>
      </c>
      <c r="C13" s="11">
        <v>-0.17465432061595287</v>
      </c>
      <c r="D13" s="12">
        <v>-0.36197513050812269</v>
      </c>
      <c r="E13" s="11">
        <v>8.9430295973391721E-2</v>
      </c>
      <c r="F13" s="12">
        <v>0.18534636270195826</v>
      </c>
      <c r="G13" s="11">
        <v>4.5110205060365526E-2</v>
      </c>
      <c r="H13" s="12">
        <v>9.3491946299337769E-2</v>
      </c>
      <c r="I13" s="11" t="e">
        <v>#NUM!</v>
      </c>
      <c r="J13" s="12" t="e">
        <v>#NUM!</v>
      </c>
    </row>
    <row r="14" spans="1:10" x14ac:dyDescent="0.3">
      <c r="A14" t="s">
        <v>35</v>
      </c>
      <c r="C14" s="9">
        <v>0.39630949859136</v>
      </c>
      <c r="D14" s="10">
        <v>0.4565444219111694</v>
      </c>
      <c r="E14" s="9">
        <v>-0.11260503805413272</v>
      </c>
      <c r="F14" s="10">
        <v>-0.12971983307348878</v>
      </c>
      <c r="G14" s="9">
        <v>-0.22239751851113368</v>
      </c>
      <c r="H14" s="10">
        <v>-0.25619962903750015</v>
      </c>
      <c r="I14" s="9" t="e">
        <v>#NUM!</v>
      </c>
      <c r="J14" s="10" t="e">
        <v>#NUM!</v>
      </c>
    </row>
    <row r="15" spans="1:10" x14ac:dyDescent="0.3">
      <c r="A15" t="s">
        <v>36</v>
      </c>
      <c r="C15" s="9">
        <v>-0.11684331888716201</v>
      </c>
      <c r="D15" s="10">
        <v>-0.14034931233726367</v>
      </c>
      <c r="E15" s="9">
        <v>0.38090528362280085</v>
      </c>
      <c r="F15" s="10">
        <v>0.45753403045421615</v>
      </c>
      <c r="G15" s="9">
        <v>-0.2398424705257784</v>
      </c>
      <c r="H15" s="10">
        <v>-0.28809285912249072</v>
      </c>
      <c r="I15" s="9" t="e">
        <v>#NUM!</v>
      </c>
      <c r="J15" s="10" t="e">
        <v>#NUM!</v>
      </c>
    </row>
    <row r="16" spans="1:10" x14ac:dyDescent="0.3">
      <c r="A16" s="4" t="s">
        <v>37</v>
      </c>
      <c r="C16" s="11">
        <v>-0.59375355028390009</v>
      </c>
      <c r="D16" s="12">
        <v>-1.1639476665725192</v>
      </c>
      <c r="E16" s="11">
        <v>0.33187528275464101</v>
      </c>
      <c r="F16" s="12">
        <v>0.65058214939625891</v>
      </c>
      <c r="G16" s="11">
        <v>0.37326917227199968</v>
      </c>
      <c r="H16" s="12">
        <v>0.73172746817549505</v>
      </c>
      <c r="I16" s="11" t="e">
        <v>#NUM!</v>
      </c>
      <c r="J16" s="12" t="e">
        <v>#NUM!</v>
      </c>
    </row>
    <row r="17" spans="1:15" ht="15" thickBot="1" x14ac:dyDescent="0.35">
      <c r="A17" s="4" t="s">
        <v>38</v>
      </c>
      <c r="C17" s="13">
        <v>-1.209991536925844</v>
      </c>
      <c r="D17" s="14">
        <v>-1.839907040979877</v>
      </c>
      <c r="E17" s="13">
        <v>9.7270334954472445E-2</v>
      </c>
      <c r="F17" s="14">
        <v>0.14790878175553157</v>
      </c>
      <c r="G17" s="13">
        <v>0.13104745183311997</v>
      </c>
      <c r="H17" s="14">
        <v>0.19927009567588883</v>
      </c>
      <c r="I17" s="13" t="e">
        <v>#NUM!</v>
      </c>
      <c r="J17" s="14" t="e">
        <v>#NUM!</v>
      </c>
    </row>
    <row r="20" spans="1:15" x14ac:dyDescent="0.3">
      <c r="A20" s="4" t="s">
        <v>12</v>
      </c>
      <c r="E20" s="4" t="s">
        <v>34</v>
      </c>
      <c r="I20" s="4" t="s">
        <v>37</v>
      </c>
      <c r="M20" s="4" t="s">
        <v>38</v>
      </c>
    </row>
    <row r="21" spans="1:15" x14ac:dyDescent="0.3">
      <c r="A21" t="s">
        <v>53</v>
      </c>
      <c r="B21">
        <f>Team!J$9</f>
        <v>7.960306489668791</v>
      </c>
      <c r="C21">
        <f>Team!K$9-B21</f>
        <v>9.564006557483971</v>
      </c>
      <c r="E21" t="s">
        <v>53</v>
      </c>
      <c r="F21">
        <f>Team!J$12</f>
        <v>65.376279489613225</v>
      </c>
      <c r="G21">
        <f>Team!K$12-F21</f>
        <v>33.271962369609611</v>
      </c>
      <c r="I21" t="s">
        <v>53</v>
      </c>
      <c r="J21">
        <f>Team!J$16</f>
        <v>5.3650210411758135</v>
      </c>
      <c r="K21">
        <f>Team!K$16-J21</f>
        <v>4.065351261274774</v>
      </c>
      <c r="M21" t="s">
        <v>53</v>
      </c>
      <c r="N21">
        <f>Team!J$17</f>
        <v>2.4100940797491601</v>
      </c>
      <c r="O21">
        <f>Team!K$17-N21</f>
        <v>3.041189933698913</v>
      </c>
    </row>
    <row r="22" spans="1:15" x14ac:dyDescent="0.3">
      <c r="A22" t="s">
        <v>16</v>
      </c>
      <c r="B22">
        <f>Maddie!P$9</f>
        <v>7.690796596992481</v>
      </c>
      <c r="C22">
        <f>Maddie!Q$9-B22</f>
        <v>9.9897958946594727</v>
      </c>
      <c r="E22" t="s">
        <v>16</v>
      </c>
      <c r="F22">
        <f>Maddie!P$12</f>
        <v>56.142114131970175</v>
      </c>
      <c r="G22">
        <f>Maddie!Q$12-F22</f>
        <v>37.685685782995279</v>
      </c>
      <c r="I22" t="s">
        <v>16</v>
      </c>
      <c r="J22">
        <f>Maddie!P$16</f>
        <v>4.2788907550015347</v>
      </c>
      <c r="K22">
        <f>Maddie!Q$16-J22</f>
        <v>4.4622622063329365</v>
      </c>
      <c r="M22" t="s">
        <v>16</v>
      </c>
      <c r="N22">
        <f>Maddie!P$17</f>
        <v>0.25346100486448186</v>
      </c>
      <c r="O22">
        <f>Maddie!Q$17-N22</f>
        <v>3.6746420015085137</v>
      </c>
    </row>
    <row r="23" spans="1:15" x14ac:dyDescent="0.3">
      <c r="A23" t="s">
        <v>21</v>
      </c>
      <c r="B23">
        <f>Caleb!P$9</f>
        <v>6.9945298594113465</v>
      </c>
      <c r="C23">
        <f>Caleb!Q$9-B23</f>
        <v>10.250352766509252</v>
      </c>
      <c r="E23" t="s">
        <v>21</v>
      </c>
      <c r="F23">
        <f>Caleb!P$12</f>
        <v>73.520804319641982</v>
      </c>
      <c r="G23">
        <f>Caleb!Q$12-F23</f>
        <v>27.125178259704285</v>
      </c>
      <c r="I23" t="s">
        <v>21</v>
      </c>
      <c r="J23">
        <f>Caleb!P$16</f>
        <v>6.3983991784251222</v>
      </c>
      <c r="K23">
        <f>Caleb!Q$16-J23</f>
        <v>3.8953815807811454</v>
      </c>
      <c r="M23" t="s">
        <v>21</v>
      </c>
      <c r="N23">
        <f>Caleb!P$17</f>
        <v>2.7180445917066409</v>
      </c>
      <c r="O23">
        <f>Caleb!Q$17-N23</f>
        <v>2.721106473295011</v>
      </c>
    </row>
    <row r="24" spans="1:15" x14ac:dyDescent="0.3">
      <c r="A24" t="s">
        <v>2</v>
      </c>
      <c r="B24">
        <f>Matt!P$9</f>
        <v>9.2894566968083065</v>
      </c>
      <c r="C24">
        <f>Matt!Q$9-B24</f>
        <v>8.2243312437703882</v>
      </c>
      <c r="E24" t="s">
        <v>2</v>
      </c>
      <c r="F24">
        <f>Matt!P$12</f>
        <v>67.767087659900213</v>
      </c>
      <c r="G24">
        <f>Matt!Q$12-F24</f>
        <v>30.275461179307484</v>
      </c>
      <c r="I24" t="s">
        <v>2</v>
      </c>
      <c r="J24">
        <f>Matt!P$16</f>
        <v>6.2184849135685702</v>
      </c>
      <c r="K24">
        <f>Matt!Q$16-J24</f>
        <v>3.0196954544364143</v>
      </c>
      <c r="M24" t="s">
        <v>2</v>
      </c>
      <c r="N24">
        <f>Matt!P$17</f>
        <v>2.7203758619291243</v>
      </c>
      <c r="O24">
        <f>Matt!Q$17-N24</f>
        <v>2.8191665606907623</v>
      </c>
    </row>
  </sheetData>
  <mergeCells count="4">
    <mergeCell ref="C2:D2"/>
    <mergeCell ref="E2:F2"/>
    <mergeCell ref="G2:H2"/>
    <mergeCell ref="I2:J2"/>
  </mergeCells>
  <conditionalFormatting sqref="C5 E5 G5 I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 E6 G6 I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 E7 G7 I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 E8 G8 I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E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28"/>
  <sheetViews>
    <sheetView zoomScale="115" zoomScaleNormal="115" workbookViewId="0">
      <selection activeCell="Q20" sqref="Q20"/>
    </sheetView>
  </sheetViews>
  <sheetFormatPr defaultRowHeight="14.4" x14ac:dyDescent="0.3"/>
  <cols>
    <col min="1" max="1" width="16.44140625" customWidth="1"/>
    <col min="3" max="16" width="12.6640625" customWidth="1"/>
  </cols>
  <sheetData>
    <row r="1" spans="1:16" ht="15" thickBot="1" x14ac:dyDescent="0.35"/>
    <row r="2" spans="1:16" ht="18" x14ac:dyDescent="0.35">
      <c r="C2" s="24" t="s">
        <v>0</v>
      </c>
      <c r="D2" s="25"/>
      <c r="E2" s="24" t="s">
        <v>19</v>
      </c>
      <c r="F2" s="25"/>
      <c r="G2" s="24" t="s">
        <v>17</v>
      </c>
      <c r="H2" s="25"/>
      <c r="I2" s="24" t="s">
        <v>2</v>
      </c>
      <c r="J2" s="25"/>
      <c r="K2" s="24" t="s">
        <v>16</v>
      </c>
      <c r="L2" s="25"/>
      <c r="M2" s="24" t="s">
        <v>1</v>
      </c>
      <c r="N2" s="25"/>
      <c r="O2" s="24" t="s">
        <v>21</v>
      </c>
      <c r="P2" s="25"/>
    </row>
    <row r="3" spans="1:16" x14ac:dyDescent="0.3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  <c r="K3" s="5" t="s">
        <v>28</v>
      </c>
      <c r="L3" s="6" t="s">
        <v>49</v>
      </c>
      <c r="M3" s="5" t="s">
        <v>28</v>
      </c>
      <c r="N3" s="6" t="s">
        <v>49</v>
      </c>
      <c r="O3" s="5" t="s">
        <v>28</v>
      </c>
      <c r="P3" s="6" t="s">
        <v>49</v>
      </c>
    </row>
    <row r="4" spans="1:16" x14ac:dyDescent="0.3">
      <c r="A4" t="s">
        <v>3</v>
      </c>
      <c r="C4" s="9" t="e">
        <v>#NUM!</v>
      </c>
      <c r="D4" s="10" t="e">
        <v>#NUM!</v>
      </c>
      <c r="E4" s="9">
        <v>-0.50425860326404337</v>
      </c>
      <c r="F4" s="10">
        <v>-0.3754248866059034</v>
      </c>
      <c r="G4" s="9">
        <v>-8.5159437816776123E-2</v>
      </c>
      <c r="H4" s="10">
        <v>-6.3401937178342582E-2</v>
      </c>
      <c r="I4" s="9">
        <v>0.16732527576817063</v>
      </c>
      <c r="J4" s="10">
        <v>0.1245751133940966</v>
      </c>
      <c r="K4" s="9">
        <v>-0.24602047230614146</v>
      </c>
      <c r="L4" s="10">
        <v>-0.18316436709340705</v>
      </c>
      <c r="M4" s="9">
        <v>-0.18417497765694235</v>
      </c>
      <c r="N4" s="10">
        <v>-0.13711986202106854</v>
      </c>
      <c r="O4" s="9">
        <v>-0.50425860326404337</v>
      </c>
      <c r="P4" s="10">
        <v>-0.3754248866059034</v>
      </c>
    </row>
    <row r="5" spans="1:16" x14ac:dyDescent="0.3">
      <c r="A5" t="s">
        <v>30</v>
      </c>
      <c r="C5" s="9" t="e">
        <v>#NUM!</v>
      </c>
      <c r="D5" s="10" t="e">
        <v>#NUM!</v>
      </c>
      <c r="E5" s="9">
        <v>-5.9116272676933979E-2</v>
      </c>
      <c r="F5" s="10">
        <v>-1.1364032691628032E-2</v>
      </c>
      <c r="G5" s="9">
        <v>-0.17288393197512977</v>
      </c>
      <c r="H5" s="10">
        <v>-3.3233804599949741E-2</v>
      </c>
      <c r="I5" s="9">
        <v>-0.17288393197512977</v>
      </c>
      <c r="J5" s="10">
        <v>-3.3233804599949741E-2</v>
      </c>
      <c r="K5" s="9">
        <v>-0.17288393197512977</v>
      </c>
      <c r="L5" s="10">
        <v>-3.3233804599949741E-2</v>
      </c>
      <c r="M5" s="9">
        <v>-0.17288393197512977</v>
      </c>
      <c r="N5" s="10">
        <v>-3.3233804599949741E-2</v>
      </c>
      <c r="O5" s="9">
        <v>-0.17288393197512977</v>
      </c>
      <c r="P5" s="10">
        <v>-3.3233804599949741E-2</v>
      </c>
    </row>
    <row r="6" spans="1:16" x14ac:dyDescent="0.3">
      <c r="A6" t="s">
        <v>31</v>
      </c>
      <c r="C6" s="9" t="e">
        <v>#NUM!</v>
      </c>
      <c r="D6" s="10" t="e">
        <v>#NUM!</v>
      </c>
      <c r="E6" s="9">
        <v>-0.72573985274861252</v>
      </c>
      <c r="F6" s="10">
        <v>-2.5515655664065666</v>
      </c>
      <c r="G6" s="9">
        <v>-0.15228324499026963</v>
      </c>
      <c r="H6" s="10">
        <v>-0.53539940350005821</v>
      </c>
      <c r="I6" s="9">
        <v>-0.91465151829256275</v>
      </c>
      <c r="J6" s="10">
        <v>-3.2157436449134709</v>
      </c>
      <c r="K6" s="9">
        <v>-0.62454451756548279</v>
      </c>
      <c r="L6" s="10">
        <v>-2.1957816973571642</v>
      </c>
      <c r="M6" s="9">
        <v>-0.50603401528125447</v>
      </c>
      <c r="N6" s="10">
        <v>-1.7791209397306611</v>
      </c>
      <c r="O6" s="9">
        <v>-1.1990807574638258</v>
      </c>
      <c r="P6" s="10">
        <v>-4.2157436449134709</v>
      </c>
    </row>
    <row r="7" spans="1:16" x14ac:dyDescent="0.3">
      <c r="A7" t="s">
        <v>32</v>
      </c>
      <c r="C7" s="9" t="e">
        <v>#NUM!</v>
      </c>
      <c r="D7" s="10" t="e">
        <v>#NUM!</v>
      </c>
      <c r="E7" s="9">
        <v>-0.21202531373546338</v>
      </c>
      <c r="F7" s="10">
        <v>-4.3020747422203555E-2</v>
      </c>
      <c r="G7" s="9">
        <v>-0.21202531373546338</v>
      </c>
      <c r="H7" s="10">
        <v>-4.3020747422203555E-2</v>
      </c>
      <c r="I7" s="9">
        <v>-0.21202531373546338</v>
      </c>
      <c r="J7" s="10">
        <v>-4.3020747422203555E-2</v>
      </c>
      <c r="K7" s="9">
        <v>-0.21202531373546338</v>
      </c>
      <c r="L7" s="10">
        <v>-4.3020747422203555E-2</v>
      </c>
      <c r="M7" s="9">
        <v>-0.21202531373546338</v>
      </c>
      <c r="N7" s="10">
        <v>-4.3020747422203555E-2</v>
      </c>
      <c r="O7" s="9">
        <v>-0.21202531373546338</v>
      </c>
      <c r="P7" s="10">
        <v>-4.3020747422203555E-2</v>
      </c>
    </row>
    <row r="8" spans="1:16" x14ac:dyDescent="0.3">
      <c r="A8" t="s">
        <v>33</v>
      </c>
      <c r="C8" s="9" t="e">
        <v>#NUM!</v>
      </c>
      <c r="D8" s="10" t="e">
        <v>#NUM!</v>
      </c>
      <c r="E8" s="9">
        <v>0.97690070156091713</v>
      </c>
      <c r="F8" s="10">
        <v>2.8477145642934918</v>
      </c>
      <c r="G8" s="9">
        <v>0.15763487588035516</v>
      </c>
      <c r="H8" s="10">
        <v>0.45951357304567564</v>
      </c>
      <c r="I8" s="9">
        <v>1.1674636875169921</v>
      </c>
      <c r="J8" s="10">
        <v>3.4032152304873851</v>
      </c>
      <c r="K8" s="9">
        <v>0.23040566066178583</v>
      </c>
      <c r="L8" s="10">
        <v>0.6716440621998232</v>
      </c>
      <c r="M8" s="9">
        <v>0.74390512269534848</v>
      </c>
      <c r="N8" s="10">
        <v>2.1685207605718775</v>
      </c>
      <c r="O8" s="9">
        <v>0.82441641943403998</v>
      </c>
      <c r="P8" s="10">
        <v>2.4032152304873851</v>
      </c>
    </row>
    <row r="9" spans="1:16" x14ac:dyDescent="0.3">
      <c r="A9" s="4" t="s">
        <v>12</v>
      </c>
      <c r="B9" s="4"/>
      <c r="C9" s="11" t="e">
        <v>#NUM!</v>
      </c>
      <c r="D9" s="12" t="e">
        <v>#NUM!</v>
      </c>
      <c r="E9" s="11">
        <v>-0.40956759810615306</v>
      </c>
      <c r="F9" s="12">
        <v>-1.9585535970101038</v>
      </c>
      <c r="G9" s="11">
        <v>-1.2495047785443762</v>
      </c>
      <c r="H9" s="12">
        <v>-5.9751359478029862</v>
      </c>
      <c r="I9" s="11">
        <v>0.47212226759140608</v>
      </c>
      <c r="J9" s="12">
        <v>2.2576902315892049</v>
      </c>
      <c r="K9" s="11">
        <v>-0.34867561808209152</v>
      </c>
      <c r="L9" s="12">
        <v>-1.6673679488859499</v>
      </c>
      <c r="M9" s="11">
        <v>0.37492132155818897</v>
      </c>
      <c r="N9" s="12">
        <v>1.7928749889615379</v>
      </c>
      <c r="O9" s="11">
        <v>0.47212226759140569</v>
      </c>
      <c r="P9" s="12">
        <v>2.2576902315892031</v>
      </c>
    </row>
    <row r="10" spans="1:16" x14ac:dyDescent="0.3">
      <c r="A10" t="s">
        <v>13</v>
      </c>
      <c r="C10" s="9" t="e">
        <v>#NUM!</v>
      </c>
      <c r="D10" s="10" t="e">
        <v>#NUM!</v>
      </c>
      <c r="E10" s="9">
        <v>0.55916905067301381</v>
      </c>
      <c r="F10" s="10">
        <v>6.239334002536129</v>
      </c>
      <c r="G10" s="9">
        <v>7.5204012159001757E-2</v>
      </c>
      <c r="H10" s="10">
        <v>0.83914327809460332</v>
      </c>
      <c r="I10" s="9">
        <v>-0.42213714935902724</v>
      </c>
      <c r="J10" s="10">
        <v>-4.7103012345897071</v>
      </c>
      <c r="K10" s="9">
        <v>-1.0494770790887198</v>
      </c>
      <c r="L10" s="10">
        <v>-11.710301234589707</v>
      </c>
      <c r="M10" s="9">
        <v>0.28184757171425873</v>
      </c>
      <c r="N10" s="10">
        <v>3.1449185816211411</v>
      </c>
      <c r="O10" s="9" t="e">
        <v>#NUM!</v>
      </c>
      <c r="P10" s="10" t="e">
        <v>#NUM!</v>
      </c>
    </row>
    <row r="11" spans="1:16" x14ac:dyDescent="0.3">
      <c r="A11" t="s">
        <v>14</v>
      </c>
      <c r="C11" s="9" t="e">
        <v>#NUM!</v>
      </c>
      <c r="D11" s="10" t="e">
        <v>#NUM!</v>
      </c>
      <c r="E11" s="9">
        <v>0.50917404229903607</v>
      </c>
      <c r="F11" s="10">
        <v>12.723691851778185</v>
      </c>
      <c r="G11" s="9">
        <v>-0.15784303942289024</v>
      </c>
      <c r="H11" s="10">
        <v>-3.9443216419611531</v>
      </c>
      <c r="I11" s="9">
        <v>0.28590324223698504</v>
      </c>
      <c r="J11" s="10">
        <v>7.1444033895020453</v>
      </c>
      <c r="K11" s="9">
        <v>-1.2733401883975479</v>
      </c>
      <c r="L11" s="10">
        <v>-31.819352193410609</v>
      </c>
      <c r="M11" s="9">
        <v>0.52653228352474601</v>
      </c>
      <c r="N11" s="10">
        <v>13.157454954562311</v>
      </c>
      <c r="O11" s="9">
        <v>-1.1947550277470869</v>
      </c>
      <c r="P11" s="10">
        <v>-29.855596610497926</v>
      </c>
    </row>
    <row r="12" spans="1:16" x14ac:dyDescent="0.3">
      <c r="A12" s="4" t="s">
        <v>34</v>
      </c>
      <c r="B12" s="4"/>
      <c r="C12" s="11" t="e">
        <v>#NUM!</v>
      </c>
      <c r="D12" s="12" t="e">
        <v>#NUM!</v>
      </c>
      <c r="E12" s="11">
        <v>0.42895178391562322</v>
      </c>
      <c r="F12" s="12">
        <v>6.5759461477422718</v>
      </c>
      <c r="G12" s="11">
        <v>5.8327743817199317E-2</v>
      </c>
      <c r="H12" s="12">
        <v>0.89417999095361722</v>
      </c>
      <c r="I12" s="11">
        <v>0.50423441344055564</v>
      </c>
      <c r="J12" s="12">
        <v>7.730049093992676</v>
      </c>
      <c r="K12" s="11">
        <v>-0.64751508190606499</v>
      </c>
      <c r="L12" s="12">
        <v>-9.9265802547700375</v>
      </c>
      <c r="M12" s="11">
        <v>0.41438908672809338</v>
      </c>
      <c r="N12" s="12">
        <v>6.352696085469745</v>
      </c>
      <c r="O12" s="11">
        <v>-0.66991329656344512</v>
      </c>
      <c r="P12" s="12">
        <v>-10.269950906007324</v>
      </c>
    </row>
    <row r="13" spans="1:16" x14ac:dyDescent="0.3">
      <c r="A13" s="4" t="s">
        <v>25</v>
      </c>
      <c r="B13" s="4"/>
      <c r="C13" s="11" t="e">
        <v>#NUM!</v>
      </c>
      <c r="D13" s="12" t="e">
        <v>#NUM!</v>
      </c>
      <c r="E13" s="11">
        <v>-3.3842168232159422E-2</v>
      </c>
      <c r="F13" s="12">
        <v>-7.0138678615631278E-2</v>
      </c>
      <c r="G13" s="11">
        <v>-7.3350363381275013E-2</v>
      </c>
      <c r="H13" s="12">
        <v>-0.15202032943770227</v>
      </c>
      <c r="I13" s="11">
        <v>0.14442016279841283</v>
      </c>
      <c r="J13" s="12">
        <v>0.29931413716303368</v>
      </c>
      <c r="K13" s="11">
        <v>-0.8299229502297768</v>
      </c>
      <c r="L13" s="12">
        <v>-1.7200345640557257</v>
      </c>
      <c r="M13" s="11">
        <v>0.11558249270405467</v>
      </c>
      <c r="N13" s="12">
        <v>0.23954739701516914</v>
      </c>
      <c r="O13" s="11">
        <v>-1.0618389548568659</v>
      </c>
      <c r="P13" s="12">
        <v>-2.2006858628369663</v>
      </c>
    </row>
    <row r="14" spans="1:16" x14ac:dyDescent="0.3">
      <c r="A14" t="s">
        <v>35</v>
      </c>
      <c r="C14" s="9" t="e">
        <v>#NUM!</v>
      </c>
      <c r="D14" s="10" t="e">
        <v>#NUM!</v>
      </c>
      <c r="E14" s="9">
        <v>-0.74508351928249117</v>
      </c>
      <c r="F14" s="10">
        <v>-0.85832846751198311</v>
      </c>
      <c r="G14" s="9">
        <v>-0.61511578140317102</v>
      </c>
      <c r="H14" s="10">
        <v>-0.70860698476145534</v>
      </c>
      <c r="I14" s="9">
        <v>-1.0752516087162232</v>
      </c>
      <c r="J14" s="10">
        <v>-1.2386786737518409</v>
      </c>
      <c r="K14" s="9">
        <v>-0.20718821866899859</v>
      </c>
      <c r="L14" s="10">
        <v>-0.23867867375184093</v>
      </c>
      <c r="M14" s="9">
        <v>0.51785868371226651</v>
      </c>
      <c r="N14" s="10">
        <v>0.59656781941246684</v>
      </c>
      <c r="O14" s="9" t="e">
        <v>#NUM!</v>
      </c>
      <c r="P14" s="10" t="e">
        <v>#NUM!</v>
      </c>
    </row>
    <row r="15" spans="1:16" x14ac:dyDescent="0.3">
      <c r="A15" t="s">
        <v>36</v>
      </c>
      <c r="C15" s="9" t="e">
        <v>#NUM!</v>
      </c>
      <c r="D15" s="10" t="e">
        <v>#NUM!</v>
      </c>
      <c r="E15" s="9">
        <v>0.74478264598091748</v>
      </c>
      <c r="F15" s="10">
        <v>0.89461454193282508</v>
      </c>
      <c r="G15" s="9">
        <v>0.20824642190789253</v>
      </c>
      <c r="H15" s="10">
        <v>0.25014046493915276</v>
      </c>
      <c r="I15" s="9">
        <v>-0.20165809227142953</v>
      </c>
      <c r="J15" s="10">
        <v>-0.24222672590182048</v>
      </c>
      <c r="K15" s="9">
        <v>-1.4504349862370798</v>
      </c>
      <c r="L15" s="10">
        <v>-1.7422267259018205</v>
      </c>
      <c r="M15" s="9">
        <v>0.28253168455979638</v>
      </c>
      <c r="N15" s="10">
        <v>0.33937008995567775</v>
      </c>
      <c r="O15" s="9">
        <v>-1.4504349862370798</v>
      </c>
      <c r="P15" s="10">
        <v>-1.7422267259018205</v>
      </c>
    </row>
    <row r="16" spans="1:16" x14ac:dyDescent="0.3">
      <c r="A16" s="4" t="s">
        <v>37</v>
      </c>
      <c r="B16" s="4"/>
      <c r="C16" s="11" t="e">
        <v>#NUM!</v>
      </c>
      <c r="D16" s="12" t="e">
        <v>#NUM!</v>
      </c>
      <c r="E16" s="11">
        <v>-0.19972012026335845</v>
      </c>
      <c r="F16" s="12">
        <v>-0.3915155839269806</v>
      </c>
      <c r="G16" s="11">
        <v>0.22391298585070346</v>
      </c>
      <c r="H16" s="12">
        <v>0.4389413709974388</v>
      </c>
      <c r="I16" s="11" t="e">
        <v>#NUM!</v>
      </c>
      <c r="J16" s="12" t="e">
        <v>#NUM!</v>
      </c>
      <c r="K16" s="11">
        <v>-0.8485879101332694</v>
      </c>
      <c r="L16" s="12">
        <v>-1.6635048622597717</v>
      </c>
      <c r="M16" s="11">
        <v>-1.1084116616447024</v>
      </c>
      <c r="N16" s="12">
        <v>-2.1728428681500089</v>
      </c>
      <c r="O16" s="11" t="e">
        <v>#NUM!</v>
      </c>
      <c r="P16" s="12" t="e">
        <v>#NUM!</v>
      </c>
    </row>
    <row r="17" spans="1:16" ht="15" thickBot="1" x14ac:dyDescent="0.35">
      <c r="A17" s="4" t="s">
        <v>38</v>
      </c>
      <c r="B17" s="4"/>
      <c r="C17" s="13" t="e">
        <v>#NUM!</v>
      </c>
      <c r="D17" s="14" t="e">
        <v>#NUM!</v>
      </c>
      <c r="E17" s="13">
        <v>0.47158999843669402</v>
      </c>
      <c r="F17" s="14">
        <v>0.71709737803938012</v>
      </c>
      <c r="G17" s="13">
        <v>0.68713144762941925</v>
      </c>
      <c r="H17" s="14">
        <v>1.044848620829276</v>
      </c>
      <c r="I17" s="13">
        <v>1.3608561112686171</v>
      </c>
      <c r="J17" s="14">
        <v>2.0693109534013834</v>
      </c>
      <c r="K17" s="13" t="e">
        <v>#NUM!</v>
      </c>
      <c r="L17" s="14" t="e">
        <v>#NUM!</v>
      </c>
      <c r="M17" s="13">
        <v>0.29795770566308127</v>
      </c>
      <c r="N17" s="14">
        <v>0.45307298756529324</v>
      </c>
      <c r="O17" s="13" t="e">
        <v>#NUM!</v>
      </c>
      <c r="P17" s="14" t="e">
        <v>#NUM!</v>
      </c>
    </row>
    <row r="20" spans="1:16" x14ac:dyDescent="0.3">
      <c r="A20" s="4" t="s">
        <v>12</v>
      </c>
      <c r="E20" s="4" t="s">
        <v>34</v>
      </c>
      <c r="I20" s="4" t="s">
        <v>37</v>
      </c>
      <c r="M20" s="4" t="s">
        <v>38</v>
      </c>
    </row>
    <row r="21" spans="1:16" x14ac:dyDescent="0.3">
      <c r="A21" t="s">
        <v>53</v>
      </c>
      <c r="B21">
        <f>Team!J$9</f>
        <v>7.960306489668791</v>
      </c>
      <c r="C21">
        <f>Team!K$9-B21</f>
        <v>9.564006557483971</v>
      </c>
      <c r="E21" t="s">
        <v>53</v>
      </c>
      <c r="F21">
        <f>Team!J$12</f>
        <v>65.376279489613225</v>
      </c>
      <c r="G21">
        <f>Team!K$12-F21</f>
        <v>33.271962369609611</v>
      </c>
      <c r="I21" t="s">
        <v>53</v>
      </c>
      <c r="J21">
        <f>Team!J$16</f>
        <v>5.3650210411758135</v>
      </c>
      <c r="K21">
        <f>Team!K$16-J21</f>
        <v>4.065351261274774</v>
      </c>
      <c r="M21" t="s">
        <v>53</v>
      </c>
      <c r="N21">
        <f>Team!J$17</f>
        <v>2.4100940797491601</v>
      </c>
      <c r="O21">
        <f>Team!K$17-N21</f>
        <v>3.041189933698913</v>
      </c>
    </row>
    <row r="22" spans="1:16" x14ac:dyDescent="0.3">
      <c r="A22" t="s">
        <v>0</v>
      </c>
      <c r="B22" t="e">
        <f>Cas!R$9</f>
        <v>#NUM!</v>
      </c>
      <c r="C22" t="e">
        <f>Cas!S$9-B22</f>
        <v>#NUM!</v>
      </c>
      <c r="E22" t="s">
        <v>0</v>
      </c>
      <c r="F22" t="e">
        <f>Cas!R$12</f>
        <v>#NUM!</v>
      </c>
      <c r="G22" t="e">
        <f>Cas!S$12-F22</f>
        <v>#NUM!</v>
      </c>
      <c r="I22" t="s">
        <v>0</v>
      </c>
      <c r="J22" t="e">
        <f>Cas!R$16</f>
        <v>#NUM!</v>
      </c>
      <c r="K22" t="e">
        <f>Cas!S$16-J22</f>
        <v>#NUM!</v>
      </c>
      <c r="M22" t="s">
        <v>0</v>
      </c>
      <c r="N22" t="e">
        <f>Cas!R$17</f>
        <v>#NUM!</v>
      </c>
      <c r="O22" t="e">
        <f>Cas!S$17-N22</f>
        <v>#NUM!</v>
      </c>
    </row>
    <row r="23" spans="1:16" x14ac:dyDescent="0.3">
      <c r="A23" t="s">
        <v>19</v>
      </c>
      <c r="B23">
        <f>Ben!R$9</f>
        <v>5.0550378225036265</v>
      </c>
      <c r="C23">
        <f>Ben!S$9-B23</f>
        <v>11.457436697794131</v>
      </c>
      <c r="E23" t="s">
        <v>19</v>
      </c>
      <c r="F23">
        <f>Ben!R$12</f>
        <v>77.970062756047966</v>
      </c>
      <c r="G23">
        <f>Ben!S$12-F23</f>
        <v>17.319180938204653</v>
      </c>
      <c r="I23" t="s">
        <v>19</v>
      </c>
      <c r="J23">
        <f>Ben!R$16</f>
        <v>4.9204148014528828</v>
      </c>
      <c r="K23">
        <f>Ben!S$16-J23</f>
        <v>3.3038737228453021</v>
      </c>
      <c r="M23" t="s">
        <v>19</v>
      </c>
      <c r="N23">
        <f>Ben!R$17</f>
        <v>3.4482040539215681</v>
      </c>
      <c r="O23">
        <f>Ben!S$17-N23</f>
        <v>2.3991647414328572</v>
      </c>
    </row>
    <row r="24" spans="1:16" x14ac:dyDescent="0.3">
      <c r="A24" t="s">
        <v>17</v>
      </c>
      <c r="B24">
        <f>Lucas!R$9</f>
        <v>0.27266705337892194</v>
      </c>
      <c r="C24">
        <f>Lucas!S$9-B24</f>
        <v>12.989013534457779</v>
      </c>
      <c r="E24" t="s">
        <v>17</v>
      </c>
      <c r="F24">
        <f>Lucas!R$12</f>
        <v>55.638029728782882</v>
      </c>
      <c r="G24">
        <f>Lucas!S$12-F24</f>
        <v>42.586549977571735</v>
      </c>
      <c r="I24" t="s">
        <v>17</v>
      </c>
      <c r="J24">
        <f>Lucas!R$16</f>
        <v>5.9999999999999991</v>
      </c>
      <c r="K24">
        <f>Lucas!S$16-J24</f>
        <v>3.0000000000000009</v>
      </c>
      <c r="M24" t="s">
        <v>17</v>
      </c>
      <c r="N24">
        <f>Lucas!R$17</f>
        <v>2.9574225587184171</v>
      </c>
      <c r="O24">
        <f>Lucas!S$17-N24</f>
        <v>4.0362302174189502</v>
      </c>
    </row>
    <row r="25" spans="1:16" x14ac:dyDescent="0.3">
      <c r="A25" t="s">
        <v>1</v>
      </c>
      <c r="B25">
        <f>Zoe!R$9</f>
        <v>12.219643848264276</v>
      </c>
      <c r="C25">
        <f>Zoe!S$9-B25</f>
        <v>4.6310818182161171</v>
      </c>
      <c r="E25" t="s">
        <v>1</v>
      </c>
      <c r="F25">
        <f>Zoe!R$12</f>
        <v>70.892700858786682</v>
      </c>
      <c r="G25">
        <f>Zoe!S$12-F25</f>
        <v>38.530261780125414</v>
      </c>
      <c r="I25" t="s">
        <v>1</v>
      </c>
      <c r="J25">
        <f>Zoe!R$16</f>
        <v>4.2405781911033671</v>
      </c>
      <c r="K25">
        <f>Zoe!S$16-J25</f>
        <v>3.7641746148481481</v>
      </c>
      <c r="M25" t="s">
        <v>1</v>
      </c>
      <c r="N25">
        <f>Zoe!R$17</f>
        <v>3.8974609594187606</v>
      </c>
      <c r="O25">
        <f>Zoe!S$17-N25</f>
        <v>0.97260214949029988</v>
      </c>
    </row>
    <row r="26" spans="1:16" x14ac:dyDescent="0.3">
      <c r="A26" t="s">
        <v>16</v>
      </c>
      <c r="B26">
        <f>Maddie!R$9</f>
        <v>5.4451446255233664</v>
      </c>
      <c r="C26">
        <f>Maddie!S$9-B26</f>
        <v>11.259594388002959</v>
      </c>
      <c r="E26" t="s">
        <v>16</v>
      </c>
      <c r="F26">
        <f>Maddie!R$12</f>
        <v>54.812348938375465</v>
      </c>
      <c r="G26">
        <f>Maddie!S$12-F26</f>
        <v>31.211927064773306</v>
      </c>
      <c r="I26" t="s">
        <v>16</v>
      </c>
      <c r="J26">
        <f>Maddie!R$16</f>
        <v>5</v>
      </c>
      <c r="K26">
        <f>Maddie!S$16-J26</f>
        <v>0</v>
      </c>
      <c r="M26" t="s">
        <v>16</v>
      </c>
      <c r="N26" t="e">
        <f>Maddie!R$17</f>
        <v>#NUM!</v>
      </c>
      <c r="O26" t="e">
        <f>Maddie!S$17-N26</f>
        <v>#NUM!</v>
      </c>
    </row>
    <row r="27" spans="1:16" x14ac:dyDescent="0.3">
      <c r="A27" t="s">
        <v>2</v>
      </c>
      <c r="B27">
        <f>Matt!R$9</f>
        <v>15</v>
      </c>
      <c r="C27">
        <f>Matt!S$9-B27</f>
        <v>0</v>
      </c>
      <c r="E27" t="s">
        <v>2</v>
      </c>
      <c r="F27">
        <f>Matt!R$12</f>
        <v>85</v>
      </c>
      <c r="G27">
        <f>Matt!S$12-F27</f>
        <v>14</v>
      </c>
      <c r="I27" t="s">
        <v>2</v>
      </c>
      <c r="J27" t="e">
        <f>Matt!R$16</f>
        <v>#NUM!</v>
      </c>
      <c r="K27" t="e">
        <f>Matt!S$16-J27</f>
        <v>#NUM!</v>
      </c>
      <c r="M27" t="s">
        <v>2</v>
      </c>
      <c r="N27">
        <f>Matt!R$17</f>
        <v>6</v>
      </c>
      <c r="O27">
        <f>Matt!S$17-N27</f>
        <v>0</v>
      </c>
    </row>
    <row r="28" spans="1:16" x14ac:dyDescent="0.3">
      <c r="A28" t="s">
        <v>21</v>
      </c>
      <c r="B28">
        <f>Caleb!R$9</f>
        <v>15</v>
      </c>
      <c r="C28">
        <f>Caleb!S$9-B28</f>
        <v>0</v>
      </c>
      <c r="E28" t="s">
        <v>21</v>
      </c>
      <c r="F28">
        <f>Caleb!R$12</f>
        <v>74</v>
      </c>
      <c r="G28">
        <f>Caleb!S$12-F28</f>
        <v>0</v>
      </c>
      <c r="I28" t="s">
        <v>21</v>
      </c>
      <c r="J28" t="e">
        <f>Caleb!R$16</f>
        <v>#NUM!</v>
      </c>
      <c r="K28" t="e">
        <f>Caleb!S$16-J28</f>
        <v>#NUM!</v>
      </c>
      <c r="M28" t="s">
        <v>21</v>
      </c>
      <c r="N28" t="e">
        <f>Caleb!R$17</f>
        <v>#NUM!</v>
      </c>
      <c r="O28" t="e">
        <f>Caleb!S$17-N28</f>
        <v>#NUM!</v>
      </c>
    </row>
  </sheetData>
  <mergeCells count="7">
    <mergeCell ref="O2:P2"/>
    <mergeCell ref="C2:D2"/>
    <mergeCell ref="E2:F2"/>
    <mergeCell ref="G2:H2"/>
    <mergeCell ref="I2:J2"/>
    <mergeCell ref="K2:L2"/>
    <mergeCell ref="M2:N2"/>
  </mergeCells>
  <conditionalFormatting sqref="C4 E4 G4 I4 K4 M4 O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 E5 G5 I5 K5 M5 O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 E6 G6 I6 K6 M6 O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 E7 G7 I7 K7 M7 O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 K12 M12 O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 K13 M13 O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E15 G15 I15 K15 M15 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 K16 M16 O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 L7 N7 P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 L13 N13 P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 L14 N14 P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 L15 N15 P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 K8 M8 O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 K9 M9 O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 C10 G10 I10 K10 M10 O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 K11 M11 O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C14 G14 I14 K14 M14 O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 G17 I17 K17 M17 O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 L4 N4 P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 L5 N5 P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 L6 N6 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 L8 N8 P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 L9 N9 P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 L10 N10 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 L11 N11 P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 L12 N12 P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D16 H16 J16 L16 N16 P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 L17 N17 P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17"/>
  <sheetViews>
    <sheetView topLeftCell="D1" zoomScale="145" zoomScaleNormal="145" workbookViewId="0">
      <selection activeCell="L12" sqref="L12"/>
    </sheetView>
  </sheetViews>
  <sheetFormatPr defaultRowHeight="14.4" x14ac:dyDescent="0.3"/>
  <cols>
    <col min="1" max="2" width="17.33203125" customWidth="1"/>
    <col min="3" max="3" width="16.6640625" customWidth="1"/>
    <col min="4" max="4" width="15.44140625" customWidth="1"/>
    <col min="6" max="6" width="11" customWidth="1"/>
    <col min="7" max="7" width="16.44140625" style="3" customWidth="1"/>
  </cols>
  <sheetData>
    <row r="2" spans="3:11" ht="18" x14ac:dyDescent="0.35">
      <c r="J2" s="21" t="s">
        <v>51</v>
      </c>
      <c r="K2" s="21"/>
    </row>
    <row r="3" spans="3:11" ht="18" x14ac:dyDescent="0.35">
      <c r="C3" s="2" t="s">
        <v>27</v>
      </c>
      <c r="D3" s="2" t="s">
        <v>28</v>
      </c>
      <c r="J3" s="15" t="s">
        <v>52</v>
      </c>
      <c r="K3" s="15" t="s">
        <v>23</v>
      </c>
    </row>
    <row r="4" spans="3:11" x14ac:dyDescent="0.3">
      <c r="C4">
        <v>0.37542488660590317</v>
      </c>
      <c r="D4">
        <v>0.74450863936836142</v>
      </c>
      <c r="G4" s="3" t="s">
        <v>29</v>
      </c>
      <c r="J4">
        <f t="shared" ref="J4:J17" si="0">(C4-D4)</f>
        <v>-0.36908375276245808</v>
      </c>
      <c r="K4">
        <f t="shared" ref="K4:K17" si="1">(C4+D4)</f>
        <v>1.1199335259742642</v>
      </c>
    </row>
    <row r="5" spans="3:11" x14ac:dyDescent="0.3">
      <c r="C5">
        <v>3.3233804599949721E-2</v>
      </c>
      <c r="D5">
        <v>0.19223188771950525</v>
      </c>
      <c r="G5" s="3" t="s">
        <v>30</v>
      </c>
      <c r="J5">
        <f t="shared" si="0"/>
        <v>-0.15899808311955535</v>
      </c>
      <c r="K5">
        <f t="shared" si="1"/>
        <v>0.22546569231945476</v>
      </c>
    </row>
    <row r="6" spans="3:11" x14ac:dyDescent="0.3">
      <c r="C6">
        <v>5.21574364491347</v>
      </c>
      <c r="D6">
        <v>3.5158129414320545</v>
      </c>
      <c r="G6" s="3" t="s">
        <v>31</v>
      </c>
      <c r="J6">
        <f t="shared" si="0"/>
        <v>1.6999307034814111</v>
      </c>
      <c r="K6">
        <f t="shared" si="1"/>
        <v>8.7315565863455191</v>
      </c>
    </row>
    <row r="7" spans="3:11" x14ac:dyDescent="0.3">
      <c r="C7">
        <v>4.3020747422203541E-2</v>
      </c>
      <c r="D7">
        <v>0.20290382626613648</v>
      </c>
      <c r="G7" s="3" t="s">
        <v>32</v>
      </c>
      <c r="J7">
        <f t="shared" si="0"/>
        <v>-0.15988307884393296</v>
      </c>
      <c r="K7">
        <f t="shared" si="1"/>
        <v>0.24592457368834</v>
      </c>
    </row>
    <row r="8" spans="3:11" x14ac:dyDescent="0.3">
      <c r="C8">
        <v>2.5967847695126149</v>
      </c>
      <c r="D8">
        <v>2.9150501783275815</v>
      </c>
      <c r="G8" s="3" t="s">
        <v>33</v>
      </c>
      <c r="J8">
        <f t="shared" si="0"/>
        <v>-0.31826540881496879</v>
      </c>
      <c r="K8">
        <f t="shared" si="1"/>
        <v>5.5118349478401942</v>
      </c>
    </row>
    <row r="9" spans="3:11" x14ac:dyDescent="0.3">
      <c r="C9" s="4">
        <v>12.742309768410786</v>
      </c>
      <c r="D9" s="4">
        <v>4.7820032787419864</v>
      </c>
      <c r="E9" s="4"/>
      <c r="F9" s="4"/>
      <c r="G9" s="15" t="s">
        <v>12</v>
      </c>
      <c r="H9" s="4"/>
      <c r="I9" s="4"/>
      <c r="J9" s="4">
        <f t="shared" si="0"/>
        <v>7.960306489668791</v>
      </c>
      <c r="K9" s="4">
        <f t="shared" si="1"/>
        <v>17.524313047152763</v>
      </c>
    </row>
    <row r="10" spans="3:11" x14ac:dyDescent="0.3">
      <c r="C10">
        <v>22.710301234589711</v>
      </c>
      <c r="D10">
        <v>11.158224860668682</v>
      </c>
      <c r="G10" s="3" t="s">
        <v>13</v>
      </c>
      <c r="J10">
        <f t="shared" si="0"/>
        <v>11.552076373921018</v>
      </c>
      <c r="K10">
        <f t="shared" si="1"/>
        <v>33.868526095258382</v>
      </c>
    </row>
    <row r="11" spans="3:11" x14ac:dyDescent="0.3">
      <c r="C11">
        <v>102.8555966104979</v>
      </c>
      <c r="D11">
        <v>24.988885518059472</v>
      </c>
      <c r="G11" s="3" t="s">
        <v>14</v>
      </c>
      <c r="J11">
        <f t="shared" si="0"/>
        <v>77.866711092438393</v>
      </c>
      <c r="K11">
        <f t="shared" si="1"/>
        <v>127.84448212855732</v>
      </c>
    </row>
    <row r="12" spans="3:11" x14ac:dyDescent="0.3">
      <c r="C12" s="4">
        <v>69.26995090600731</v>
      </c>
      <c r="D12" s="4">
        <v>15.330268795515234</v>
      </c>
      <c r="E12" s="4"/>
      <c r="F12" s="4"/>
      <c r="G12" s="15" t="s">
        <v>34</v>
      </c>
      <c r="H12" s="4"/>
      <c r="I12" s="4"/>
      <c r="J12" s="4">
        <f t="shared" si="0"/>
        <v>65.376279489613225</v>
      </c>
      <c r="K12" s="4">
        <f t="shared" si="1"/>
        <v>98.648241859222836</v>
      </c>
    </row>
    <row r="13" spans="3:11" x14ac:dyDescent="0.3">
      <c r="C13" s="4">
        <v>8.2006858628369645</v>
      </c>
      <c r="D13" s="4">
        <v>2.0725231945682521</v>
      </c>
      <c r="E13" s="4"/>
      <c r="F13" s="4"/>
      <c r="G13" s="15" t="s">
        <v>25</v>
      </c>
      <c r="H13" s="4"/>
      <c r="I13" s="4"/>
      <c r="J13" s="4">
        <f t="shared" si="0"/>
        <v>6.1281626682687076</v>
      </c>
      <c r="K13" s="4">
        <f t="shared" si="1"/>
        <v>10.273209057405211</v>
      </c>
    </row>
    <row r="14" spans="3:11" x14ac:dyDescent="0.3">
      <c r="C14">
        <v>1.2386786737518403</v>
      </c>
      <c r="D14">
        <v>1.151989602908605</v>
      </c>
      <c r="G14" s="3" t="s">
        <v>35</v>
      </c>
      <c r="J14">
        <f t="shared" si="0"/>
        <v>5.9087032477810331E-3</v>
      </c>
      <c r="K14">
        <f t="shared" si="1"/>
        <v>1.1529521895634494</v>
      </c>
    </row>
    <row r="15" spans="3:11" x14ac:dyDescent="0.3">
      <c r="C15">
        <v>1.7422267259018205</v>
      </c>
      <c r="D15">
        <v>1.2011753318373455</v>
      </c>
      <c r="G15" s="3" t="s">
        <v>36</v>
      </c>
      <c r="J15">
        <f t="shared" si="0"/>
        <v>0.54105139406447433</v>
      </c>
      <c r="K15">
        <f t="shared" si="1"/>
        <v>2.9434020577391644</v>
      </c>
    </row>
    <row r="16" spans="3:11" x14ac:dyDescent="0.3">
      <c r="C16" s="4">
        <v>6.6635048622597726</v>
      </c>
      <c r="D16" s="4">
        <v>1.9603211905275919</v>
      </c>
      <c r="E16" s="4"/>
      <c r="F16" s="4"/>
      <c r="G16" s="15" t="s">
        <v>37</v>
      </c>
      <c r="H16" s="4"/>
      <c r="I16" s="4"/>
      <c r="J16" s="4">
        <f t="shared" si="0"/>
        <v>5.3650210411758135</v>
      </c>
      <c r="K16" s="4">
        <f t="shared" si="1"/>
        <v>9.4303723024505874</v>
      </c>
    </row>
    <row r="17" spans="3:11" x14ac:dyDescent="0.3">
      <c r="C17" s="4">
        <v>3.9306890465986166</v>
      </c>
      <c r="D17" s="4">
        <v>1.5205949668494567</v>
      </c>
      <c r="E17" s="4"/>
      <c r="F17" s="4"/>
      <c r="G17" s="15" t="s">
        <v>38</v>
      </c>
      <c r="H17" s="4"/>
      <c r="I17" s="4"/>
      <c r="J17" s="4">
        <f t="shared" si="0"/>
        <v>2.4100940797491601</v>
      </c>
      <c r="K17" s="4">
        <f t="shared" si="1"/>
        <v>5.4512840134480731</v>
      </c>
    </row>
  </sheetData>
  <mergeCells count="1">
    <mergeCell ref="J2:K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3"/>
  <sheetViews>
    <sheetView workbookViewId="0">
      <selection activeCell="M22" sqref="M22"/>
    </sheetView>
  </sheetViews>
  <sheetFormatPr defaultRowHeight="14.4" x14ac:dyDescent="0.3"/>
  <cols>
    <col min="1" max="1" width="16.10937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K2" s="20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3">
      <c r="A4" t="s">
        <v>3</v>
      </c>
      <c r="C4" s="7">
        <v>0.22967066528305596</v>
      </c>
      <c r="D4" s="8">
        <v>0.42062102989685907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6" si="0">(C4-D4)</f>
        <v>-0.19095036461380313</v>
      </c>
      <c r="M4" s="8">
        <f t="shared" ref="M4:M16" si="1">(C4+D4)</f>
        <v>0.65029169517991514</v>
      </c>
      <c r="N4" s="7" t="e">
        <f t="shared" ref="N4" si="2">(E4-F4)</f>
        <v>#NUM!</v>
      </c>
      <c r="O4" s="8" t="e">
        <f t="shared" ref="O4" si="3">(E4+F4)</f>
        <v>#NUM!</v>
      </c>
      <c r="P4" s="7" t="e">
        <f t="shared" ref="P4" si="4">(G4-H4)</f>
        <v>#NUM!</v>
      </c>
      <c r="Q4" s="8" t="e">
        <f t="shared" ref="Q4" si="5">(G4+H4)</f>
        <v>#NUM!</v>
      </c>
      <c r="R4" s="7" t="e">
        <f t="shared" ref="R4" si="6">(I4-J4)</f>
        <v>#NUM!</v>
      </c>
      <c r="S4" s="8" t="e">
        <f t="shared" ref="S4" si="7">(I4+J4)</f>
        <v>#NUM!</v>
      </c>
    </row>
    <row r="5" spans="1:19" x14ac:dyDescent="0.3">
      <c r="A5" t="s">
        <v>30</v>
      </c>
      <c r="C5" s="7">
        <v>0.14302734752348537</v>
      </c>
      <c r="D5" s="8">
        <v>0.35010073605161346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-0.20707338852812812</v>
      </c>
      <c r="M5" s="8">
        <f t="shared" si="1"/>
        <v>0.49312808357509891</v>
      </c>
      <c r="N5" s="7" t="e">
        <f t="shared" ref="N5:N17" si="8">(E5-F5)</f>
        <v>#NUM!</v>
      </c>
      <c r="O5" s="8" t="e">
        <f t="shared" ref="O5:O17" si="9">(E5+F5)</f>
        <v>#NUM!</v>
      </c>
      <c r="P5" s="7" t="e">
        <f t="shared" ref="P5:P17" si="10">(G5-H5)</f>
        <v>#NUM!</v>
      </c>
      <c r="Q5" s="8" t="e">
        <f t="shared" ref="Q5:Q17" si="11">(G5+H5)</f>
        <v>#NUM!</v>
      </c>
      <c r="R5" s="7" t="e">
        <f t="shared" ref="R5:R17" si="12">(I5-J5)</f>
        <v>#NUM!</v>
      </c>
      <c r="S5" s="8" t="e">
        <f t="shared" ref="S5:S17" si="13">(I5+J5)</f>
        <v>#NUM!</v>
      </c>
    </row>
    <row r="6" spans="1:19" x14ac:dyDescent="0.3">
      <c r="A6" t="s">
        <v>31</v>
      </c>
      <c r="C6" s="7">
        <v>7.6228372971454812</v>
      </c>
      <c r="D6" s="8">
        <v>2.6407846268265485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4.9820526703189323</v>
      </c>
      <c r="M6" s="8">
        <f t="shared" si="1"/>
        <v>10.26362192397203</v>
      </c>
      <c r="N6" s="7" t="e">
        <f t="shared" si="8"/>
        <v>#NUM!</v>
      </c>
      <c r="O6" s="8" t="e">
        <f t="shared" si="9"/>
        <v>#NUM!</v>
      </c>
      <c r="P6" s="7" t="e">
        <f t="shared" si="10"/>
        <v>#NUM!</v>
      </c>
      <c r="Q6" s="8" t="e">
        <f t="shared" si="11"/>
        <v>#NUM!</v>
      </c>
      <c r="R6" s="7" t="e">
        <f t="shared" si="12"/>
        <v>#NUM!</v>
      </c>
      <c r="S6" s="8" t="e">
        <f t="shared" si="13"/>
        <v>#NUM!</v>
      </c>
    </row>
    <row r="7" spans="1:19" x14ac:dyDescent="0.3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8"/>
        <v>#NUM!</v>
      </c>
      <c r="O7" s="8" t="e">
        <f t="shared" si="9"/>
        <v>#NUM!</v>
      </c>
      <c r="P7" s="7" t="e">
        <f t="shared" si="10"/>
        <v>#NUM!</v>
      </c>
      <c r="Q7" s="8" t="e">
        <f t="shared" si="11"/>
        <v>#NUM!</v>
      </c>
      <c r="R7" s="7" t="e">
        <f t="shared" si="12"/>
        <v>#NUM!</v>
      </c>
      <c r="S7" s="8" t="e">
        <f t="shared" si="13"/>
        <v>#NUM!</v>
      </c>
    </row>
    <row r="8" spans="1:19" x14ac:dyDescent="0.3">
      <c r="A8" t="s">
        <v>33</v>
      </c>
      <c r="C8" s="7">
        <v>1.4478397082644132</v>
      </c>
      <c r="D8" s="8">
        <v>1.6844280523014787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-0.2365883440370653</v>
      </c>
      <c r="M8" s="8">
        <f t="shared" si="1"/>
        <v>3.1322677605658922</v>
      </c>
      <c r="N8" s="7" t="e">
        <f t="shared" si="8"/>
        <v>#NUM!</v>
      </c>
      <c r="O8" s="8" t="e">
        <f t="shared" si="9"/>
        <v>#NUM!</v>
      </c>
      <c r="P8" s="7" t="e">
        <f t="shared" si="10"/>
        <v>#NUM!</v>
      </c>
      <c r="Q8" s="8" t="e">
        <f t="shared" si="11"/>
        <v>#NUM!</v>
      </c>
      <c r="R8" s="7" t="e">
        <f t="shared" si="12"/>
        <v>#NUM!</v>
      </c>
      <c r="S8" s="8" t="e">
        <f t="shared" si="13"/>
        <v>#NUM!</v>
      </c>
    </row>
    <row r="9" spans="1:19" x14ac:dyDescent="0.3">
      <c r="A9" s="4" t="s">
        <v>12</v>
      </c>
      <c r="B9" s="4"/>
      <c r="C9" s="5">
        <v>12.469847966328004</v>
      </c>
      <c r="D9" s="6">
        <v>4.8949111422547196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7.5749368240732879</v>
      </c>
      <c r="M9" s="6">
        <f t="shared" si="1"/>
        <v>17.364759108582728</v>
      </c>
      <c r="N9" s="5" t="e">
        <f t="shared" si="8"/>
        <v>#NUM!</v>
      </c>
      <c r="O9" s="6" t="e">
        <f t="shared" si="9"/>
        <v>#NUM!</v>
      </c>
      <c r="P9" s="5" t="e">
        <f t="shared" si="10"/>
        <v>#NUM!</v>
      </c>
      <c r="Q9" s="6" t="e">
        <f t="shared" si="11"/>
        <v>#NUM!</v>
      </c>
      <c r="R9" s="5" t="e">
        <f t="shared" si="12"/>
        <v>#NUM!</v>
      </c>
      <c r="S9" s="6" t="e">
        <f t="shared" si="13"/>
        <v>#NUM!</v>
      </c>
    </row>
    <row r="10" spans="1:19" x14ac:dyDescent="0.3">
      <c r="A10" t="s">
        <v>13</v>
      </c>
      <c r="C10" s="7">
        <v>27.768414610365458</v>
      </c>
      <c r="D10" s="8">
        <v>5.0993803736942143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22.669034236671244</v>
      </c>
      <c r="M10" s="8">
        <f t="shared" si="1"/>
        <v>32.867794984059671</v>
      </c>
      <c r="N10" s="7" t="e">
        <f t="shared" si="8"/>
        <v>#NUM!</v>
      </c>
      <c r="O10" s="8" t="e">
        <f t="shared" si="9"/>
        <v>#NUM!</v>
      </c>
      <c r="P10" s="7" t="e">
        <f t="shared" si="10"/>
        <v>#NUM!</v>
      </c>
      <c r="Q10" s="8" t="e">
        <f t="shared" si="11"/>
        <v>#NUM!</v>
      </c>
      <c r="R10" s="7" t="e">
        <f t="shared" si="12"/>
        <v>#NUM!</v>
      </c>
      <c r="S10" s="8" t="e">
        <f t="shared" si="13"/>
        <v>#NUM!</v>
      </c>
    </row>
    <row r="11" spans="1:19" x14ac:dyDescent="0.3">
      <c r="A11" t="s">
        <v>14</v>
      </c>
      <c r="C11" s="7">
        <v>115.82042704303993</v>
      </c>
      <c r="D11" s="8">
        <v>11.216074043347028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104.60435299969292</v>
      </c>
      <c r="M11" s="8">
        <f t="shared" si="1"/>
        <v>127.03650108638699</v>
      </c>
      <c r="N11" s="7" t="e">
        <f t="shared" si="8"/>
        <v>#NUM!</v>
      </c>
      <c r="O11" s="8" t="e">
        <f t="shared" si="9"/>
        <v>#NUM!</v>
      </c>
      <c r="P11" s="7" t="e">
        <f t="shared" si="10"/>
        <v>#NUM!</v>
      </c>
      <c r="Q11" s="8" t="e">
        <f t="shared" si="11"/>
        <v>#NUM!</v>
      </c>
      <c r="R11" s="7" t="e">
        <f t="shared" si="12"/>
        <v>#NUM!</v>
      </c>
      <c r="S11" s="8" t="e">
        <f t="shared" si="13"/>
        <v>#NUM!</v>
      </c>
    </row>
    <row r="12" spans="1:19" x14ac:dyDescent="0.3">
      <c r="A12" s="4" t="s">
        <v>34</v>
      </c>
      <c r="B12" s="4"/>
      <c r="C12" s="5">
        <v>75.94382995982825</v>
      </c>
      <c r="D12" s="6">
        <v>7.4107682326497297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78.139794720214923</v>
      </c>
      <c r="M12" s="6">
        <f t="shared" si="1"/>
        <v>98.687561132097613</v>
      </c>
      <c r="N12" s="5" t="e">
        <f t="shared" si="8"/>
        <v>#NUM!</v>
      </c>
      <c r="O12" s="6" t="e">
        <f t="shared" si="9"/>
        <v>#NUM!</v>
      </c>
      <c r="P12" s="5" t="e">
        <f t="shared" si="10"/>
        <v>#NUM!</v>
      </c>
      <c r="Q12" s="6" t="e">
        <f t="shared" si="11"/>
        <v>#NUM!</v>
      </c>
      <c r="R12" s="5" t="e">
        <f t="shared" si="12"/>
        <v>#NUM!</v>
      </c>
      <c r="S12" s="6" t="e">
        <f t="shared" si="13"/>
        <v>#NUM!</v>
      </c>
    </row>
    <row r="13" spans="1:19" x14ac:dyDescent="0.3">
      <c r="A13" s="4" t="s">
        <v>25</v>
      </c>
      <c r="B13" s="4"/>
      <c r="C13" s="5">
        <v>9.0354140634153861</v>
      </c>
      <c r="D13" s="6">
        <v>2.3439880135704478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6.6914260498449378</v>
      </c>
      <c r="M13" s="6">
        <f t="shared" si="1"/>
        <v>11.379402076985834</v>
      </c>
      <c r="N13" s="5" t="e">
        <f t="shared" si="8"/>
        <v>#NUM!</v>
      </c>
      <c r="O13" s="6" t="e">
        <f t="shared" si="9"/>
        <v>#NUM!</v>
      </c>
      <c r="P13" s="5" t="e">
        <f t="shared" si="10"/>
        <v>#NUM!</v>
      </c>
      <c r="Q13" s="6" t="e">
        <f t="shared" si="11"/>
        <v>#NUM!</v>
      </c>
      <c r="R13" s="5" t="e">
        <f t="shared" si="12"/>
        <v>#NUM!</v>
      </c>
      <c r="S13" s="6" t="e">
        <f t="shared" si="13"/>
        <v>#NUM!</v>
      </c>
    </row>
    <row r="14" spans="1:19" x14ac:dyDescent="0.3">
      <c r="A14" t="s">
        <v>35</v>
      </c>
      <c r="C14" s="7">
        <v>1.531163426573684</v>
      </c>
      <c r="D14" s="8">
        <v>0.88515059601365609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0.32434595597062865</v>
      </c>
      <c r="M14" s="8">
        <f t="shared" si="1"/>
        <v>1.1849420828187793</v>
      </c>
      <c r="N14" s="7" t="e">
        <f t="shared" si="8"/>
        <v>#NUM!</v>
      </c>
      <c r="O14" s="8" t="e">
        <f t="shared" si="9"/>
        <v>#NUM!</v>
      </c>
      <c r="P14" s="7" t="e">
        <f t="shared" si="10"/>
        <v>#NUM!</v>
      </c>
      <c r="Q14" s="8" t="e">
        <f t="shared" si="11"/>
        <v>#NUM!</v>
      </c>
      <c r="R14" s="7" t="e">
        <f t="shared" si="12"/>
        <v>#NUM!</v>
      </c>
      <c r="S14" s="8" t="e">
        <f t="shared" si="13"/>
        <v>#NUM!</v>
      </c>
    </row>
    <row r="15" spans="1:19" x14ac:dyDescent="0.3">
      <c r="A15" t="s">
        <v>36</v>
      </c>
      <c r="C15" s="7">
        <v>2.3729981689517059</v>
      </c>
      <c r="D15" s="8">
        <v>0.62904829126111428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1.743949877690592</v>
      </c>
      <c r="M15" s="8">
        <f t="shared" si="1"/>
        <v>3.0020464602128207</v>
      </c>
      <c r="N15" s="7" t="e">
        <f t="shared" si="8"/>
        <v>#NUM!</v>
      </c>
      <c r="O15" s="8" t="e">
        <f t="shared" si="9"/>
        <v>#NUM!</v>
      </c>
      <c r="P15" s="7" t="e">
        <f t="shared" si="10"/>
        <v>#NUM!</v>
      </c>
      <c r="Q15" s="8" t="e">
        <f t="shared" si="11"/>
        <v>#NUM!</v>
      </c>
      <c r="R15" s="7" t="e">
        <f t="shared" si="12"/>
        <v>#NUM!</v>
      </c>
      <c r="S15" s="8" t="e">
        <f t="shared" si="13"/>
        <v>#NUM!</v>
      </c>
    </row>
    <row r="16" spans="1:19" x14ac:dyDescent="0.3">
      <c r="A16" s="4" t="s">
        <v>37</v>
      </c>
      <c r="B16" s="4"/>
      <c r="C16" s="5">
        <v>7.4434835759791333</v>
      </c>
      <c r="D16" s="6">
        <v>1.5316823468140262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6.1433182614956383</v>
      </c>
      <c r="M16" s="6">
        <f t="shared" si="1"/>
        <v>10.094955708242869</v>
      </c>
      <c r="N16" s="5" t="e">
        <f t="shared" si="8"/>
        <v>#NUM!</v>
      </c>
      <c r="O16" s="6" t="e">
        <f t="shared" si="9"/>
        <v>#NUM!</v>
      </c>
      <c r="P16" s="5" t="e">
        <f t="shared" si="10"/>
        <v>#NUM!</v>
      </c>
      <c r="Q16" s="6" t="e">
        <f t="shared" si="11"/>
        <v>#NUM!</v>
      </c>
      <c r="R16" s="5" t="e">
        <f t="shared" si="12"/>
        <v>#NUM!</v>
      </c>
      <c r="S16" s="6" t="e">
        <f t="shared" si="13"/>
        <v>#NUM!</v>
      </c>
    </row>
    <row r="17" spans="1:19" ht="15" thickBot="1" x14ac:dyDescent="0.35">
      <c r="A17" s="4" t="s">
        <v>38</v>
      </c>
      <c r="B17" s="4"/>
      <c r="C17" s="18">
        <v>1.8299495828809145</v>
      </c>
      <c r="D17" s="19">
        <v>0.37567708574879943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>(C17-D17)</f>
        <v>1.4542724971321148</v>
      </c>
      <c r="M17" s="19">
        <f>(C17+D17)</f>
        <v>2.2056266686297135</v>
      </c>
      <c r="N17" s="18" t="e">
        <f t="shared" si="8"/>
        <v>#NUM!</v>
      </c>
      <c r="O17" s="19" t="e">
        <f t="shared" si="9"/>
        <v>#NUM!</v>
      </c>
      <c r="P17" s="18" t="e">
        <f t="shared" si="10"/>
        <v>#NUM!</v>
      </c>
      <c r="Q17" s="19" t="e">
        <f t="shared" si="11"/>
        <v>#NUM!</v>
      </c>
      <c r="R17" s="18" t="e">
        <f t="shared" si="12"/>
        <v>#NUM!</v>
      </c>
      <c r="S17" s="19" t="e">
        <f t="shared" si="13"/>
        <v>#NUM!</v>
      </c>
    </row>
    <row r="20" spans="1:19" x14ac:dyDescent="0.3">
      <c r="C20">
        <v>0</v>
      </c>
      <c r="D20">
        <v>0</v>
      </c>
      <c r="E20">
        <v>0</v>
      </c>
      <c r="F20">
        <v>0</v>
      </c>
      <c r="G20">
        <v>0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2</v>
      </c>
      <c r="D22">
        <v>3</v>
      </c>
      <c r="E22">
        <v>6</v>
      </c>
      <c r="F22">
        <v>10</v>
      </c>
      <c r="G22">
        <v>10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0</v>
      </c>
      <c r="E24">
        <v>3</v>
      </c>
      <c r="F24">
        <v>3</v>
      </c>
      <c r="G24">
        <v>5</v>
      </c>
    </row>
    <row r="25" spans="1:19" x14ac:dyDescent="0.3">
      <c r="C25">
        <v>3</v>
      </c>
      <c r="D25">
        <v>3</v>
      </c>
      <c r="E25">
        <v>15</v>
      </c>
      <c r="F25">
        <v>15</v>
      </c>
      <c r="G25">
        <v>15</v>
      </c>
    </row>
    <row r="26" spans="1:19" x14ac:dyDescent="0.3">
      <c r="C26">
        <v>13</v>
      </c>
      <c r="D26">
        <v>24</v>
      </c>
      <c r="E26">
        <v>27</v>
      </c>
      <c r="F26">
        <v>34</v>
      </c>
      <c r="G26">
        <v>34</v>
      </c>
    </row>
    <row r="27" spans="1:19" x14ac:dyDescent="0.3">
      <c r="C27">
        <v>68</v>
      </c>
      <c r="D27">
        <v>94</v>
      </c>
      <c r="E27">
        <v>111</v>
      </c>
      <c r="F27">
        <v>119</v>
      </c>
      <c r="G27">
        <v>127</v>
      </c>
    </row>
    <row r="28" spans="1:19" x14ac:dyDescent="0.3">
      <c r="C28">
        <v>54</v>
      </c>
      <c r="D28">
        <v>66</v>
      </c>
      <c r="E28">
        <v>74</v>
      </c>
      <c r="F28">
        <v>79</v>
      </c>
      <c r="G28">
        <v>82</v>
      </c>
    </row>
    <row r="29" spans="1:19" x14ac:dyDescent="0.3">
      <c r="C29">
        <v>0</v>
      </c>
      <c r="D29">
        <v>6</v>
      </c>
      <c r="E29">
        <v>9</v>
      </c>
      <c r="F29">
        <v>10</v>
      </c>
      <c r="G29">
        <v>11</v>
      </c>
    </row>
    <row r="30" spans="1:19" x14ac:dyDescent="0.3">
      <c r="C30">
        <v>2</v>
      </c>
      <c r="D30">
        <v>2</v>
      </c>
      <c r="E30">
        <v>2</v>
      </c>
      <c r="F30">
        <v>2</v>
      </c>
      <c r="G30">
        <v>2</v>
      </c>
    </row>
    <row r="31" spans="1:19" x14ac:dyDescent="0.3">
      <c r="C31">
        <v>1</v>
      </c>
      <c r="D31">
        <v>2</v>
      </c>
      <c r="E31">
        <v>2</v>
      </c>
      <c r="F31">
        <v>3</v>
      </c>
      <c r="G31">
        <v>3</v>
      </c>
    </row>
    <row r="32" spans="1:19" x14ac:dyDescent="0.3">
      <c r="C32">
        <v>1</v>
      </c>
      <c r="D32">
        <v>5</v>
      </c>
      <c r="E32">
        <v>7</v>
      </c>
      <c r="F32">
        <v>8</v>
      </c>
      <c r="G32">
        <v>9</v>
      </c>
    </row>
    <row r="33" spans="3:7" x14ac:dyDescent="0.3">
      <c r="C33">
        <v>0</v>
      </c>
      <c r="D33">
        <v>0</v>
      </c>
      <c r="E33">
        <v>2</v>
      </c>
      <c r="F33">
        <v>3</v>
      </c>
      <c r="G33">
        <v>3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3"/>
  <sheetViews>
    <sheetView workbookViewId="0">
      <selection activeCell="S18" sqref="S18"/>
    </sheetView>
  </sheetViews>
  <sheetFormatPr defaultRowHeight="14.4" x14ac:dyDescent="0.3"/>
  <cols>
    <col min="1" max="1" width="16.4414062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3">
      <c r="A4" t="s">
        <v>3</v>
      </c>
      <c r="C4" s="7">
        <v>0.56245964388747671</v>
      </c>
      <c r="D4" s="8">
        <v>0.89230806607564628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>
        <v>0</v>
      </c>
      <c r="J4" s="8">
        <v>0</v>
      </c>
      <c r="L4" s="7">
        <f t="shared" ref="L4:L17" si="0">(C4-D4)</f>
        <v>-0.32984842218816957</v>
      </c>
      <c r="M4" s="8">
        <f t="shared" ref="M4:M17" si="1">(C4+D4)</f>
        <v>1.4547677099631229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>
        <f t="shared" ref="R4:R17" si="6">(I4-J4)</f>
        <v>0</v>
      </c>
      <c r="S4" s="8">
        <f t="shared" ref="S4:S17" si="7">(I4+J4)</f>
        <v>0</v>
      </c>
    </row>
    <row r="5" spans="1:19" x14ac:dyDescent="0.3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>
        <v>2.1869771908321709E-2</v>
      </c>
      <c r="J5" s="8">
        <v>0.14625828176551128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>
        <f t="shared" si="6"/>
        <v>-0.12438850985718961</v>
      </c>
      <c r="S5" s="8">
        <f t="shared" si="7"/>
        <v>0.16812805367383302</v>
      </c>
    </row>
    <row r="6" spans="1:19" x14ac:dyDescent="0.3">
      <c r="A6" t="s">
        <v>31</v>
      </c>
      <c r="C6" s="7">
        <v>6.2260171115581642</v>
      </c>
      <c r="D6" s="8">
        <v>3.417108202026796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>
        <v>2.6641780785069042</v>
      </c>
      <c r="J6" s="8">
        <v>3.424489318594663</v>
      </c>
      <c r="L6" s="7">
        <f t="shared" si="0"/>
        <v>2.8089089095313673</v>
      </c>
      <c r="M6" s="8">
        <f t="shared" si="1"/>
        <v>9.6431253135849602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>
        <f t="shared" si="6"/>
        <v>-0.76031124008775874</v>
      </c>
      <c r="S6" s="8">
        <f t="shared" si="7"/>
        <v>6.0886673971015668</v>
      </c>
    </row>
    <row r="7" spans="1:19" x14ac:dyDescent="0.3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>
        <v>0</v>
      </c>
      <c r="J7" s="8">
        <v>0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>
        <f t="shared" si="6"/>
        <v>0</v>
      </c>
      <c r="S7" s="8">
        <f t="shared" si="7"/>
        <v>0</v>
      </c>
    </row>
    <row r="8" spans="1:19" x14ac:dyDescent="0.3">
      <c r="A8" t="s">
        <v>33</v>
      </c>
      <c r="C8" s="7">
        <v>1.9145039754976154</v>
      </c>
      <c r="D8" s="8">
        <v>2.9913004176670555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>
        <v>5.4444993338061067</v>
      </c>
      <c r="J8" s="8">
        <v>2.583389849736963</v>
      </c>
      <c r="L8" s="7">
        <f t="shared" si="0"/>
        <v>-1.0767964421694394</v>
      </c>
      <c r="M8" s="8">
        <f t="shared" si="1"/>
        <v>4.9058043931646704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>
        <f t="shared" si="6"/>
        <v>2.8611094840691447</v>
      </c>
      <c r="S8" s="8">
        <f t="shared" si="7"/>
        <v>8.0278891835430706</v>
      </c>
    </row>
    <row r="9" spans="1:19" x14ac:dyDescent="0.3">
      <c r="A9" s="4" t="s">
        <v>12</v>
      </c>
      <c r="B9" s="4"/>
      <c r="C9" s="5">
        <v>13.990418279129853</v>
      </c>
      <c r="D9" s="6">
        <v>3.3310246770816101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>
        <v>10.783756171400693</v>
      </c>
      <c r="J9" s="6">
        <v>5.7287183488970657</v>
      </c>
      <c r="L9" s="5">
        <f t="shared" si="0"/>
        <v>10.659393602048244</v>
      </c>
      <c r="M9" s="6">
        <f t="shared" si="1"/>
        <v>17.321442956211467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>
        <f t="shared" si="6"/>
        <v>5.0550378225036265</v>
      </c>
      <c r="S9" s="6">
        <f t="shared" si="7"/>
        <v>16.512474520297758</v>
      </c>
    </row>
    <row r="10" spans="1:19" x14ac:dyDescent="0.3">
      <c r="A10" t="s">
        <v>13</v>
      </c>
      <c r="C10" s="7">
        <v>18.445032837408174</v>
      </c>
      <c r="D10" s="8">
        <v>12.224441275008825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>
        <v>28.949635237125836</v>
      </c>
      <c r="J10" s="8">
        <v>8.3363349136460041</v>
      </c>
      <c r="L10" s="7">
        <f t="shared" si="0"/>
        <v>6.2205915623993491</v>
      </c>
      <c r="M10" s="8">
        <f t="shared" si="1"/>
        <v>30.669474112416999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>
        <f t="shared" si="6"/>
        <v>20.613300323479841</v>
      </c>
      <c r="S10" s="8">
        <f t="shared" si="7"/>
        <v>37.285970150771846</v>
      </c>
    </row>
    <row r="11" spans="1:19" x14ac:dyDescent="0.3">
      <c r="A11" t="s">
        <v>14</v>
      </c>
      <c r="C11" s="7">
        <v>102.53959366771247</v>
      </c>
      <c r="D11" s="8">
        <v>26.19309234376594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>
        <v>115.57928846227612</v>
      </c>
      <c r="J11" s="8">
        <v>12.664624139756107</v>
      </c>
      <c r="L11" s="7">
        <f t="shared" si="0"/>
        <v>76.346501323946526</v>
      </c>
      <c r="M11" s="8">
        <f t="shared" si="1"/>
        <v>128.73268601147839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>
        <f t="shared" si="6"/>
        <v>102.91466432252003</v>
      </c>
      <c r="S11" s="8">
        <f t="shared" si="7"/>
        <v>128.24391260203225</v>
      </c>
    </row>
    <row r="12" spans="1:19" x14ac:dyDescent="0.3">
      <c r="A12" s="4" t="s">
        <v>34</v>
      </c>
      <c r="B12" s="4"/>
      <c r="C12" s="5">
        <v>70.584230766776344</v>
      </c>
      <c r="D12" s="6">
        <v>14.828226309981401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>
        <v>75.845897053749596</v>
      </c>
      <c r="J12" s="6">
        <v>6.2538741785754102</v>
      </c>
      <c r="L12" s="5">
        <f t="shared" si="0"/>
        <v>69.919528221649117</v>
      </c>
      <c r="M12" s="6">
        <f t="shared" si="1"/>
        <v>99.229769870163253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>
        <f t="shared" si="6"/>
        <v>77.970062756047966</v>
      </c>
      <c r="S12" s="6">
        <f t="shared" si="7"/>
        <v>95.289243694252619</v>
      </c>
    </row>
    <row r="13" spans="1:19" x14ac:dyDescent="0.3">
      <c r="A13" s="4" t="s">
        <v>25</v>
      </c>
      <c r="B13" s="4"/>
      <c r="C13" s="5">
        <v>8.7029807309432563</v>
      </c>
      <c r="D13" s="6">
        <v>1.3843882849535718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>
        <v>8.130547184221335</v>
      </c>
      <c r="J13" s="6">
        <v>1.0607451712326641</v>
      </c>
      <c r="L13" s="5">
        <f t="shared" si="0"/>
        <v>7.3185924459896849</v>
      </c>
      <c r="M13" s="6">
        <f t="shared" si="1"/>
        <v>10.087369015896828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>
        <f t="shared" si="6"/>
        <v>7.0698020129886689</v>
      </c>
      <c r="S13" s="6">
        <f t="shared" si="7"/>
        <v>9.1912923554539976</v>
      </c>
    </row>
    <row r="14" spans="1:19" x14ac:dyDescent="0.3">
      <c r="A14" t="s">
        <v>35</v>
      </c>
      <c r="C14" s="7">
        <v>1.0587504897812026</v>
      </c>
      <c r="D14" s="8">
        <v>0.80357645234758102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>
        <v>0.38035020623985788</v>
      </c>
      <c r="J14" s="8">
        <v>0.78487841930646396</v>
      </c>
      <c r="L14" s="7">
        <f t="shared" si="0"/>
        <v>9.5621195124863445E-2</v>
      </c>
      <c r="M14" s="8">
        <f t="shared" si="1"/>
        <v>1.0800670497173206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>
        <f t="shared" si="6"/>
        <v>-0.20226410653330296</v>
      </c>
      <c r="S14" s="8">
        <f t="shared" si="7"/>
        <v>0.58261431277316089</v>
      </c>
    </row>
    <row r="15" spans="1:19" x14ac:dyDescent="0.3">
      <c r="A15" t="s">
        <v>36</v>
      </c>
      <c r="C15" s="7">
        <v>1.3932758054795691</v>
      </c>
      <c r="D15" s="8">
        <v>1.2804987217898032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>
        <v>2.6368412678346456</v>
      </c>
      <c r="J15" s="8">
        <v>0.74305073077669714</v>
      </c>
      <c r="L15" s="7">
        <f t="shared" si="0"/>
        <v>0.11277708368976613</v>
      </c>
      <c r="M15" s="8">
        <f t="shared" si="1"/>
        <v>2.673774527269372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>
        <f t="shared" si="6"/>
        <v>1.893790537057948</v>
      </c>
      <c r="S15" s="8">
        <f t="shared" si="7"/>
        <v>3.3798919986113423</v>
      </c>
    </row>
    <row r="16" spans="1:19" x14ac:dyDescent="0.3">
      <c r="A16" s="4" t="s">
        <v>37</v>
      </c>
      <c r="B16" s="4"/>
      <c r="C16" s="5">
        <v>7.7076144647550171</v>
      </c>
      <c r="D16" s="6">
        <v>0.888479832687738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>
        <v>6.2719892783327911</v>
      </c>
      <c r="J16" s="6">
        <v>1.2638379412406131</v>
      </c>
      <c r="L16" s="5">
        <f t="shared" si="0"/>
        <v>6.9908503640213944</v>
      </c>
      <c r="M16" s="6">
        <f t="shared" si="1"/>
        <v>9.3626872376132724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>
        <f t="shared" si="6"/>
        <v>4.9204148014528828</v>
      </c>
      <c r="S16" s="6">
        <f t="shared" si="7"/>
        <v>8.2242885242981849</v>
      </c>
    </row>
    <row r="17" spans="1:19" ht="15" thickBot="1" x14ac:dyDescent="0.35">
      <c r="A17" s="4" t="s">
        <v>38</v>
      </c>
      <c r="B17" s="4"/>
      <c r="C17" s="18">
        <v>4.6590484954614588</v>
      </c>
      <c r="D17" s="19">
        <v>0.76652216197141543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>
        <v>4.6477864246379967</v>
      </c>
      <c r="J17" s="19">
        <v>1.1995823707164288</v>
      </c>
      <c r="L17" s="18">
        <f t="shared" si="0"/>
        <v>3.8925263334900424</v>
      </c>
      <c r="M17" s="19">
        <f t="shared" si="1"/>
        <v>5.425570657432873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>
        <f t="shared" si="6"/>
        <v>3.4482040539215681</v>
      </c>
      <c r="S17" s="19">
        <f t="shared" si="7"/>
        <v>5.8473687953544253</v>
      </c>
    </row>
    <row r="20" spans="1:19" x14ac:dyDescent="0.3">
      <c r="C20">
        <v>0</v>
      </c>
      <c r="D20">
        <v>0</v>
      </c>
      <c r="E20">
        <v>0</v>
      </c>
      <c r="F20">
        <v>2</v>
      </c>
      <c r="G20">
        <v>2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3</v>
      </c>
      <c r="E22">
        <v>6</v>
      </c>
      <c r="F22">
        <v>10</v>
      </c>
      <c r="G22">
        <v>10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0</v>
      </c>
      <c r="E24">
        <v>1</v>
      </c>
      <c r="F24">
        <v>6</v>
      </c>
      <c r="G24">
        <v>8</v>
      </c>
    </row>
    <row r="25" spans="1:19" x14ac:dyDescent="0.3">
      <c r="C25">
        <v>15</v>
      </c>
      <c r="D25">
        <v>15</v>
      </c>
      <c r="E25">
        <v>15</v>
      </c>
      <c r="F25">
        <v>15</v>
      </c>
      <c r="G25">
        <v>15</v>
      </c>
    </row>
    <row r="26" spans="1:19" x14ac:dyDescent="0.3">
      <c r="C26">
        <v>0</v>
      </c>
      <c r="D26">
        <v>10</v>
      </c>
      <c r="E26">
        <v>24</v>
      </c>
      <c r="F26">
        <v>32</v>
      </c>
      <c r="G26">
        <v>34</v>
      </c>
    </row>
    <row r="27" spans="1:19" x14ac:dyDescent="0.3">
      <c r="C27">
        <v>67</v>
      </c>
      <c r="D27">
        <v>86</v>
      </c>
      <c r="E27">
        <v>88</v>
      </c>
      <c r="F27">
        <v>127</v>
      </c>
      <c r="G27">
        <v>143</v>
      </c>
    </row>
    <row r="28" spans="1:19" x14ac:dyDescent="0.3">
      <c r="C28">
        <v>52</v>
      </c>
      <c r="D28">
        <v>60</v>
      </c>
      <c r="E28">
        <v>72</v>
      </c>
      <c r="F28">
        <v>80</v>
      </c>
      <c r="G28">
        <v>94</v>
      </c>
    </row>
    <row r="29" spans="1:19" x14ac:dyDescent="0.3">
      <c r="C29">
        <v>5</v>
      </c>
      <c r="D29">
        <v>8</v>
      </c>
      <c r="E29">
        <v>8</v>
      </c>
      <c r="F29">
        <v>10</v>
      </c>
      <c r="G29">
        <v>11</v>
      </c>
    </row>
    <row r="30" spans="1:19" x14ac:dyDescent="0.3">
      <c r="C30">
        <v>0</v>
      </c>
      <c r="D30">
        <v>0</v>
      </c>
      <c r="E30">
        <v>1</v>
      </c>
      <c r="F30">
        <v>2</v>
      </c>
      <c r="G30">
        <v>3</v>
      </c>
    </row>
    <row r="31" spans="1:19" x14ac:dyDescent="0.3">
      <c r="C31">
        <v>0</v>
      </c>
      <c r="D31">
        <v>0</v>
      </c>
      <c r="E31">
        <v>2</v>
      </c>
      <c r="F31">
        <v>3</v>
      </c>
      <c r="G31">
        <v>3</v>
      </c>
    </row>
    <row r="32" spans="1:19" x14ac:dyDescent="0.3">
      <c r="C32">
        <v>0</v>
      </c>
      <c r="D32">
        <v>4</v>
      </c>
      <c r="E32">
        <v>7</v>
      </c>
      <c r="F32">
        <v>8</v>
      </c>
      <c r="G32">
        <v>9</v>
      </c>
    </row>
    <row r="33" spans="3:7" x14ac:dyDescent="0.3">
      <c r="C33">
        <v>0</v>
      </c>
      <c r="D33">
        <v>0</v>
      </c>
      <c r="E33">
        <v>4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3"/>
  <sheetViews>
    <sheetView workbookViewId="0">
      <selection activeCell="S18" sqref="S18"/>
    </sheetView>
  </sheetViews>
  <sheetFormatPr defaultRowHeight="14.4" x14ac:dyDescent="0.3"/>
  <cols>
    <col min="1" max="1" width="16.664062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3">
      <c r="A4" t="s">
        <v>3</v>
      </c>
      <c r="C4" s="7">
        <v>0.45333674943451679</v>
      </c>
      <c r="D4" s="8">
        <v>0.91632580922170359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>
        <v>0.31202294942756081</v>
      </c>
      <c r="J4" s="8">
        <v>0.46331914320270284</v>
      </c>
      <c r="L4" s="7">
        <f t="shared" ref="L4:L17" si="0">(C4-D4)</f>
        <v>-0.46298905978718696</v>
      </c>
      <c r="M4" s="8">
        <f t="shared" ref="M4:M17" si="1">(C4+D4)</f>
        <v>1.3696625586562203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>
        <f t="shared" ref="R4:R17" si="6">(I4-J4)</f>
        <v>-0.15129619377514203</v>
      </c>
      <c r="S4" s="8">
        <f t="shared" ref="S4:S17" si="7">(I4+J4)</f>
        <v>0.77534209263026366</v>
      </c>
    </row>
    <row r="5" spans="1:19" x14ac:dyDescent="0.3">
      <c r="A5" t="s">
        <v>30</v>
      </c>
      <c r="C5" s="7">
        <v>1.5569243592548472E-2</v>
      </c>
      <c r="D5" s="8">
        <v>0.12380162457134541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>
        <v>0</v>
      </c>
      <c r="J5" s="8">
        <v>0</v>
      </c>
      <c r="L5" s="7">
        <f t="shared" si="0"/>
        <v>-0.10823238097879695</v>
      </c>
      <c r="M5" s="8">
        <f t="shared" si="1"/>
        <v>0.13937086816389388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>
        <f t="shared" si="6"/>
        <v>0</v>
      </c>
      <c r="S5" s="8">
        <f t="shared" si="7"/>
        <v>0</v>
      </c>
    </row>
    <row r="6" spans="1:19" x14ac:dyDescent="0.3">
      <c r="A6" t="s">
        <v>31</v>
      </c>
      <c r="C6" s="7">
        <v>3.9420021839366131</v>
      </c>
      <c r="D6" s="8">
        <v>3.7645396793392636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>
        <v>4.6803442414134127</v>
      </c>
      <c r="J6" s="8">
        <v>4.072566420155094</v>
      </c>
      <c r="L6" s="7">
        <f t="shared" si="0"/>
        <v>0.17746250459734902</v>
      </c>
      <c r="M6" s="8">
        <f t="shared" si="1"/>
        <v>7.7065418632758753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>
        <f t="shared" si="6"/>
        <v>0.6077778212583187</v>
      </c>
      <c r="S6" s="8">
        <f t="shared" si="7"/>
        <v>8.7529106615685048</v>
      </c>
    </row>
    <row r="7" spans="1:19" x14ac:dyDescent="0.3">
      <c r="A7" t="s">
        <v>32</v>
      </c>
      <c r="C7" s="7">
        <v>0.15839172832844151</v>
      </c>
      <c r="D7" s="8">
        <v>0.36510791380846658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>
        <v>0</v>
      </c>
      <c r="J7" s="8">
        <v>0</v>
      </c>
      <c r="L7" s="7">
        <f t="shared" si="0"/>
        <v>-0.20671618548002507</v>
      </c>
      <c r="M7" s="8">
        <f t="shared" si="1"/>
        <v>0.52349964213690803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>
        <f t="shared" si="6"/>
        <v>0</v>
      </c>
      <c r="S7" s="8">
        <f t="shared" si="7"/>
        <v>0</v>
      </c>
    </row>
    <row r="8" spans="1:19" x14ac:dyDescent="0.3">
      <c r="A8" t="s">
        <v>33</v>
      </c>
      <c r="C8" s="7">
        <v>3.6779523067182436</v>
      </c>
      <c r="D8" s="8">
        <v>3.4511784101005776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>
        <v>3.0562983425582906</v>
      </c>
      <c r="J8" s="8">
        <v>2.959601356013859</v>
      </c>
      <c r="L8" s="7">
        <f t="shared" si="0"/>
        <v>0.22677389661766556</v>
      </c>
      <c r="M8" s="8">
        <f t="shared" si="1"/>
        <v>7.1291307168188212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>
        <f t="shared" si="6"/>
        <v>9.6696986544431152E-2</v>
      </c>
      <c r="S8" s="8">
        <f t="shared" si="7"/>
        <v>6.0158996985721487</v>
      </c>
    </row>
    <row r="9" spans="1:19" x14ac:dyDescent="0.3">
      <c r="A9" s="4" t="s">
        <v>12</v>
      </c>
      <c r="B9" s="4"/>
      <c r="C9" s="5">
        <v>11.89622930597513</v>
      </c>
      <c r="D9" s="6">
        <v>5.3317338215814623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>
        <v>6.7671738206078107</v>
      </c>
      <c r="J9" s="6">
        <v>6.4945067672288888</v>
      </c>
      <c r="K9" s="4"/>
      <c r="L9" s="5">
        <f t="shared" si="0"/>
        <v>6.5644954843936683</v>
      </c>
      <c r="M9" s="6">
        <f t="shared" si="1"/>
        <v>17.227963127556595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>
        <f t="shared" si="6"/>
        <v>0.27266705337892194</v>
      </c>
      <c r="S9" s="6">
        <f t="shared" si="7"/>
        <v>13.2616805878367</v>
      </c>
    </row>
    <row r="10" spans="1:19" x14ac:dyDescent="0.3">
      <c r="A10" t="s">
        <v>13</v>
      </c>
      <c r="C10" s="7">
        <v>23.914223156675735</v>
      </c>
      <c r="D10" s="8">
        <v>12.424600934966735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>
        <v>23.54944451268431</v>
      </c>
      <c r="J10" s="8">
        <v>7.2473991893172238</v>
      </c>
      <c r="L10" s="7">
        <f t="shared" si="0"/>
        <v>11.489622221709004</v>
      </c>
      <c r="M10" s="8">
        <f t="shared" si="1"/>
        <v>36.338824091642472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>
        <f t="shared" si="6"/>
        <v>16.302045323367086</v>
      </c>
      <c r="S10" s="8">
        <f t="shared" si="7"/>
        <v>30.796843702001535</v>
      </c>
    </row>
    <row r="11" spans="1:19" x14ac:dyDescent="0.3">
      <c r="A11" t="s">
        <v>14</v>
      </c>
      <c r="C11" s="7">
        <v>103.55544146906783</v>
      </c>
      <c r="D11" s="8">
        <v>28.375227849237415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>
        <v>98.911274968536787</v>
      </c>
      <c r="J11" s="8">
        <v>25.858552498175122</v>
      </c>
      <c r="L11" s="7">
        <f t="shared" si="0"/>
        <v>75.180213619830411</v>
      </c>
      <c r="M11" s="8">
        <f t="shared" si="1"/>
        <v>131.93066931830523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>
        <f t="shared" si="6"/>
        <v>73.052722470361644</v>
      </c>
      <c r="S11" s="8">
        <f t="shared" si="7"/>
        <v>124.76982746671187</v>
      </c>
    </row>
    <row r="12" spans="1:19" x14ac:dyDescent="0.3">
      <c r="A12" s="4" t="s">
        <v>34</v>
      </c>
      <c r="B12" s="4"/>
      <c r="C12" s="5">
        <v>70.338957344973608</v>
      </c>
      <c r="D12" s="6">
        <v>16.10451399138746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>
        <v>70.164130896960941</v>
      </c>
      <c r="J12" s="6">
        <v>18.058948342350281</v>
      </c>
      <c r="K12" s="4"/>
      <c r="L12" s="5">
        <f t="shared" si="0"/>
        <v>65.281513127377877</v>
      </c>
      <c r="M12" s="6">
        <f t="shared" si="1"/>
        <v>99.188860174519618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>
        <f t="shared" si="6"/>
        <v>55.638029728782882</v>
      </c>
      <c r="S12" s="6">
        <f t="shared" si="7"/>
        <v>98.224579706354618</v>
      </c>
    </row>
    <row r="13" spans="1:19" x14ac:dyDescent="0.3">
      <c r="A13" s="4" t="s">
        <v>25</v>
      </c>
      <c r="B13" s="4"/>
      <c r="C13" s="5">
        <v>8.2472522120103626</v>
      </c>
      <c r="D13" s="6">
        <v>2.2342961016490319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>
        <v>8.048665533399264</v>
      </c>
      <c r="J13" s="6">
        <v>2.2297678264646259</v>
      </c>
      <c r="K13" s="4"/>
      <c r="L13" s="5">
        <f t="shared" si="0"/>
        <v>6.0129561103613307</v>
      </c>
      <c r="M13" s="6">
        <f t="shared" si="1"/>
        <v>10.481548313659395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>
        <f t="shared" si="6"/>
        <v>5.8188977069346386</v>
      </c>
      <c r="S13" s="6">
        <f t="shared" si="7"/>
        <v>10.27843335986389</v>
      </c>
    </row>
    <row r="14" spans="1:19" x14ac:dyDescent="0.3">
      <c r="A14" t="s">
        <v>35</v>
      </c>
      <c r="C14" s="7">
        <v>1.0695121884361372</v>
      </c>
      <c r="D14" s="8">
        <v>1.5597448309941735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>
        <v>0.53007168899038559</v>
      </c>
      <c r="J14" s="8">
        <v>0.88270458394167817</v>
      </c>
      <c r="L14" s="7">
        <f t="shared" si="0"/>
        <v>-0.2343716086871086</v>
      </c>
      <c r="M14" s="8">
        <f t="shared" si="1"/>
        <v>1.3190629718415841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>
        <f t="shared" si="6"/>
        <v>-0.17631644747564629</v>
      </c>
      <c r="S14" s="8">
        <f t="shared" si="7"/>
        <v>0.70638813646603182</v>
      </c>
    </row>
    <row r="15" spans="1:19" x14ac:dyDescent="0.3">
      <c r="A15" t="s">
        <v>36</v>
      </c>
      <c r="C15" s="7">
        <v>1.802269763950858</v>
      </c>
      <c r="D15" s="8">
        <v>1.2511800692370452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>
        <v>1.9923671908409732</v>
      </c>
      <c r="J15" s="8">
        <v>0.79474552420160904</v>
      </c>
      <c r="L15" s="7">
        <f t="shared" si="0"/>
        <v>0.55108969471381264</v>
      </c>
      <c r="M15" s="8">
        <f t="shared" si="1"/>
        <v>3.0534498331879023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>
        <f t="shared" si="6"/>
        <v>1.1976216666393635</v>
      </c>
      <c r="S15" s="8">
        <f t="shared" si="7"/>
        <v>2.7871127150425816</v>
      </c>
    </row>
    <row r="16" spans="1:19" x14ac:dyDescent="0.3">
      <c r="A16" s="4" t="s">
        <v>37</v>
      </c>
      <c r="B16" s="4"/>
      <c r="C16" s="5">
        <v>6.1545980706255747</v>
      </c>
      <c r="D16" s="6">
        <v>1.6792842082682069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>
        <v>7.1024462332572105</v>
      </c>
      <c r="J16" s="6">
        <v>1.1387903534290418</v>
      </c>
      <c r="K16" s="4"/>
      <c r="L16" s="5">
        <f t="shared" si="0"/>
        <v>4.9198415271671738</v>
      </c>
      <c r="M16" s="6">
        <f t="shared" si="1"/>
        <v>9.2755201424746634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>
        <f t="shared" si="6"/>
        <v>5.9999999999999991</v>
      </c>
      <c r="S16" s="6">
        <f t="shared" si="7"/>
        <v>9</v>
      </c>
    </row>
    <row r="17" spans="1:19" ht="15" thickBot="1" x14ac:dyDescent="0.35">
      <c r="A17" s="4" t="s">
        <v>38</v>
      </c>
      <c r="B17" s="4"/>
      <c r="C17" s="18">
        <v>4.8253800003160601</v>
      </c>
      <c r="D17" s="19">
        <v>0.46413209052539639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>
        <v>4.9755376674278926</v>
      </c>
      <c r="J17" s="19">
        <v>2.0181151087094746</v>
      </c>
      <c r="K17" s="4"/>
      <c r="L17" s="18">
        <f t="shared" si="0"/>
        <v>4.3612479097906638</v>
      </c>
      <c r="M17" s="19">
        <f t="shared" si="1"/>
        <v>5.2895120908414563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>
        <f t="shared" si="6"/>
        <v>2.9574225587184171</v>
      </c>
      <c r="S17" s="19">
        <f t="shared" si="7"/>
        <v>6.9936527761373668</v>
      </c>
    </row>
    <row r="20" spans="1:19" x14ac:dyDescent="0.3">
      <c r="C20">
        <v>0</v>
      </c>
      <c r="D20">
        <v>0</v>
      </c>
      <c r="E20">
        <v>0</v>
      </c>
      <c r="F20">
        <v>1</v>
      </c>
      <c r="G20">
        <v>1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0</v>
      </c>
      <c r="E22">
        <v>3</v>
      </c>
      <c r="F22">
        <v>7</v>
      </c>
      <c r="G22">
        <v>10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1</v>
      </c>
      <c r="E24">
        <v>4</v>
      </c>
      <c r="F24">
        <v>6</v>
      </c>
      <c r="G24">
        <v>8</v>
      </c>
    </row>
    <row r="25" spans="1:19" x14ac:dyDescent="0.3">
      <c r="C25">
        <v>0</v>
      </c>
      <c r="D25">
        <v>3</v>
      </c>
      <c r="E25">
        <v>15</v>
      </c>
      <c r="F25">
        <v>15</v>
      </c>
      <c r="G25">
        <v>15</v>
      </c>
    </row>
    <row r="26" spans="1:19" x14ac:dyDescent="0.3">
      <c r="C26">
        <v>0</v>
      </c>
      <c r="D26">
        <v>13</v>
      </c>
      <c r="E26">
        <v>28</v>
      </c>
      <c r="F26">
        <v>33</v>
      </c>
      <c r="G26">
        <v>34</v>
      </c>
    </row>
    <row r="27" spans="1:19" x14ac:dyDescent="0.3">
      <c r="C27">
        <v>28</v>
      </c>
      <c r="D27">
        <v>73</v>
      </c>
      <c r="E27">
        <v>98</v>
      </c>
      <c r="F27">
        <v>116</v>
      </c>
      <c r="G27">
        <v>139</v>
      </c>
    </row>
    <row r="28" spans="1:19" x14ac:dyDescent="0.3">
      <c r="C28">
        <v>29</v>
      </c>
      <c r="D28">
        <v>59</v>
      </c>
      <c r="E28">
        <v>70</v>
      </c>
      <c r="F28">
        <v>80</v>
      </c>
      <c r="G28">
        <v>91</v>
      </c>
    </row>
    <row r="29" spans="1:19" x14ac:dyDescent="0.3">
      <c r="C29">
        <v>4</v>
      </c>
      <c r="D29">
        <v>7</v>
      </c>
      <c r="E29">
        <v>8</v>
      </c>
      <c r="F29">
        <v>9</v>
      </c>
      <c r="G29">
        <v>11</v>
      </c>
    </row>
    <row r="30" spans="1:19" x14ac:dyDescent="0.3">
      <c r="C30">
        <v>0</v>
      </c>
      <c r="D30">
        <v>0</v>
      </c>
      <c r="E30">
        <v>0</v>
      </c>
      <c r="F30">
        <v>2</v>
      </c>
      <c r="G30">
        <v>4</v>
      </c>
    </row>
    <row r="31" spans="1:19" x14ac:dyDescent="0.3">
      <c r="C31">
        <v>0</v>
      </c>
      <c r="D31">
        <v>0</v>
      </c>
      <c r="E31">
        <v>1</v>
      </c>
      <c r="F31">
        <v>2</v>
      </c>
      <c r="G31">
        <v>3</v>
      </c>
    </row>
    <row r="32" spans="1:19" x14ac:dyDescent="0.3">
      <c r="C32">
        <v>0</v>
      </c>
      <c r="D32">
        <v>2</v>
      </c>
      <c r="E32">
        <v>4</v>
      </c>
      <c r="F32">
        <v>7</v>
      </c>
      <c r="G32">
        <v>10</v>
      </c>
    </row>
    <row r="33" spans="3:7" x14ac:dyDescent="0.3">
      <c r="C33">
        <v>0</v>
      </c>
      <c r="D33">
        <v>2</v>
      </c>
      <c r="E33">
        <v>4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3"/>
  <sheetViews>
    <sheetView workbookViewId="0">
      <selection activeCell="N20" sqref="N20"/>
    </sheetView>
  </sheetViews>
  <sheetFormatPr defaultRowHeight="14.4" x14ac:dyDescent="0.3"/>
  <cols>
    <col min="1" max="1" width="16.554687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3">
      <c r="A4" t="s">
        <v>3</v>
      </c>
      <c r="C4" s="7">
        <v>0.17863140177387518</v>
      </c>
      <c r="D4" s="8">
        <v>0.38304337100930952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6" si="0">(C4-D4)</f>
        <v>-0.20441196923543439</v>
      </c>
      <c r="M4" s="8">
        <f t="shared" ref="M4:M16" si="1">(C4+D4)</f>
        <v>0.56167477278318478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 t="e">
        <f t="shared" ref="R4:R17" si="6">(I4-J4)</f>
        <v>#NUM!</v>
      </c>
      <c r="S4" s="8" t="e">
        <f t="shared" ref="S4:S17" si="7">(I4+J4)</f>
        <v>#NUM!</v>
      </c>
    </row>
    <row r="5" spans="1:19" x14ac:dyDescent="0.3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 t="e">
        <f t="shared" si="6"/>
        <v>#NUM!</v>
      </c>
      <c r="S5" s="8" t="e">
        <f t="shared" si="7"/>
        <v>#NUM!</v>
      </c>
    </row>
    <row r="6" spans="1:19" x14ac:dyDescent="0.3">
      <c r="A6" t="s">
        <v>31</v>
      </c>
      <c r="C6" s="7">
        <v>4.0971352367535303</v>
      </c>
      <c r="D6" s="8">
        <v>2.0174572944502742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2.0796779423032561</v>
      </c>
      <c r="M6" s="8">
        <f t="shared" si="1"/>
        <v>6.1145925312038045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 t="e">
        <f t="shared" si="6"/>
        <v>#NUM!</v>
      </c>
      <c r="S6" s="8" t="e">
        <f t="shared" si="7"/>
        <v>#NUM!</v>
      </c>
    </row>
    <row r="7" spans="1:19" x14ac:dyDescent="0.3">
      <c r="A7" t="s">
        <v>32</v>
      </c>
      <c r="C7" s="7">
        <v>3.4670551346764146E-2</v>
      </c>
      <c r="D7" s="8">
        <v>0.18294399201962205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-0.14827344067285791</v>
      </c>
      <c r="M7" s="8">
        <f t="shared" si="1"/>
        <v>0.21761454336638619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 t="e">
        <f t="shared" si="6"/>
        <v>#NUM!</v>
      </c>
      <c r="S7" s="8" t="e">
        <f t="shared" si="7"/>
        <v>#NUM!</v>
      </c>
    </row>
    <row r="8" spans="1:19" x14ac:dyDescent="0.3">
      <c r="A8" t="s">
        <v>33</v>
      </c>
      <c r="C8" s="7">
        <v>1.2778444413243242</v>
      </c>
      <c r="D8" s="8">
        <v>1.2629620619291808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1.4882379395143808E-2</v>
      </c>
      <c r="M8" s="8">
        <f t="shared" si="1"/>
        <v>2.540806503253505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 t="e">
        <f t="shared" si="6"/>
        <v>#NUM!</v>
      </c>
      <c r="S8" s="8" t="e">
        <f t="shared" si="7"/>
        <v>#NUM!</v>
      </c>
    </row>
    <row r="9" spans="1:19" x14ac:dyDescent="0.3">
      <c r="A9" s="4" t="s">
        <v>12</v>
      </c>
      <c r="B9" s="4"/>
      <c r="C9" s="5">
        <v>9.2405736700707042</v>
      </c>
      <c r="D9" s="6">
        <v>6.5130916298244035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2.7274820402463007</v>
      </c>
      <c r="M9" s="6">
        <f t="shared" si="1"/>
        <v>15.753665299895108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 t="e">
        <f t="shared" si="6"/>
        <v>#NUM!</v>
      </c>
      <c r="S9" s="6" t="e">
        <f t="shared" si="7"/>
        <v>#NUM!</v>
      </c>
    </row>
    <row r="10" spans="1:19" x14ac:dyDescent="0.3">
      <c r="A10" t="s">
        <v>13</v>
      </c>
      <c r="C10" s="7">
        <v>26.509204058915085</v>
      </c>
      <c r="D10" s="8">
        <v>8.5556063264843925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17.953597732430694</v>
      </c>
      <c r="M10" s="8">
        <f t="shared" si="1"/>
        <v>35.064810385399475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 t="e">
        <f t="shared" si="6"/>
        <v>#NUM!</v>
      </c>
      <c r="S10" s="8" t="e">
        <f t="shared" si="7"/>
        <v>#NUM!</v>
      </c>
    </row>
    <row r="11" spans="1:19" x14ac:dyDescent="0.3">
      <c r="A11" t="s">
        <v>14</v>
      </c>
      <c r="C11" s="7">
        <v>81.49893235350919</v>
      </c>
      <c r="D11" s="8">
        <v>17.372543622807953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64.126388730701251</v>
      </c>
      <c r="M11" s="8">
        <f t="shared" si="1"/>
        <v>98.871475976317157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 t="e">
        <f t="shared" si="6"/>
        <v>#NUM!</v>
      </c>
      <c r="S11" s="8" t="e">
        <f t="shared" si="7"/>
        <v>#NUM!</v>
      </c>
    </row>
    <row r="12" spans="1:19" x14ac:dyDescent="0.3">
      <c r="A12" s="4" t="s">
        <v>34</v>
      </c>
      <c r="B12" s="4"/>
      <c r="C12" s="5">
        <v>47.790199466246513</v>
      </c>
      <c r="D12" s="6">
        <v>9.6892681405874423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45.159864024445561</v>
      </c>
      <c r="M12" s="6">
        <f t="shared" si="1"/>
        <v>68.901682248188862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 t="e">
        <f t="shared" si="6"/>
        <v>#NUM!</v>
      </c>
      <c r="S12" s="6" t="e">
        <f t="shared" si="7"/>
        <v>#NUM!</v>
      </c>
    </row>
    <row r="13" spans="1:19" x14ac:dyDescent="0.3">
      <c r="A13" s="4" t="s">
        <v>25</v>
      </c>
      <c r="B13" s="4"/>
      <c r="C13" s="5">
        <v>5.5882816311984937</v>
      </c>
      <c r="D13" s="6">
        <v>1.2939908707430867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4.2942907604554064</v>
      </c>
      <c r="M13" s="6">
        <f t="shared" si="1"/>
        <v>6.8822725019415794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 t="e">
        <f t="shared" si="6"/>
        <v>#NUM!</v>
      </c>
      <c r="S13" s="6" t="e">
        <f t="shared" si="7"/>
        <v>#NUM!</v>
      </c>
    </row>
    <row r="14" spans="1:19" x14ac:dyDescent="0.3">
      <c r="A14" t="s">
        <v>35</v>
      </c>
      <c r="C14" s="7">
        <v>1.4268006638021034</v>
      </c>
      <c r="D14" s="8">
        <v>1.1955488714737075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0.12407154389257369</v>
      </c>
      <c r="M14" s="8">
        <f t="shared" si="1"/>
        <v>1.0988971496748727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 t="e">
        <f t="shared" si="6"/>
        <v>#NUM!</v>
      </c>
      <c r="S14" s="8" t="e">
        <f t="shared" si="7"/>
        <v>#NUM!</v>
      </c>
    </row>
    <row r="15" spans="1:19" x14ac:dyDescent="0.3">
      <c r="A15" t="s">
        <v>36</v>
      </c>
      <c r="C15" s="7">
        <v>2.1149277433377871</v>
      </c>
      <c r="D15" s="8">
        <v>1.0641098942917753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1.0508178490460118</v>
      </c>
      <c r="M15" s="8">
        <f t="shared" si="1"/>
        <v>3.1790376376295626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 t="e">
        <f t="shared" si="6"/>
        <v>#NUM!</v>
      </c>
      <c r="S15" s="8" t="e">
        <f t="shared" si="7"/>
        <v>#NUM!</v>
      </c>
    </row>
    <row r="16" spans="1:19" x14ac:dyDescent="0.3">
      <c r="A16" s="4" t="s">
        <v>37</v>
      </c>
      <c r="B16" s="4"/>
      <c r="C16" s="5">
        <v>3.4196258958496988</v>
      </c>
      <c r="D16" s="6">
        <v>1.3479675072413542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3.5285303107730095</v>
      </c>
      <c r="M16" s="6">
        <f t="shared" si="1"/>
        <v>5.3377837285440162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 t="e">
        <f t="shared" si="6"/>
        <v>#NUM!</v>
      </c>
      <c r="S16" s="6" t="e">
        <f t="shared" si="7"/>
        <v>#NUM!</v>
      </c>
    </row>
    <row r="17" spans="1:19" ht="15" thickBot="1" x14ac:dyDescent="0.35">
      <c r="A17" s="4" t="s">
        <v>38</v>
      </c>
      <c r="B17" s="4"/>
      <c r="C17" s="18">
        <v>1</v>
      </c>
      <c r="D17" s="19">
        <v>0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>(C17-D17)</f>
        <v>1</v>
      </c>
      <c r="M17" s="19">
        <f>(C17+D17)</f>
        <v>1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 t="e">
        <f t="shared" si="6"/>
        <v>#NUM!</v>
      </c>
      <c r="S17" s="19" t="e">
        <f t="shared" si="7"/>
        <v>#NUM!</v>
      </c>
    </row>
    <row r="20" spans="1:19" x14ac:dyDescent="0.3">
      <c r="C20">
        <v>0</v>
      </c>
      <c r="D20">
        <v>0</v>
      </c>
      <c r="E20">
        <v>0</v>
      </c>
      <c r="F20">
        <v>1</v>
      </c>
      <c r="G20">
        <v>1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3</v>
      </c>
      <c r="E22">
        <v>5</v>
      </c>
      <c r="F22">
        <v>6</v>
      </c>
      <c r="G22">
        <v>7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0</v>
      </c>
      <c r="E24">
        <v>1</v>
      </c>
      <c r="F24">
        <v>3</v>
      </c>
      <c r="G24">
        <v>4</v>
      </c>
    </row>
    <row r="25" spans="1:19" x14ac:dyDescent="0.3">
      <c r="C25">
        <v>0</v>
      </c>
      <c r="D25">
        <v>3</v>
      </c>
      <c r="E25">
        <v>3</v>
      </c>
      <c r="F25">
        <v>15</v>
      </c>
      <c r="G25">
        <v>15</v>
      </c>
    </row>
    <row r="26" spans="1:19" x14ac:dyDescent="0.3">
      <c r="C26">
        <v>9</v>
      </c>
      <c r="D26">
        <v>16</v>
      </c>
      <c r="E26">
        <v>23</v>
      </c>
      <c r="F26">
        <v>34</v>
      </c>
      <c r="G26">
        <v>34</v>
      </c>
    </row>
    <row r="27" spans="1:19" x14ac:dyDescent="0.3">
      <c r="C27">
        <v>50</v>
      </c>
      <c r="D27">
        <v>56</v>
      </c>
      <c r="E27">
        <v>83</v>
      </c>
      <c r="F27">
        <v>90</v>
      </c>
      <c r="G27">
        <v>99</v>
      </c>
    </row>
    <row r="28" spans="1:19" x14ac:dyDescent="0.3">
      <c r="C28">
        <v>30</v>
      </c>
      <c r="D28">
        <v>40</v>
      </c>
      <c r="E28">
        <v>52</v>
      </c>
      <c r="F28">
        <v>66</v>
      </c>
      <c r="G28">
        <v>81</v>
      </c>
    </row>
    <row r="29" spans="1:19" x14ac:dyDescent="0.3">
      <c r="C29">
        <v>3</v>
      </c>
      <c r="D29">
        <v>4</v>
      </c>
      <c r="E29">
        <v>6</v>
      </c>
      <c r="F29">
        <v>7</v>
      </c>
      <c r="G29">
        <v>9</v>
      </c>
    </row>
    <row r="30" spans="1:19" x14ac:dyDescent="0.3">
      <c r="C30">
        <v>0</v>
      </c>
      <c r="D30">
        <v>0</v>
      </c>
      <c r="E30">
        <v>2</v>
      </c>
      <c r="F30">
        <v>3</v>
      </c>
      <c r="G30">
        <v>3</v>
      </c>
    </row>
    <row r="31" spans="1:19" x14ac:dyDescent="0.3">
      <c r="C31">
        <v>0</v>
      </c>
      <c r="D31">
        <v>0</v>
      </c>
      <c r="E31">
        <v>2</v>
      </c>
      <c r="F31">
        <v>3</v>
      </c>
      <c r="G31">
        <v>3</v>
      </c>
    </row>
    <row r="32" spans="1:19" x14ac:dyDescent="0.3">
      <c r="C32">
        <v>0</v>
      </c>
      <c r="D32">
        <v>2</v>
      </c>
      <c r="E32">
        <v>4</v>
      </c>
      <c r="F32">
        <v>6</v>
      </c>
      <c r="G32">
        <v>9</v>
      </c>
    </row>
    <row r="33" spans="3:7" x14ac:dyDescent="0.3">
      <c r="C33">
        <v>0</v>
      </c>
      <c r="D33">
        <v>0</v>
      </c>
      <c r="E33">
        <v>1</v>
      </c>
      <c r="F33">
        <v>2</v>
      </c>
      <c r="G33">
        <v>2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3"/>
  <sheetViews>
    <sheetView workbookViewId="0">
      <selection activeCell="M18" sqref="M18"/>
    </sheetView>
  </sheetViews>
  <sheetFormatPr defaultRowHeight="14.4" x14ac:dyDescent="0.3"/>
  <cols>
    <col min="1" max="1" width="16.554687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3">
      <c r="A4" t="s">
        <v>3</v>
      </c>
      <c r="C4" s="7">
        <v>0.13363696854390891</v>
      </c>
      <c r="D4" s="8">
        <v>0.34026185384539243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7" si="0">(C4-D4)</f>
        <v>-0.20662488530148357</v>
      </c>
      <c r="M4" s="8">
        <f t="shared" ref="M4:M17" si="1">(C4+D4)</f>
        <v>0.47389882238930137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 t="e">
        <f t="shared" ref="R4:R17" si="6">(I4-J4)</f>
        <v>#NUM!</v>
      </c>
      <c r="S4" s="8" t="e">
        <f t="shared" ref="S4:S17" si="7">(I4+J4)</f>
        <v>#NUM!</v>
      </c>
    </row>
    <row r="5" spans="1:19" x14ac:dyDescent="0.3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 t="e">
        <f t="shared" si="6"/>
        <v>#NUM!</v>
      </c>
      <c r="S5" s="8" t="e">
        <f t="shared" si="7"/>
        <v>#NUM!</v>
      </c>
    </row>
    <row r="6" spans="1:19" x14ac:dyDescent="0.3">
      <c r="A6" t="s">
        <v>31</v>
      </c>
      <c r="C6" s="7">
        <v>3.0407361508009147</v>
      </c>
      <c r="D6" s="8">
        <v>2.3453187983069328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0.6954173524939824</v>
      </c>
      <c r="M6" s="8">
        <f t="shared" si="1"/>
        <v>5.386054949107848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 t="e">
        <f t="shared" si="6"/>
        <v>#NUM!</v>
      </c>
      <c r="S6" s="8" t="e">
        <f t="shared" si="7"/>
        <v>#NUM!</v>
      </c>
    </row>
    <row r="7" spans="1:19" x14ac:dyDescent="0.3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 t="e">
        <f t="shared" si="6"/>
        <v>#NUM!</v>
      </c>
      <c r="S7" s="8" t="e">
        <f t="shared" si="7"/>
        <v>#NUM!</v>
      </c>
    </row>
    <row r="8" spans="1:19" x14ac:dyDescent="0.3">
      <c r="A8" t="s">
        <v>33</v>
      </c>
      <c r="C8" s="7">
        <v>4.4964940137307003</v>
      </c>
      <c r="D8" s="8">
        <v>2.0281221696469598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2.4683718440837397</v>
      </c>
      <c r="M8" s="8">
        <f t="shared" si="1"/>
        <v>6.5246161833776597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 t="e">
        <f t="shared" si="6"/>
        <v>#NUM!</v>
      </c>
      <c r="S8" s="8" t="e">
        <f t="shared" si="7"/>
        <v>#NUM!</v>
      </c>
    </row>
    <row r="9" spans="1:19" x14ac:dyDescent="0.3">
      <c r="A9" s="4" t="s">
        <v>12</v>
      </c>
      <c r="B9" s="4"/>
      <c r="C9" s="5">
        <v>14.259550469157542</v>
      </c>
      <c r="D9" s="6">
        <v>2.8874086760250397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11.372141793132503</v>
      </c>
      <c r="M9" s="6">
        <f t="shared" si="1"/>
        <v>17.146959145182581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 t="e">
        <f t="shared" si="6"/>
        <v>#NUM!</v>
      </c>
      <c r="S9" s="6" t="e">
        <f t="shared" si="7"/>
        <v>#NUM!</v>
      </c>
    </row>
    <row r="10" spans="1:19" x14ac:dyDescent="0.3">
      <c r="A10" t="s">
        <v>13</v>
      </c>
      <c r="C10" s="7">
        <v>20.72221908484055</v>
      </c>
      <c r="D10" s="8">
        <v>9.6741968406185759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11.048022244221972</v>
      </c>
      <c r="M10" s="8">
        <f t="shared" si="1"/>
        <v>30.396415925459127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 t="e">
        <f t="shared" si="6"/>
        <v>#NUM!</v>
      </c>
      <c r="S10" s="8" t="e">
        <f t="shared" si="7"/>
        <v>#NUM!</v>
      </c>
    </row>
    <row r="11" spans="1:19" x14ac:dyDescent="0.3">
      <c r="A11" t="s">
        <v>14</v>
      </c>
      <c r="C11" s="7">
        <v>102.30919003834376</v>
      </c>
      <c r="D11" s="8">
        <v>23.307147007271102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79.002043031072645</v>
      </c>
      <c r="M11" s="8">
        <f t="shared" si="1"/>
        <v>125.61633704561484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 t="e">
        <f t="shared" si="6"/>
        <v>#NUM!</v>
      </c>
      <c r="S11" s="8" t="e">
        <f t="shared" si="7"/>
        <v>#NUM!</v>
      </c>
    </row>
    <row r="12" spans="1:19" x14ac:dyDescent="0.3">
      <c r="A12" s="4" t="s">
        <v>34</v>
      </c>
      <c r="B12" s="4"/>
      <c r="C12" s="5">
        <v>69.903258033272778</v>
      </c>
      <c r="D12" s="6">
        <v>11.791214075339669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71.123496787724307</v>
      </c>
      <c r="M12" s="6">
        <f t="shared" si="1"/>
        <v>97.202120217136368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 t="e">
        <f t="shared" si="6"/>
        <v>#NUM!</v>
      </c>
      <c r="S12" s="6" t="e">
        <f t="shared" si="7"/>
        <v>#NUM!</v>
      </c>
    </row>
    <row r="13" spans="1:19" x14ac:dyDescent="0.3">
      <c r="A13" s="4" t="s">
        <v>25</v>
      </c>
      <c r="B13" s="4"/>
      <c r="C13" s="5">
        <v>7.6708671330755243</v>
      </c>
      <c r="D13" s="6">
        <v>1.4203030036950854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6.2505641293804386</v>
      </c>
      <c r="M13" s="6">
        <f t="shared" si="1"/>
        <v>9.0911701367706108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 t="e">
        <f t="shared" si="6"/>
        <v>#NUM!</v>
      </c>
      <c r="S13" s="6" t="e">
        <f t="shared" si="7"/>
        <v>#NUM!</v>
      </c>
    </row>
    <row r="14" spans="1:19" x14ac:dyDescent="0.3">
      <c r="A14" t="s">
        <v>35</v>
      </c>
      <c r="C14" s="7">
        <v>1.4013438411051735</v>
      </c>
      <c r="D14" s="8">
        <v>1.1981707041037222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-0.13828290456825304</v>
      </c>
      <c r="M14" s="8">
        <f t="shared" si="1"/>
        <v>0.80429415659179915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 t="e">
        <f t="shared" si="6"/>
        <v>#NUM!</v>
      </c>
      <c r="S14" s="8" t="e">
        <f t="shared" si="7"/>
        <v>#NUM!</v>
      </c>
    </row>
    <row r="15" spans="1:19" x14ac:dyDescent="0.3">
      <c r="A15" t="s">
        <v>36</v>
      </c>
      <c r="C15" s="7">
        <v>1.5626698748905281</v>
      </c>
      <c r="D15" s="8">
        <v>1.1173383819049933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0.44533149298553476</v>
      </c>
      <c r="M15" s="8">
        <f t="shared" si="1"/>
        <v>2.6800082567955208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 t="e">
        <f t="shared" si="6"/>
        <v>#NUM!</v>
      </c>
      <c r="S15" s="8" t="e">
        <f t="shared" si="7"/>
        <v>#NUM!</v>
      </c>
    </row>
    <row r="16" spans="1:19" x14ac:dyDescent="0.3">
      <c r="A16" s="4" t="s">
        <v>37</v>
      </c>
      <c r="B16" s="4"/>
      <c r="C16" s="5">
        <v>5.7763596098440235</v>
      </c>
      <c r="D16" s="6">
        <v>1.5819937406889217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6.5971829345775497</v>
      </c>
      <c r="M16" s="6">
        <f t="shared" si="1"/>
        <v>8.1791766752664721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 t="e">
        <f t="shared" si="6"/>
        <v>#NUM!</v>
      </c>
      <c r="S16" s="6" t="e">
        <f t="shared" si="7"/>
        <v>#NUM!</v>
      </c>
    </row>
    <row r="17" spans="1:19" ht="15" thickBot="1" x14ac:dyDescent="0.35">
      <c r="A17" s="4" t="s">
        <v>38</v>
      </c>
      <c r="B17" s="4"/>
      <c r="C17" s="18">
        <v>3.5189811938436728</v>
      </c>
      <c r="D17" s="19">
        <v>1.6293353691189254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 t="shared" si="0"/>
        <v>1.8896458247247478</v>
      </c>
      <c r="M17" s="19">
        <f t="shared" si="1"/>
        <v>5.1483165629625987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 t="e">
        <f t="shared" si="6"/>
        <v>#NUM!</v>
      </c>
      <c r="S17" s="19" t="e">
        <f t="shared" si="7"/>
        <v>#NUM!</v>
      </c>
    </row>
    <row r="20" spans="1:19" x14ac:dyDescent="0.3">
      <c r="C20">
        <v>0</v>
      </c>
      <c r="D20">
        <v>0</v>
      </c>
      <c r="E20">
        <v>0</v>
      </c>
      <c r="F20">
        <v>0</v>
      </c>
      <c r="G20">
        <v>0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1</v>
      </c>
      <c r="E22">
        <v>2</v>
      </c>
      <c r="F22">
        <v>4</v>
      </c>
      <c r="G22">
        <v>7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3</v>
      </c>
      <c r="E24">
        <v>4</v>
      </c>
      <c r="F24">
        <v>5</v>
      </c>
      <c r="G24">
        <v>7</v>
      </c>
    </row>
    <row r="25" spans="1:19" x14ac:dyDescent="0.3">
      <c r="C25">
        <v>15</v>
      </c>
      <c r="D25">
        <v>15</v>
      </c>
      <c r="E25">
        <v>15</v>
      </c>
      <c r="F25">
        <v>15</v>
      </c>
      <c r="G25">
        <v>15</v>
      </c>
    </row>
    <row r="26" spans="1:19" x14ac:dyDescent="0.3">
      <c r="C26">
        <v>3</v>
      </c>
      <c r="D26">
        <v>13</v>
      </c>
      <c r="E26">
        <v>16</v>
      </c>
      <c r="F26">
        <v>32</v>
      </c>
      <c r="G26">
        <v>32</v>
      </c>
    </row>
    <row r="27" spans="1:19" x14ac:dyDescent="0.3">
      <c r="C27">
        <v>46</v>
      </c>
      <c r="D27">
        <v>63</v>
      </c>
      <c r="E27">
        <v>77</v>
      </c>
      <c r="F27">
        <v>110</v>
      </c>
      <c r="G27">
        <v>129</v>
      </c>
    </row>
    <row r="28" spans="1:19" x14ac:dyDescent="0.3">
      <c r="C28">
        <v>37</v>
      </c>
      <c r="D28">
        <v>52</v>
      </c>
      <c r="E28">
        <v>59</v>
      </c>
      <c r="F28">
        <v>82</v>
      </c>
      <c r="G28">
        <v>82</v>
      </c>
    </row>
    <row r="29" spans="1:19" x14ac:dyDescent="0.3">
      <c r="C29">
        <v>4</v>
      </c>
      <c r="D29">
        <v>5</v>
      </c>
      <c r="E29">
        <v>7</v>
      </c>
      <c r="F29">
        <v>9</v>
      </c>
      <c r="G29">
        <v>10</v>
      </c>
    </row>
    <row r="30" spans="1:19" x14ac:dyDescent="0.3">
      <c r="C30">
        <v>0</v>
      </c>
      <c r="D30">
        <v>0</v>
      </c>
      <c r="E30">
        <v>1</v>
      </c>
      <c r="F30">
        <v>3</v>
      </c>
      <c r="G30">
        <v>3</v>
      </c>
    </row>
    <row r="31" spans="1:19" x14ac:dyDescent="0.3">
      <c r="C31">
        <v>0</v>
      </c>
      <c r="D31">
        <v>0</v>
      </c>
      <c r="E31">
        <v>0</v>
      </c>
      <c r="F31">
        <v>1</v>
      </c>
      <c r="G31">
        <v>1</v>
      </c>
    </row>
    <row r="32" spans="1:19" x14ac:dyDescent="0.3">
      <c r="C32">
        <v>0</v>
      </c>
      <c r="D32">
        <v>3</v>
      </c>
      <c r="E32">
        <v>4</v>
      </c>
      <c r="F32">
        <v>5</v>
      </c>
      <c r="G32">
        <v>5</v>
      </c>
    </row>
    <row r="33" spans="3:7" x14ac:dyDescent="0.3">
      <c r="C33">
        <v>0</v>
      </c>
      <c r="D33">
        <v>2</v>
      </c>
      <c r="E33">
        <v>4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3"/>
  <sheetViews>
    <sheetView workbookViewId="0">
      <selection activeCell="S4" sqref="S4"/>
    </sheetView>
  </sheetViews>
  <sheetFormatPr defaultRowHeight="14.4" x14ac:dyDescent="0.3"/>
  <cols>
    <col min="1" max="1" width="16.4414062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K2" s="20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>
        <v>0.28649544171278662</v>
      </c>
      <c r="F4" s="8">
        <v>0.80664844254745405</v>
      </c>
      <c r="G4" s="7" t="e">
        <v>#NUM!</v>
      </c>
      <c r="H4" s="8" t="e">
        <v>#NUM!</v>
      </c>
      <c r="I4" s="7">
        <v>0.23830502458483485</v>
      </c>
      <c r="J4" s="8">
        <v>0.50890563658409904</v>
      </c>
      <c r="L4" s="7" t="e">
        <f>(C4-D4)</f>
        <v>#NUM!</v>
      </c>
      <c r="M4" s="8" t="e">
        <f>(C4+D4)</f>
        <v>#NUM!</v>
      </c>
      <c r="N4" s="7">
        <f t="shared" ref="N4:N17" si="0">(E4-F4)</f>
        <v>-0.52015300083466742</v>
      </c>
      <c r="O4" s="8">
        <f t="shared" ref="O4:O17" si="1">(E4+F4)</f>
        <v>1.0931438842602406</v>
      </c>
      <c r="P4" s="7" t="e">
        <f t="shared" ref="P4:P17" si="2">(G4-H4)</f>
        <v>#NUM!</v>
      </c>
      <c r="Q4" s="8" t="e">
        <f t="shared" ref="Q4:Q17" si="3">(G4+H4)</f>
        <v>#NUM!</v>
      </c>
      <c r="R4" s="7">
        <f t="shared" ref="R4:R17" si="4">(I4-J4)</f>
        <v>-0.27060061199926422</v>
      </c>
      <c r="S4" s="8">
        <f t="shared" ref="S4:S17" si="5">(I4+J4)</f>
        <v>0.74721066116893387</v>
      </c>
    </row>
    <row r="5" spans="1:19" x14ac:dyDescent="0.3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 t="e">
        <v>#NUM!</v>
      </c>
      <c r="H5" s="8" t="e">
        <v>#NUM!</v>
      </c>
      <c r="I5" s="7">
        <v>0</v>
      </c>
      <c r="J5" s="8">
        <v>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 t="e">
        <f t="shared" si="2"/>
        <v>#NUM!</v>
      </c>
      <c r="Q5" s="8" t="e">
        <f t="shared" si="3"/>
        <v>#NUM!</v>
      </c>
      <c r="R5" s="7">
        <f t="shared" si="4"/>
        <v>0</v>
      </c>
      <c r="S5" s="8">
        <f t="shared" si="5"/>
        <v>0</v>
      </c>
    </row>
    <row r="6" spans="1:19" x14ac:dyDescent="0.3">
      <c r="A6" t="s">
        <v>31</v>
      </c>
      <c r="C6" s="7" t="e">
        <v>#NUM!</v>
      </c>
      <c r="D6" s="8" t="e">
        <v>#NUM!</v>
      </c>
      <c r="E6" s="7">
        <v>5.1707670534233818</v>
      </c>
      <c r="F6" s="8">
        <v>3.036487445749902</v>
      </c>
      <c r="G6" s="7" t="e">
        <v>#NUM!</v>
      </c>
      <c r="H6" s="8" t="e">
        <v>#NUM!</v>
      </c>
      <c r="I6" s="7">
        <v>3.4366227051828098</v>
      </c>
      <c r="J6" s="8">
        <v>2.8623997385455473</v>
      </c>
      <c r="L6" s="7" t="e">
        <f t="shared" si="6"/>
        <v>#NUM!</v>
      </c>
      <c r="M6" s="8" t="e">
        <f t="shared" si="7"/>
        <v>#NUM!</v>
      </c>
      <c r="N6" s="7">
        <f t="shared" si="0"/>
        <v>2.1342796076734789</v>
      </c>
      <c r="O6" s="8">
        <f t="shared" si="1"/>
        <v>8.207254499173283</v>
      </c>
      <c r="P6" s="7" t="e">
        <f t="shared" si="2"/>
        <v>#NUM!</v>
      </c>
      <c r="Q6" s="8" t="e">
        <f t="shared" si="3"/>
        <v>#NUM!</v>
      </c>
      <c r="R6" s="7">
        <f t="shared" si="4"/>
        <v>0.57422296663726113</v>
      </c>
      <c r="S6" s="8">
        <f t="shared" si="5"/>
        <v>6.2990224437283562</v>
      </c>
    </row>
    <row r="7" spans="1:19" x14ac:dyDescent="0.3">
      <c r="A7" t="s">
        <v>32</v>
      </c>
      <c r="C7" s="7" t="e">
        <v>#NUM!</v>
      </c>
      <c r="D7" s="8" t="e">
        <v>#NUM!</v>
      </c>
      <c r="E7" s="7">
        <v>0.13040611136002367</v>
      </c>
      <c r="F7" s="8">
        <v>0.33674969559003426</v>
      </c>
      <c r="G7" s="7" t="e">
        <v>#NUM!</v>
      </c>
      <c r="H7" s="8" t="e">
        <v>#NUM!</v>
      </c>
      <c r="I7" s="7">
        <v>0</v>
      </c>
      <c r="J7" s="8">
        <v>0</v>
      </c>
      <c r="L7" s="7" t="e">
        <f t="shared" si="6"/>
        <v>#NUM!</v>
      </c>
      <c r="M7" s="8" t="e">
        <f t="shared" si="7"/>
        <v>#NUM!</v>
      </c>
      <c r="N7" s="7">
        <f t="shared" si="0"/>
        <v>-0.20634358423001065</v>
      </c>
      <c r="O7" s="8">
        <f t="shared" si="1"/>
        <v>0.46715580695005798</v>
      </c>
      <c r="P7" s="7" t="e">
        <f t="shared" si="2"/>
        <v>#NUM!</v>
      </c>
      <c r="Q7" s="8" t="e">
        <f t="shared" si="3"/>
        <v>#NUM!</v>
      </c>
      <c r="R7" s="7">
        <f t="shared" si="4"/>
        <v>0</v>
      </c>
      <c r="S7" s="8">
        <f t="shared" si="5"/>
        <v>0</v>
      </c>
    </row>
    <row r="8" spans="1:19" x14ac:dyDescent="0.3">
      <c r="A8" t="s">
        <v>33</v>
      </c>
      <c r="C8" s="7" t="e">
        <v>#NUM!</v>
      </c>
      <c r="D8" s="8" t="e">
        <v>#NUM!</v>
      </c>
      <c r="E8" s="7">
        <v>2.3973457179832356</v>
      </c>
      <c r="F8" s="8">
        <v>2.2930812376167524</v>
      </c>
      <c r="G8" s="7" t="e">
        <v>#NUM!</v>
      </c>
      <c r="H8" s="8" t="e">
        <v>#NUM!</v>
      </c>
      <c r="I8" s="7">
        <v>4.7653055300844924</v>
      </c>
      <c r="J8" s="8">
        <v>2.7647228671212702</v>
      </c>
      <c r="L8" s="7" t="e">
        <f t="shared" si="6"/>
        <v>#NUM!</v>
      </c>
      <c r="M8" s="8" t="e">
        <f t="shared" si="7"/>
        <v>#NUM!</v>
      </c>
      <c r="N8" s="7">
        <f t="shared" si="0"/>
        <v>0.10426448036648317</v>
      </c>
      <c r="O8" s="8">
        <f t="shared" si="1"/>
        <v>4.690426955599988</v>
      </c>
      <c r="P8" s="7" t="e">
        <f t="shared" si="2"/>
        <v>#NUM!</v>
      </c>
      <c r="Q8" s="8" t="e">
        <f t="shared" si="3"/>
        <v>#NUM!</v>
      </c>
      <c r="R8" s="7">
        <f t="shared" si="4"/>
        <v>2.0005826629632213</v>
      </c>
      <c r="S8" s="8">
        <f t="shared" si="5"/>
        <v>7.5300283972057613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>
        <v>13.269307193265663</v>
      </c>
      <c r="F9" s="6">
        <v>4.5208480354700926</v>
      </c>
      <c r="G9" s="5" t="e">
        <v>#NUM!</v>
      </c>
      <c r="H9" s="6" t="e">
        <v>#NUM!</v>
      </c>
      <c r="I9" s="5">
        <v>14.535184757372335</v>
      </c>
      <c r="J9" s="6">
        <v>2.3155409091080577</v>
      </c>
      <c r="L9" s="5" t="e">
        <f t="shared" si="6"/>
        <v>#NUM!</v>
      </c>
      <c r="M9" s="6" t="e">
        <f t="shared" si="7"/>
        <v>#NUM!</v>
      </c>
      <c r="N9" s="5">
        <f t="shared" si="0"/>
        <v>8.7484591577955655</v>
      </c>
      <c r="O9" s="6">
        <f t="shared" si="1"/>
        <v>17.790155228735753</v>
      </c>
      <c r="P9" s="5" t="e">
        <f t="shared" si="2"/>
        <v>#NUM!</v>
      </c>
      <c r="Q9" s="6" t="e">
        <f t="shared" si="3"/>
        <v>#NUM!</v>
      </c>
      <c r="R9" s="5">
        <f t="shared" si="4"/>
        <v>12.219643848264276</v>
      </c>
      <c r="S9" s="6">
        <f t="shared" si="5"/>
        <v>16.850725666480393</v>
      </c>
    </row>
    <row r="10" spans="1:19" x14ac:dyDescent="0.3">
      <c r="A10" t="s">
        <v>13</v>
      </c>
      <c r="C10" s="7" t="e">
        <v>#NUM!</v>
      </c>
      <c r="D10" s="8" t="e">
        <v>#NUM!</v>
      </c>
      <c r="E10" s="7">
        <v>24.291228193147877</v>
      </c>
      <c r="F10" s="8">
        <v>11.032747062642617</v>
      </c>
      <c r="G10" s="7" t="e">
        <v>#NUM!</v>
      </c>
      <c r="H10" s="8" t="e">
        <v>#NUM!</v>
      </c>
      <c r="I10" s="7">
        <v>25.855219816210848</v>
      </c>
      <c r="J10" s="8">
        <v>9.2341586941860871</v>
      </c>
      <c r="L10" s="7" t="e">
        <f t="shared" si="6"/>
        <v>#NUM!</v>
      </c>
      <c r="M10" s="8" t="e">
        <f t="shared" si="7"/>
        <v>#NUM!</v>
      </c>
      <c r="N10" s="7">
        <f t="shared" si="0"/>
        <v>13.258481130505253</v>
      </c>
      <c r="O10" s="8">
        <f t="shared" si="1"/>
        <v>35.323975255790486</v>
      </c>
      <c r="P10" s="7" t="e">
        <f t="shared" si="2"/>
        <v>#NUM!</v>
      </c>
      <c r="Q10" s="8" t="e">
        <f t="shared" si="3"/>
        <v>#NUM!</v>
      </c>
      <c r="R10" s="7">
        <f t="shared" si="4"/>
        <v>16.621061122024756</v>
      </c>
      <c r="S10" s="8">
        <f t="shared" si="5"/>
        <v>35.089378510396926</v>
      </c>
    </row>
    <row r="11" spans="1:19" x14ac:dyDescent="0.3">
      <c r="A11" t="s">
        <v>14</v>
      </c>
      <c r="C11" s="7" t="e">
        <v>#NUM!</v>
      </c>
      <c r="D11" s="8" t="e">
        <v>#NUM!</v>
      </c>
      <c r="E11" s="7">
        <v>102.92775503730246</v>
      </c>
      <c r="F11" s="8">
        <v>25.576033324899228</v>
      </c>
      <c r="G11" s="7" t="e">
        <v>#NUM!</v>
      </c>
      <c r="H11" s="8" t="e">
        <v>#NUM!</v>
      </c>
      <c r="I11" s="7">
        <v>116.01305156506025</v>
      </c>
      <c r="J11" s="8">
        <v>27.372335374678734</v>
      </c>
      <c r="L11" s="7" t="e">
        <f t="shared" si="6"/>
        <v>#NUM!</v>
      </c>
      <c r="M11" s="8" t="e">
        <f t="shared" si="7"/>
        <v>#NUM!</v>
      </c>
      <c r="N11" s="7">
        <f t="shared" si="0"/>
        <v>77.351721712403247</v>
      </c>
      <c r="O11" s="8">
        <f t="shared" si="1"/>
        <v>128.5037883622017</v>
      </c>
      <c r="P11" s="7" t="e">
        <f t="shared" si="2"/>
        <v>#NUM!</v>
      </c>
      <c r="Q11" s="8" t="e">
        <f t="shared" si="3"/>
        <v>#NUM!</v>
      </c>
      <c r="R11" s="7">
        <f t="shared" si="4"/>
        <v>88.640716190381497</v>
      </c>
      <c r="S11" s="8">
        <f t="shared" si="5"/>
        <v>143.38538693973896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>
        <v>66.749682927957267</v>
      </c>
      <c r="F12" s="6">
        <v>16.785187011237674</v>
      </c>
      <c r="G12" s="5" t="e">
        <v>#NUM!</v>
      </c>
      <c r="H12" s="6" t="e">
        <v>#NUM!</v>
      </c>
      <c r="I12" s="5">
        <v>75.622646991477069</v>
      </c>
      <c r="J12" s="6">
        <v>18.592537930425316</v>
      </c>
      <c r="L12" s="5" t="e">
        <f t="shared" si="6"/>
        <v>#NUM!</v>
      </c>
      <c r="M12" s="6" t="e">
        <f t="shared" si="7"/>
        <v>#NUM!</v>
      </c>
      <c r="N12" s="5">
        <f t="shared" si="0"/>
        <v>62.163914507172478</v>
      </c>
      <c r="O12" s="6">
        <f t="shared" si="1"/>
        <v>97.874065735273405</v>
      </c>
      <c r="P12" s="5" t="e">
        <f t="shared" si="2"/>
        <v>#NUM!</v>
      </c>
      <c r="Q12" s="6" t="e">
        <f t="shared" si="3"/>
        <v>#NUM!</v>
      </c>
      <c r="R12" s="5">
        <f t="shared" si="4"/>
        <v>70.892700858786682</v>
      </c>
      <c r="S12" s="6">
        <f t="shared" si="5"/>
        <v>109.4229626389121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>
        <v>7.9850143244794278</v>
      </c>
      <c r="F13" s="6">
        <v>2.3038062149534158</v>
      </c>
      <c r="G13" s="5" t="e">
        <v>#NUM!</v>
      </c>
      <c r="H13" s="6" t="e">
        <v>#NUM!</v>
      </c>
      <c r="I13" s="5">
        <v>8.4402332598521355</v>
      </c>
      <c r="J13" s="6">
        <v>2.0148559978254261</v>
      </c>
      <c r="L13" s="5" t="e">
        <f t="shared" si="6"/>
        <v>#NUM!</v>
      </c>
      <c r="M13" s="6" t="e">
        <f t="shared" si="7"/>
        <v>#NUM!</v>
      </c>
      <c r="N13" s="5">
        <f t="shared" si="0"/>
        <v>5.6812081095260112</v>
      </c>
      <c r="O13" s="6">
        <f t="shared" si="1"/>
        <v>10.288820539432843</v>
      </c>
      <c r="P13" s="5" t="e">
        <f t="shared" si="2"/>
        <v>#NUM!</v>
      </c>
      <c r="Q13" s="6" t="e">
        <f t="shared" si="3"/>
        <v>#NUM!</v>
      </c>
      <c r="R13" s="5">
        <f t="shared" si="4"/>
        <v>6.4253772620267089</v>
      </c>
      <c r="S13" s="6">
        <f t="shared" si="5"/>
        <v>10.455089257677562</v>
      </c>
    </row>
    <row r="14" spans="1:19" x14ac:dyDescent="0.3">
      <c r="A14" t="s">
        <v>35</v>
      </c>
      <c r="C14" s="7" t="e">
        <v>#NUM!</v>
      </c>
      <c r="D14" s="8" t="e">
        <v>#NUM!</v>
      </c>
      <c r="E14" s="7">
        <v>1.3678818231096976</v>
      </c>
      <c r="F14" s="8">
        <v>1.2679065159823624</v>
      </c>
      <c r="G14" s="7" t="e">
        <v>#NUM!</v>
      </c>
      <c r="H14" s="8" t="e">
        <v>#NUM!</v>
      </c>
      <c r="I14" s="7">
        <v>1.8352464931643078</v>
      </c>
      <c r="J14" s="8">
        <v>1.3351864488752287</v>
      </c>
      <c r="L14" s="7" t="e">
        <f t="shared" si="6"/>
        <v>#NUM!</v>
      </c>
      <c r="M14" s="8" t="e">
        <f t="shared" si="7"/>
        <v>#NUM!</v>
      </c>
      <c r="N14" s="7">
        <f t="shared" si="0"/>
        <v>-7.5286905328236231E-2</v>
      </c>
      <c r="O14" s="8">
        <f t="shared" si="1"/>
        <v>1.1955274054229181</v>
      </c>
      <c r="P14" s="7" t="e">
        <f t="shared" si="2"/>
        <v>#NUM!</v>
      </c>
      <c r="Q14" s="8" t="e">
        <f t="shared" si="3"/>
        <v>#NUM!</v>
      </c>
      <c r="R14" s="7">
        <f t="shared" si="4"/>
        <v>0.25555551895650253</v>
      </c>
      <c r="S14" s="8">
        <f t="shared" si="5"/>
        <v>1.5409563706555001</v>
      </c>
    </row>
    <row r="15" spans="1:19" x14ac:dyDescent="0.3">
      <c r="A15" t="s">
        <v>36</v>
      </c>
      <c r="C15" s="7" t="e">
        <v>#NUM!</v>
      </c>
      <c r="D15" s="8" t="e">
        <v>#NUM!</v>
      </c>
      <c r="E15" s="7">
        <v>1.9781977591027304</v>
      </c>
      <c r="F15" s="8">
        <v>1.1219753654394098</v>
      </c>
      <c r="G15" s="7" t="e">
        <v>#NUM!</v>
      </c>
      <c r="H15" s="8" t="e">
        <v>#NUM!</v>
      </c>
      <c r="I15" s="7">
        <v>2.0815968158574982</v>
      </c>
      <c r="J15" s="8">
        <v>0.91241774542239895</v>
      </c>
      <c r="L15" s="7" t="e">
        <f t="shared" si="6"/>
        <v>#NUM!</v>
      </c>
      <c r="M15" s="8" t="e">
        <f t="shared" si="7"/>
        <v>#NUM!</v>
      </c>
      <c r="N15" s="7">
        <f t="shared" si="0"/>
        <v>0.85622239366332065</v>
      </c>
      <c r="O15" s="8">
        <f t="shared" si="1"/>
        <v>3.1001731245421391</v>
      </c>
      <c r="P15" s="7" t="e">
        <f t="shared" si="2"/>
        <v>#NUM!</v>
      </c>
      <c r="Q15" s="8" t="e">
        <f t="shared" si="3"/>
        <v>#NUM!</v>
      </c>
      <c r="R15" s="7">
        <f t="shared" si="4"/>
        <v>1.1691790704350984</v>
      </c>
      <c r="S15" s="8">
        <f t="shared" si="5"/>
        <v>2.9940145612798963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>
        <v>5.814190423070996</v>
      </c>
      <c r="F16" s="6">
        <v>1.9329828480182225</v>
      </c>
      <c r="G16" s="5" t="e">
        <v>#NUM!</v>
      </c>
      <c r="H16" s="6" t="e">
        <v>#NUM!</v>
      </c>
      <c r="I16" s="5">
        <v>4.4906619941097627</v>
      </c>
      <c r="J16" s="6">
        <v>1.5677664925427921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4.2673076842370214</v>
      </c>
      <c r="O16" s="6">
        <f t="shared" si="1"/>
        <v>8.8381927274966579</v>
      </c>
      <c r="P16" s="5" t="e">
        <f t="shared" si="2"/>
        <v>#NUM!</v>
      </c>
      <c r="Q16" s="6" t="e">
        <f t="shared" si="3"/>
        <v>#NUM!</v>
      </c>
      <c r="R16" s="5">
        <f t="shared" si="4"/>
        <v>4.2405781911033671</v>
      </c>
      <c r="S16" s="6">
        <f t="shared" si="5"/>
        <v>8.0047528059515152</v>
      </c>
    </row>
    <row r="17" spans="1:19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>
        <v>2.908290045805451</v>
      </c>
      <c r="F17" s="19">
        <v>1.6081988641388882</v>
      </c>
      <c r="G17" s="18" t="e">
        <v>#NUM!</v>
      </c>
      <c r="H17" s="19" t="e">
        <v>#NUM!</v>
      </c>
      <c r="I17" s="18">
        <v>4.3837620341639099</v>
      </c>
      <c r="J17" s="19">
        <v>0.48630107474515005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1.3000911816665628</v>
      </c>
      <c r="O17" s="19">
        <f t="shared" si="1"/>
        <v>4.5164889099443393</v>
      </c>
      <c r="P17" s="18" t="e">
        <f t="shared" si="2"/>
        <v>#NUM!</v>
      </c>
      <c r="Q17" s="19" t="e">
        <f t="shared" si="3"/>
        <v>#NUM!</v>
      </c>
      <c r="R17" s="18">
        <f t="shared" si="4"/>
        <v>3.8974609594187606</v>
      </c>
      <c r="S17" s="19">
        <f t="shared" si="5"/>
        <v>4.8700631089090605</v>
      </c>
    </row>
    <row r="20" spans="1:19" x14ac:dyDescent="0.3">
      <c r="C20">
        <v>0</v>
      </c>
      <c r="D20">
        <v>0</v>
      </c>
      <c r="E20">
        <v>0</v>
      </c>
      <c r="F20">
        <v>0</v>
      </c>
      <c r="G20">
        <v>0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2</v>
      </c>
      <c r="E22">
        <v>4</v>
      </c>
      <c r="F22">
        <v>6</v>
      </c>
      <c r="G22">
        <v>10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1</v>
      </c>
      <c r="E24">
        <v>4</v>
      </c>
      <c r="F24">
        <v>5</v>
      </c>
      <c r="G24">
        <v>8</v>
      </c>
    </row>
    <row r="25" spans="1:19" x14ac:dyDescent="0.3">
      <c r="C25">
        <v>0</v>
      </c>
      <c r="D25">
        <v>3</v>
      </c>
      <c r="E25">
        <v>15</v>
      </c>
      <c r="F25">
        <v>15</v>
      </c>
      <c r="G25">
        <v>15</v>
      </c>
    </row>
    <row r="26" spans="1:19" x14ac:dyDescent="0.3">
      <c r="C26">
        <v>9</v>
      </c>
      <c r="D26">
        <v>20</v>
      </c>
      <c r="E26">
        <v>28</v>
      </c>
      <c r="F26">
        <v>33</v>
      </c>
      <c r="G26">
        <v>34</v>
      </c>
    </row>
    <row r="27" spans="1:19" x14ac:dyDescent="0.3">
      <c r="C27">
        <v>28</v>
      </c>
      <c r="D27">
        <v>71</v>
      </c>
      <c r="E27">
        <v>93</v>
      </c>
      <c r="F27">
        <v>119</v>
      </c>
      <c r="G27">
        <v>131</v>
      </c>
    </row>
    <row r="28" spans="1:19" x14ac:dyDescent="0.3">
      <c r="C28">
        <v>29</v>
      </c>
      <c r="D28">
        <v>50</v>
      </c>
      <c r="E28">
        <v>66</v>
      </c>
      <c r="F28">
        <v>80</v>
      </c>
      <c r="G28">
        <v>90</v>
      </c>
    </row>
    <row r="29" spans="1:19" x14ac:dyDescent="0.3">
      <c r="C29">
        <v>3</v>
      </c>
      <c r="D29">
        <v>6</v>
      </c>
      <c r="E29">
        <v>8</v>
      </c>
      <c r="F29">
        <v>9</v>
      </c>
      <c r="G29">
        <v>13</v>
      </c>
    </row>
    <row r="30" spans="1:19" x14ac:dyDescent="0.3">
      <c r="C30">
        <v>0</v>
      </c>
      <c r="D30">
        <v>0</v>
      </c>
      <c r="E30">
        <v>2</v>
      </c>
      <c r="F30">
        <v>3</v>
      </c>
      <c r="G30">
        <v>4</v>
      </c>
    </row>
    <row r="31" spans="1:19" x14ac:dyDescent="0.3">
      <c r="C31">
        <v>0</v>
      </c>
      <c r="D31">
        <v>0</v>
      </c>
      <c r="E31">
        <v>2</v>
      </c>
      <c r="F31">
        <v>3</v>
      </c>
      <c r="G31">
        <v>3</v>
      </c>
    </row>
    <row r="32" spans="1:19" x14ac:dyDescent="0.3">
      <c r="C32">
        <v>0</v>
      </c>
      <c r="D32">
        <v>3</v>
      </c>
      <c r="E32">
        <v>4</v>
      </c>
      <c r="F32">
        <v>7</v>
      </c>
      <c r="G32">
        <v>8</v>
      </c>
    </row>
    <row r="33" spans="3:7" x14ac:dyDescent="0.3">
      <c r="C33">
        <v>0</v>
      </c>
      <c r="D33">
        <v>2</v>
      </c>
      <c r="E33">
        <v>4</v>
      </c>
      <c r="F33">
        <v>4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3"/>
  <sheetViews>
    <sheetView workbookViewId="0">
      <selection activeCell="O18" sqref="O18"/>
    </sheetView>
  </sheetViews>
  <sheetFormatPr defaultRowHeight="14.4" x14ac:dyDescent="0.3"/>
  <cols>
    <col min="1" max="1" width="16.4414062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>
        <v>0.41200012150826298</v>
      </c>
      <c r="F4" s="8">
        <v>0.52822033306926086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-0.11622021156099788</v>
      </c>
      <c r="O4" s="8">
        <f t="shared" ref="O4:O17" si="1">(E4+F4)</f>
        <v>0.9402204545775239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3">
      <c r="A5" t="s">
        <v>30</v>
      </c>
      <c r="C5" s="7" t="e">
        <v>#NUM!</v>
      </c>
      <c r="D5" s="8" t="e">
        <v>#NUM!</v>
      </c>
      <c r="E5" s="7">
        <v>0.12459943754053679</v>
      </c>
      <c r="F5" s="8">
        <v>0.33026416351932381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-0.20566472597878699</v>
      </c>
      <c r="O5" s="8">
        <f t="shared" si="1"/>
        <v>0.45486360105986051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3">
      <c r="A6" t="s">
        <v>31</v>
      </c>
      <c r="C6" s="7" t="e">
        <v>#NUM!</v>
      </c>
      <c r="D6" s="8" t="e">
        <v>#NUM!</v>
      </c>
      <c r="E6" s="7">
        <v>6.2215898432343932</v>
      </c>
      <c r="F6" s="8">
        <v>3.59536552340801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2.6262243198263828</v>
      </c>
      <c r="O6" s="8">
        <f t="shared" si="1"/>
        <v>9.8169553666424036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3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3">
      <c r="A8" t="s">
        <v>33</v>
      </c>
      <c r="C8" s="7" t="e">
        <v>#NUM!</v>
      </c>
      <c r="D8" s="8" t="e">
        <v>#NUM!</v>
      </c>
      <c r="E8" s="7">
        <v>2.3556265821486138</v>
      </c>
      <c r="F8" s="8">
        <v>2.8033717392762485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-0.44774515712763518</v>
      </c>
      <c r="O8" s="8">
        <f t="shared" si="1"/>
        <v>5.1589983214248623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>
        <v>10.781731674545604</v>
      </c>
      <c r="F9" s="6">
        <v>5.7293483259373321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5.0523833486082719</v>
      </c>
      <c r="O9" s="6">
        <f t="shared" si="1"/>
        <v>16.511080000482934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3">
      <c r="A10" t="s">
        <v>13</v>
      </c>
      <c r="C10" s="7" t="e">
        <v>#NUM!</v>
      </c>
      <c r="D10" s="8" t="e">
        <v>#NUM!</v>
      </c>
      <c r="E10" s="7">
        <v>27.867623169558282</v>
      </c>
      <c r="F10" s="8">
        <v>6.7807280872131308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21.086895082345155</v>
      </c>
      <c r="O10" s="8">
        <f t="shared" si="1"/>
        <v>34.64835125677142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3">
      <c r="A11" t="s">
        <v>14</v>
      </c>
      <c r="C11" s="7" t="e">
        <v>#NUM!</v>
      </c>
      <c r="D11" s="8" t="e">
        <v>#NUM!</v>
      </c>
      <c r="E11" s="7">
        <v>113.30073740464384</v>
      </c>
      <c r="F11" s="8">
        <v>17.115559151495919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96.185178253147939</v>
      </c>
      <c r="O11" s="8">
        <f t="shared" si="1"/>
        <v>130.41629655613977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>
        <v>74.651382560539957</v>
      </c>
      <c r="F12" s="6">
        <v>11.606879415705798</v>
      </c>
      <c r="G12" s="5" t="e">
        <v>#NUM!</v>
      </c>
      <c r="H12" s="6" t="e">
        <v>#NUM!</v>
      </c>
      <c r="I12" s="5" t="e">
        <v>#NUM!</v>
      </c>
      <c r="J12" s="6" t="e">
        <v>#NUM!</v>
      </c>
      <c r="L12" s="5" t="e">
        <f t="shared" si="6"/>
        <v>#NUM!</v>
      </c>
      <c r="M12" s="6" t="e">
        <f t="shared" si="7"/>
        <v>#NUM!</v>
      </c>
      <c r="N12" s="5">
        <f t="shared" si="0"/>
        <v>71.967024256242354</v>
      </c>
      <c r="O12" s="6">
        <f t="shared" si="1"/>
        <v>98.899204213928755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>
        <v>9.1138159844318078</v>
      </c>
      <c r="F13" s="6">
        <v>1.6666195197219551</v>
      </c>
      <c r="G13" s="5" t="e">
        <v>#NUM!</v>
      </c>
      <c r="H13" s="6" t="e">
        <v>#NUM!</v>
      </c>
      <c r="I13" s="5" t="e">
        <v>#NUM!</v>
      </c>
      <c r="J13" s="6" t="e">
        <v>#NUM!</v>
      </c>
      <c r="L13" s="5" t="e">
        <f t="shared" si="6"/>
        <v>#NUM!</v>
      </c>
      <c r="M13" s="6" t="e">
        <f t="shared" si="7"/>
        <v>#NUM!</v>
      </c>
      <c r="N13" s="5">
        <f t="shared" si="0"/>
        <v>7.447196464709851</v>
      </c>
      <c r="O13" s="6">
        <f t="shared" si="1"/>
        <v>10.780435504153761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3">
      <c r="A14" t="s">
        <v>35</v>
      </c>
      <c r="C14" s="7" t="e">
        <v>#NUM!</v>
      </c>
      <c r="D14" s="8" t="e">
        <v>#NUM!</v>
      </c>
      <c r="E14" s="7">
        <v>1.6875041977066076</v>
      </c>
      <c r="F14" s="8">
        <v>1.2073140320911346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0.24442870466213551</v>
      </c>
      <c r="O14" s="8">
        <f t="shared" si="1"/>
        <v>1.3602108174891026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3">
      <c r="A15" t="s">
        <v>36</v>
      </c>
      <c r="C15" s="7" t="e">
        <v>#NUM!</v>
      </c>
      <c r="D15" s="8" t="e">
        <v>#NUM!</v>
      </c>
      <c r="E15" s="7">
        <v>2.3469267745688209</v>
      </c>
      <c r="F15" s="8">
        <v>0.79849752865714263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1.5484292459116786</v>
      </c>
      <c r="O15" s="8">
        <f t="shared" si="1"/>
        <v>3.1454243032259641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>
        <v>6.7114674777234562</v>
      </c>
      <c r="F16" s="6">
        <v>2.0832599160291241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5.825374962988656</v>
      </c>
      <c r="O16" s="6">
        <f t="shared" si="1"/>
        <v>9.8731323508113178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19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>
        <v>3.8574046326253404</v>
      </c>
      <c r="F17" s="19">
        <v>1.3243351565015993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2.5330694761237416</v>
      </c>
      <c r="O17" s="19">
        <f t="shared" si="1"/>
        <v>5.1817397891269401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19" x14ac:dyDescent="0.3">
      <c r="C20">
        <v>0</v>
      </c>
      <c r="D20">
        <v>0</v>
      </c>
      <c r="E20">
        <v>0</v>
      </c>
      <c r="F20">
        <v>1</v>
      </c>
      <c r="G20">
        <v>2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3</v>
      </c>
      <c r="E22">
        <v>6</v>
      </c>
      <c r="F22">
        <v>9</v>
      </c>
      <c r="G22">
        <v>10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0</v>
      </c>
      <c r="E24">
        <v>1</v>
      </c>
      <c r="F24">
        <v>5</v>
      </c>
      <c r="G24">
        <v>8</v>
      </c>
    </row>
    <row r="25" spans="1:19" x14ac:dyDescent="0.3">
      <c r="C25">
        <v>3</v>
      </c>
      <c r="D25">
        <v>3</v>
      </c>
      <c r="E25">
        <v>15</v>
      </c>
      <c r="F25">
        <v>15</v>
      </c>
      <c r="G25">
        <v>15</v>
      </c>
    </row>
    <row r="26" spans="1:19" x14ac:dyDescent="0.3">
      <c r="C26">
        <v>8</v>
      </c>
      <c r="D26">
        <v>23</v>
      </c>
      <c r="E26">
        <v>29</v>
      </c>
      <c r="F26">
        <v>33</v>
      </c>
      <c r="G26">
        <v>34</v>
      </c>
    </row>
    <row r="27" spans="1:19" x14ac:dyDescent="0.3">
      <c r="C27">
        <v>62</v>
      </c>
      <c r="D27">
        <v>98</v>
      </c>
      <c r="E27">
        <v>111</v>
      </c>
      <c r="F27">
        <v>122</v>
      </c>
      <c r="G27">
        <v>139</v>
      </c>
    </row>
    <row r="28" spans="1:19" x14ac:dyDescent="0.3">
      <c r="C28">
        <v>48</v>
      </c>
      <c r="D28">
        <v>68</v>
      </c>
      <c r="E28">
        <v>74</v>
      </c>
      <c r="F28">
        <v>82</v>
      </c>
      <c r="G28">
        <v>90</v>
      </c>
    </row>
    <row r="29" spans="1:19" x14ac:dyDescent="0.3">
      <c r="C29">
        <v>6</v>
      </c>
      <c r="D29">
        <v>8</v>
      </c>
      <c r="E29">
        <v>9</v>
      </c>
      <c r="F29">
        <v>10</v>
      </c>
      <c r="G29">
        <v>11</v>
      </c>
    </row>
    <row r="30" spans="1:19" x14ac:dyDescent="0.3">
      <c r="C30">
        <v>0</v>
      </c>
      <c r="D30">
        <v>0</v>
      </c>
      <c r="E30">
        <v>2</v>
      </c>
      <c r="F30">
        <v>3</v>
      </c>
      <c r="G30">
        <v>4</v>
      </c>
    </row>
    <row r="31" spans="1:19" x14ac:dyDescent="0.3">
      <c r="C31">
        <v>1</v>
      </c>
      <c r="D31">
        <v>2</v>
      </c>
      <c r="E31">
        <v>2</v>
      </c>
      <c r="F31">
        <v>3</v>
      </c>
      <c r="G31">
        <v>3</v>
      </c>
    </row>
    <row r="32" spans="1:19" x14ac:dyDescent="0.3">
      <c r="C32">
        <v>0</v>
      </c>
      <c r="D32">
        <v>2</v>
      </c>
      <c r="E32">
        <v>5</v>
      </c>
      <c r="F32">
        <v>7</v>
      </c>
      <c r="G32">
        <v>9</v>
      </c>
    </row>
    <row r="33" spans="3:7" x14ac:dyDescent="0.3">
      <c r="C33">
        <v>0</v>
      </c>
      <c r="D33">
        <v>0</v>
      </c>
      <c r="E33">
        <v>3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</vt:lpstr>
      <vt:lpstr>Team</vt:lpstr>
      <vt:lpstr>Cas</vt:lpstr>
      <vt:lpstr>Ben</vt:lpstr>
      <vt:lpstr>Lucas</vt:lpstr>
      <vt:lpstr>Jillian</vt:lpstr>
      <vt:lpstr>Keller</vt:lpstr>
      <vt:lpstr>Zoe</vt:lpstr>
      <vt:lpstr>Max</vt:lpstr>
      <vt:lpstr>Hailey</vt:lpstr>
      <vt:lpstr>Maddie</vt:lpstr>
      <vt:lpstr>Caleb</vt:lpstr>
      <vt:lpstr>Matt</vt:lpstr>
      <vt:lpstr>Alan</vt:lpstr>
      <vt:lpstr>Drivers</vt:lpstr>
      <vt:lpstr>Specialists</vt:lpstr>
      <vt:lpstr>Coaches</vt:lpstr>
      <vt:lpstr>Human 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 Hall</dc:creator>
  <cp:lastModifiedBy>Matt D Hall</cp:lastModifiedBy>
  <dcterms:created xsi:type="dcterms:W3CDTF">2024-10-30T22:44:05Z</dcterms:created>
  <dcterms:modified xsi:type="dcterms:W3CDTF">2024-11-26T00:27:28Z</dcterms:modified>
</cp:coreProperties>
</file>