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Desktop\FTC 2024\FTC Stats 2024\FTC Stats 2024\Sheets\"/>
    </mc:Choice>
  </mc:AlternateContent>
  <xr:revisionPtr revIDLastSave="0" documentId="13_ncr:1_{EDAFDB69-1C66-4E3D-8894-1F992568EC81}" xr6:coauthVersionLast="47" xr6:coauthVersionMax="47" xr10:uidLastSave="{00000000-0000-0000-0000-000000000000}"/>
  <bookViews>
    <workbookView xWindow="-108" yWindow="-108" windowWidth="23256" windowHeight="12456" tabRatio="827" activeTab="1" xr2:uid="{70A3623C-5B28-4542-A549-36E12E55390C}"/>
  </bookViews>
  <sheets>
    <sheet name="Data" sheetId="1" r:id="rId1"/>
    <sheet name="Team" sheetId="2" r:id="rId2"/>
    <sheet name="Cas" sheetId="3" r:id="rId3"/>
    <sheet name="Ben" sheetId="5" r:id="rId4"/>
    <sheet name="Lucas" sheetId="6" r:id="rId5"/>
    <sheet name="Jillian" sheetId="8" r:id="rId6"/>
    <sheet name="Keller" sheetId="10" r:id="rId7"/>
    <sheet name="Zoe" sheetId="4" r:id="rId8"/>
    <sheet name="Max" sheetId="7" r:id="rId9"/>
    <sheet name="Hailey" sheetId="9" r:id="rId10"/>
    <sheet name="Maddie" sheetId="11" r:id="rId11"/>
    <sheet name="Caleb" sheetId="12" r:id="rId12"/>
    <sheet name="Matt" sheetId="13" r:id="rId13"/>
    <sheet name="Alan" sheetId="14" r:id="rId14"/>
    <sheet name="Drivers" sheetId="15" r:id="rId15"/>
    <sheet name="Specialists" sheetId="16" r:id="rId16"/>
    <sheet name="Coaches" sheetId="17" r:id="rId17"/>
    <sheet name="Human Players" sheetId="18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1" i="1" l="1"/>
  <c r="N152" i="1"/>
  <c r="N153" i="1"/>
  <c r="N154" i="1"/>
  <c r="L154" i="1"/>
  <c r="L153" i="1"/>
  <c r="L152" i="1"/>
  <c r="L151" i="1"/>
  <c r="N149" i="1"/>
  <c r="N150" i="1"/>
  <c r="L150" i="1"/>
  <c r="L149" i="1"/>
  <c r="N146" i="1"/>
  <c r="N147" i="1"/>
  <c r="N148" i="1"/>
  <c r="L148" i="1"/>
  <c r="L147" i="1"/>
  <c r="L146" i="1"/>
  <c r="N143" i="1"/>
  <c r="N144" i="1"/>
  <c r="N145" i="1"/>
  <c r="L145" i="1"/>
  <c r="L144" i="1"/>
  <c r="L143" i="1"/>
  <c r="N142" i="1"/>
  <c r="L142" i="1"/>
  <c r="N137" i="1"/>
  <c r="N138" i="1"/>
  <c r="N139" i="1"/>
  <c r="N140" i="1"/>
  <c r="N141" i="1"/>
  <c r="L141" i="1"/>
  <c r="L140" i="1"/>
  <c r="L139" i="1"/>
  <c r="L138" i="1"/>
  <c r="L137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21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N120" i="1"/>
  <c r="L120" i="1"/>
  <c r="N119" i="1"/>
  <c r="L119" i="1"/>
  <c r="N118" i="1"/>
  <c r="L118" i="1"/>
  <c r="N117" i="1"/>
  <c r="N116" i="1"/>
  <c r="L117" i="1"/>
  <c r="L116" i="1"/>
  <c r="L115" i="1"/>
  <c r="N115" i="1"/>
  <c r="L109" i="1"/>
  <c r="L110" i="1"/>
  <c r="L111" i="1"/>
  <c r="L112" i="1"/>
  <c r="L113" i="1"/>
  <c r="L114" i="1"/>
  <c r="N109" i="1"/>
  <c r="N110" i="1"/>
  <c r="N111" i="1"/>
  <c r="N112" i="1"/>
  <c r="N113" i="1"/>
  <c r="N114" i="1"/>
  <c r="N108" i="1"/>
  <c r="L108" i="1"/>
  <c r="N107" i="1"/>
  <c r="L107" i="1"/>
  <c r="N106" i="1"/>
  <c r="L106" i="1"/>
  <c r="N105" i="1"/>
  <c r="L105" i="1"/>
  <c r="N104" i="1"/>
  <c r="L104" i="1"/>
  <c r="N103" i="1"/>
  <c r="L103" i="1"/>
  <c r="N102" i="1"/>
  <c r="L102" i="1"/>
  <c r="N101" i="1"/>
  <c r="L101" i="1"/>
  <c r="N100" i="1"/>
  <c r="L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89" i="1"/>
  <c r="L89" i="1"/>
  <c r="L12" i="3" l="1"/>
  <c r="F22" i="15" s="1"/>
  <c r="M12" i="3"/>
  <c r="L6" i="3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J16" i="2"/>
  <c r="J15" i="2"/>
  <c r="J14" i="2"/>
  <c r="J13" i="2"/>
  <c r="J12" i="2"/>
  <c r="F21" i="17" s="1"/>
  <c r="J11" i="2"/>
  <c r="J10" i="2"/>
  <c r="J8" i="2"/>
  <c r="J9" i="2"/>
  <c r="B21" i="17" s="1"/>
  <c r="J7" i="2"/>
  <c r="J6" i="2"/>
  <c r="J5" i="2"/>
  <c r="J4" i="2"/>
  <c r="J17" i="2"/>
  <c r="N21" i="17" s="1"/>
  <c r="M17" i="8"/>
  <c r="L17" i="8"/>
  <c r="N25" i="15" s="1"/>
  <c r="M17" i="3"/>
  <c r="L17" i="3"/>
  <c r="N22" i="15" s="1"/>
  <c r="Q17" i="13"/>
  <c r="Q16" i="13"/>
  <c r="Q15" i="13"/>
  <c r="Q14" i="13"/>
  <c r="Q13" i="13"/>
  <c r="Q12" i="13"/>
  <c r="Q11" i="13"/>
  <c r="Q10" i="13"/>
  <c r="Q9" i="13"/>
  <c r="Q8" i="13"/>
  <c r="Q7" i="13"/>
  <c r="Q6" i="13"/>
  <c r="Q5" i="13"/>
  <c r="Q4" i="13"/>
  <c r="P17" i="13"/>
  <c r="N24" i="17" s="1"/>
  <c r="P16" i="13"/>
  <c r="J24" i="17" s="1"/>
  <c r="P15" i="13"/>
  <c r="P14" i="13"/>
  <c r="P13" i="13"/>
  <c r="P12" i="13"/>
  <c r="F24" i="17" s="1"/>
  <c r="P11" i="13"/>
  <c r="P10" i="13"/>
  <c r="P9" i="13"/>
  <c r="B24" i="17" s="1"/>
  <c r="P8" i="13"/>
  <c r="P7" i="13"/>
  <c r="P6" i="13"/>
  <c r="P5" i="13"/>
  <c r="P4" i="13"/>
  <c r="Q17" i="12"/>
  <c r="Q16" i="12"/>
  <c r="Q15" i="12"/>
  <c r="Q14" i="12"/>
  <c r="Q13" i="12"/>
  <c r="Q12" i="12"/>
  <c r="Q11" i="12"/>
  <c r="Q10" i="12"/>
  <c r="Q9" i="12"/>
  <c r="Q8" i="12"/>
  <c r="Q7" i="12"/>
  <c r="Q6" i="12"/>
  <c r="Q5" i="12"/>
  <c r="Q4" i="12"/>
  <c r="P17" i="12"/>
  <c r="N23" i="17" s="1"/>
  <c r="P16" i="12"/>
  <c r="J23" i="17" s="1"/>
  <c r="P15" i="12"/>
  <c r="P14" i="12"/>
  <c r="P13" i="12"/>
  <c r="P12" i="12"/>
  <c r="F23" i="17" s="1"/>
  <c r="P11" i="12"/>
  <c r="P10" i="12"/>
  <c r="P9" i="12"/>
  <c r="B23" i="17" s="1"/>
  <c r="P8" i="12"/>
  <c r="P7" i="12"/>
  <c r="P6" i="12"/>
  <c r="P5" i="12"/>
  <c r="P4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N17" i="12"/>
  <c r="N25" i="16" s="1"/>
  <c r="N16" i="12"/>
  <c r="J25" i="16" s="1"/>
  <c r="N15" i="12"/>
  <c r="N14" i="12"/>
  <c r="N13" i="12"/>
  <c r="N12" i="12"/>
  <c r="F25" i="16" s="1"/>
  <c r="N11" i="12"/>
  <c r="N10" i="12"/>
  <c r="N9" i="12"/>
  <c r="B25" i="16" s="1"/>
  <c r="N8" i="12"/>
  <c r="N7" i="12"/>
  <c r="N6" i="12"/>
  <c r="N5" i="12"/>
  <c r="N4" i="12"/>
  <c r="R5" i="11"/>
  <c r="R4" i="11"/>
  <c r="Q17" i="11"/>
  <c r="Q15" i="11"/>
  <c r="Q16" i="11"/>
  <c r="Q14" i="11"/>
  <c r="Q13" i="11"/>
  <c r="Q12" i="11"/>
  <c r="Q11" i="11"/>
  <c r="Q10" i="11"/>
  <c r="Q9" i="11"/>
  <c r="Q8" i="11"/>
  <c r="Q7" i="11"/>
  <c r="Q6" i="11"/>
  <c r="Q5" i="11"/>
  <c r="Q4" i="11"/>
  <c r="P17" i="11"/>
  <c r="N22" i="17" s="1"/>
  <c r="P16" i="11"/>
  <c r="J22" i="17" s="1"/>
  <c r="P15" i="11"/>
  <c r="P14" i="11"/>
  <c r="P13" i="11"/>
  <c r="P12" i="11"/>
  <c r="F22" i="17" s="1"/>
  <c r="P11" i="11"/>
  <c r="P10" i="11"/>
  <c r="P9" i="11"/>
  <c r="B22" i="17" s="1"/>
  <c r="P8" i="11"/>
  <c r="P7" i="11"/>
  <c r="P6" i="11"/>
  <c r="P5" i="11"/>
  <c r="P4" i="11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L17" i="10"/>
  <c r="N26" i="15" s="1"/>
  <c r="L16" i="10"/>
  <c r="J26" i="15" s="1"/>
  <c r="L15" i="10"/>
  <c r="L14" i="10"/>
  <c r="L13" i="10"/>
  <c r="L12" i="10"/>
  <c r="F26" i="15" s="1"/>
  <c r="L11" i="10"/>
  <c r="L10" i="10"/>
  <c r="L9" i="10"/>
  <c r="B26" i="15" s="1"/>
  <c r="L8" i="10"/>
  <c r="L7" i="10"/>
  <c r="L6" i="10"/>
  <c r="L5" i="10"/>
  <c r="L4" i="10"/>
  <c r="O16" i="9"/>
  <c r="O17" i="9"/>
  <c r="O15" i="9"/>
  <c r="O14" i="9"/>
  <c r="O13" i="9"/>
  <c r="O12" i="9"/>
  <c r="O11" i="9"/>
  <c r="O10" i="9"/>
  <c r="O9" i="9"/>
  <c r="O8" i="9"/>
  <c r="O7" i="9"/>
  <c r="O6" i="9"/>
  <c r="O5" i="9"/>
  <c r="O4" i="9"/>
  <c r="N16" i="9"/>
  <c r="J24" i="16" s="1"/>
  <c r="N17" i="9"/>
  <c r="N24" i="16" s="1"/>
  <c r="N15" i="9"/>
  <c r="N14" i="9"/>
  <c r="N13" i="9"/>
  <c r="N12" i="9"/>
  <c r="F24" i="16" s="1"/>
  <c r="N11" i="9"/>
  <c r="N10" i="9"/>
  <c r="N9" i="9"/>
  <c r="B24" i="16" s="1"/>
  <c r="N8" i="9"/>
  <c r="N7" i="9"/>
  <c r="N6" i="9"/>
  <c r="N5" i="9"/>
  <c r="N4" i="9"/>
  <c r="M16" i="8"/>
  <c r="M15" i="8"/>
  <c r="M14" i="8"/>
  <c r="M13" i="8"/>
  <c r="M12" i="8"/>
  <c r="M11" i="8"/>
  <c r="M10" i="8"/>
  <c r="M9" i="8"/>
  <c r="M8" i="8"/>
  <c r="M7" i="8"/>
  <c r="M6" i="8"/>
  <c r="M5" i="8"/>
  <c r="M4" i="8"/>
  <c r="L16" i="8"/>
  <c r="J25" i="15" s="1"/>
  <c r="L15" i="8"/>
  <c r="L14" i="8"/>
  <c r="L13" i="8"/>
  <c r="L12" i="8"/>
  <c r="F25" i="15" s="1"/>
  <c r="L11" i="8"/>
  <c r="L10" i="8"/>
  <c r="L9" i="8"/>
  <c r="B25" i="15" s="1"/>
  <c r="L8" i="8"/>
  <c r="L7" i="8"/>
  <c r="L6" i="8"/>
  <c r="L5" i="8"/>
  <c r="L4" i="8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N17" i="7"/>
  <c r="N23" i="16" s="1"/>
  <c r="N16" i="7"/>
  <c r="J23" i="16" s="1"/>
  <c r="N15" i="7"/>
  <c r="N14" i="7"/>
  <c r="N13" i="7"/>
  <c r="N12" i="7"/>
  <c r="F23" i="16" s="1"/>
  <c r="N11" i="7"/>
  <c r="N10" i="7"/>
  <c r="N9" i="7"/>
  <c r="B23" i="16" s="1"/>
  <c r="N8" i="7"/>
  <c r="N7" i="7"/>
  <c r="N6" i="7"/>
  <c r="N5" i="7"/>
  <c r="N4" i="7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R16" i="6"/>
  <c r="J24" i="18" s="1"/>
  <c r="R17" i="6"/>
  <c r="N24" i="18" s="1"/>
  <c r="R15" i="6"/>
  <c r="R14" i="6"/>
  <c r="R13" i="6"/>
  <c r="R12" i="6"/>
  <c r="F24" i="18" s="1"/>
  <c r="R11" i="6"/>
  <c r="R10" i="6"/>
  <c r="R9" i="6"/>
  <c r="B24" i="18" s="1"/>
  <c r="R8" i="6"/>
  <c r="R7" i="6"/>
  <c r="R6" i="6"/>
  <c r="R5" i="6"/>
  <c r="R4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L17" i="6"/>
  <c r="N24" i="15" s="1"/>
  <c r="L16" i="6"/>
  <c r="J24" i="15" s="1"/>
  <c r="L15" i="6"/>
  <c r="L14" i="6"/>
  <c r="L13" i="6"/>
  <c r="L12" i="6"/>
  <c r="F24" i="15" s="1"/>
  <c r="L11" i="6"/>
  <c r="L10" i="6"/>
  <c r="L9" i="6"/>
  <c r="B24" i="15" s="1"/>
  <c r="L8" i="6"/>
  <c r="L7" i="6"/>
  <c r="L6" i="6"/>
  <c r="L5" i="6"/>
  <c r="L4" i="6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R17" i="5"/>
  <c r="N23" i="18" s="1"/>
  <c r="R16" i="5"/>
  <c r="J23" i="18" s="1"/>
  <c r="R15" i="5"/>
  <c r="R14" i="5"/>
  <c r="R13" i="5"/>
  <c r="R12" i="5"/>
  <c r="F23" i="18" s="1"/>
  <c r="R11" i="5"/>
  <c r="R10" i="5"/>
  <c r="R9" i="5"/>
  <c r="B23" i="18" s="1"/>
  <c r="R8" i="5"/>
  <c r="R7" i="5"/>
  <c r="R6" i="5"/>
  <c r="R5" i="5"/>
  <c r="R4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L16" i="5"/>
  <c r="J23" i="15" s="1"/>
  <c r="L17" i="5"/>
  <c r="N23" i="15" s="1"/>
  <c r="L15" i="5"/>
  <c r="L14" i="5"/>
  <c r="L13" i="5"/>
  <c r="L12" i="5"/>
  <c r="F23" i="15" s="1"/>
  <c r="L11" i="5"/>
  <c r="L10" i="5"/>
  <c r="L9" i="5"/>
  <c r="B23" i="15" s="1"/>
  <c r="L8" i="5"/>
  <c r="L7" i="5"/>
  <c r="L6" i="5"/>
  <c r="L5" i="5"/>
  <c r="L4" i="5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R17" i="4"/>
  <c r="N25" i="18" s="1"/>
  <c r="R16" i="4"/>
  <c r="J25" i="18" s="1"/>
  <c r="R15" i="4"/>
  <c r="R14" i="4"/>
  <c r="R13" i="4"/>
  <c r="R12" i="4"/>
  <c r="F25" i="18" s="1"/>
  <c r="R11" i="4"/>
  <c r="R10" i="4"/>
  <c r="R8" i="4"/>
  <c r="R9" i="4"/>
  <c r="B25" i="18" s="1"/>
  <c r="R7" i="4"/>
  <c r="R6" i="4"/>
  <c r="R5" i="4"/>
  <c r="R4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N17" i="4"/>
  <c r="N22" i="16" s="1"/>
  <c r="N16" i="4"/>
  <c r="J22" i="16" s="1"/>
  <c r="N15" i="4"/>
  <c r="N14" i="4"/>
  <c r="N13" i="4"/>
  <c r="N12" i="4"/>
  <c r="F22" i="16" s="1"/>
  <c r="N11" i="4"/>
  <c r="N10" i="4"/>
  <c r="N9" i="4"/>
  <c r="B22" i="16" s="1"/>
  <c r="N8" i="4"/>
  <c r="N7" i="4"/>
  <c r="N6" i="4"/>
  <c r="N5" i="4"/>
  <c r="N4" i="4"/>
  <c r="M16" i="3"/>
  <c r="M15" i="3"/>
  <c r="M14" i="3"/>
  <c r="M13" i="3"/>
  <c r="M11" i="3"/>
  <c r="M10" i="3"/>
  <c r="M9" i="3"/>
  <c r="M8" i="3"/>
  <c r="M7" i="3"/>
  <c r="M6" i="3"/>
  <c r="M5" i="3"/>
  <c r="M4" i="3"/>
  <c r="L16" i="3"/>
  <c r="J22" i="15" s="1"/>
  <c r="L15" i="3"/>
  <c r="L14" i="3"/>
  <c r="L13" i="3"/>
  <c r="L11" i="3"/>
  <c r="L10" i="3"/>
  <c r="L9" i="3"/>
  <c r="B22" i="15" s="1"/>
  <c r="L8" i="3"/>
  <c r="L7" i="3"/>
  <c r="L5" i="3"/>
  <c r="L4" i="3"/>
  <c r="N88" i="1"/>
  <c r="N87" i="1"/>
  <c r="L88" i="1"/>
  <c r="L87" i="1"/>
  <c r="N86" i="1"/>
  <c r="L86" i="1"/>
  <c r="N85" i="1"/>
  <c r="N84" i="1"/>
  <c r="N83" i="1"/>
  <c r="N82" i="1"/>
  <c r="L85" i="1"/>
  <c r="L84" i="1"/>
  <c r="L83" i="1"/>
  <c r="L82" i="1"/>
  <c r="N81" i="1"/>
  <c r="N79" i="1"/>
  <c r="N80" i="1"/>
  <c r="L81" i="1"/>
  <c r="L80" i="1"/>
  <c r="L79" i="1"/>
  <c r="N78" i="1"/>
  <c r="L78" i="1"/>
  <c r="S17" i="14"/>
  <c r="R17" i="14"/>
  <c r="Q17" i="14"/>
  <c r="P17" i="14"/>
  <c r="O17" i="14"/>
  <c r="N17" i="14"/>
  <c r="M17" i="14"/>
  <c r="L17" i="14"/>
  <c r="S16" i="14"/>
  <c r="R16" i="14"/>
  <c r="Q16" i="14"/>
  <c r="P16" i="14"/>
  <c r="O16" i="14"/>
  <c r="N16" i="14"/>
  <c r="M16" i="14"/>
  <c r="L16" i="14"/>
  <c r="S15" i="14"/>
  <c r="R15" i="14"/>
  <c r="Q15" i="14"/>
  <c r="P15" i="14"/>
  <c r="O15" i="14"/>
  <c r="N15" i="14"/>
  <c r="M15" i="14"/>
  <c r="L15" i="14"/>
  <c r="S14" i="14"/>
  <c r="R14" i="14"/>
  <c r="Q14" i="14"/>
  <c r="P14" i="14"/>
  <c r="O14" i="14"/>
  <c r="N14" i="14"/>
  <c r="M14" i="14"/>
  <c r="L14" i="14"/>
  <c r="S13" i="14"/>
  <c r="R13" i="14"/>
  <c r="Q13" i="14"/>
  <c r="P13" i="14"/>
  <c r="O13" i="14"/>
  <c r="N13" i="14"/>
  <c r="M13" i="14"/>
  <c r="L13" i="14"/>
  <c r="S12" i="14"/>
  <c r="R12" i="14"/>
  <c r="Q12" i="14"/>
  <c r="P12" i="14"/>
  <c r="O12" i="14"/>
  <c r="N12" i="14"/>
  <c r="M12" i="14"/>
  <c r="L12" i="14"/>
  <c r="S11" i="14"/>
  <c r="R11" i="14"/>
  <c r="Q11" i="14"/>
  <c r="P11" i="14"/>
  <c r="O11" i="14"/>
  <c r="N11" i="14"/>
  <c r="M11" i="14"/>
  <c r="L11" i="14"/>
  <c r="S10" i="14"/>
  <c r="R10" i="14"/>
  <c r="Q10" i="14"/>
  <c r="P10" i="14"/>
  <c r="O10" i="14"/>
  <c r="N10" i="14"/>
  <c r="M10" i="14"/>
  <c r="L10" i="14"/>
  <c r="S9" i="14"/>
  <c r="R9" i="14"/>
  <c r="Q9" i="14"/>
  <c r="P9" i="14"/>
  <c r="O9" i="14"/>
  <c r="N9" i="14"/>
  <c r="M9" i="14"/>
  <c r="L9" i="14"/>
  <c r="S8" i="14"/>
  <c r="R8" i="14"/>
  <c r="Q8" i="14"/>
  <c r="P8" i="14"/>
  <c r="O8" i="14"/>
  <c r="N8" i="14"/>
  <c r="M8" i="14"/>
  <c r="L8" i="14"/>
  <c r="S7" i="14"/>
  <c r="R7" i="14"/>
  <c r="Q7" i="14"/>
  <c r="P7" i="14"/>
  <c r="O7" i="14"/>
  <c r="N7" i="14"/>
  <c r="M7" i="14"/>
  <c r="L7" i="14"/>
  <c r="S6" i="14"/>
  <c r="R6" i="14"/>
  <c r="Q6" i="14"/>
  <c r="P6" i="14"/>
  <c r="O6" i="14"/>
  <c r="N6" i="14"/>
  <c r="M6" i="14"/>
  <c r="L6" i="14"/>
  <c r="S5" i="14"/>
  <c r="R5" i="14"/>
  <c r="Q5" i="14"/>
  <c r="P5" i="14"/>
  <c r="O5" i="14"/>
  <c r="N5" i="14"/>
  <c r="M5" i="14"/>
  <c r="L5" i="14"/>
  <c r="S4" i="14"/>
  <c r="R4" i="14"/>
  <c r="Q4" i="14"/>
  <c r="P4" i="14"/>
  <c r="O4" i="14"/>
  <c r="N4" i="14"/>
  <c r="M4" i="14"/>
  <c r="L4" i="14"/>
  <c r="S17" i="13"/>
  <c r="R17" i="13"/>
  <c r="N27" i="18" s="1"/>
  <c r="O17" i="13"/>
  <c r="N17" i="13"/>
  <c r="M17" i="13"/>
  <c r="L17" i="13"/>
  <c r="N27" i="15" s="1"/>
  <c r="S16" i="13"/>
  <c r="R16" i="13"/>
  <c r="J27" i="18" s="1"/>
  <c r="O16" i="13"/>
  <c r="N16" i="13"/>
  <c r="M16" i="13"/>
  <c r="L16" i="13"/>
  <c r="J27" i="15" s="1"/>
  <c r="S15" i="13"/>
  <c r="R15" i="13"/>
  <c r="O15" i="13"/>
  <c r="N15" i="13"/>
  <c r="M15" i="13"/>
  <c r="L15" i="13"/>
  <c r="S14" i="13"/>
  <c r="R14" i="13"/>
  <c r="O14" i="13"/>
  <c r="N14" i="13"/>
  <c r="M14" i="13"/>
  <c r="L14" i="13"/>
  <c r="S13" i="13"/>
  <c r="R13" i="13"/>
  <c r="O13" i="13"/>
  <c r="N13" i="13"/>
  <c r="M13" i="13"/>
  <c r="L13" i="13"/>
  <c r="S12" i="13"/>
  <c r="R12" i="13"/>
  <c r="F27" i="18" s="1"/>
  <c r="O12" i="13"/>
  <c r="N12" i="13"/>
  <c r="M12" i="13"/>
  <c r="L12" i="13"/>
  <c r="F27" i="15" s="1"/>
  <c r="S11" i="13"/>
  <c r="R11" i="13"/>
  <c r="O11" i="13"/>
  <c r="N11" i="13"/>
  <c r="M11" i="13"/>
  <c r="L11" i="13"/>
  <c r="S10" i="13"/>
  <c r="R10" i="13"/>
  <c r="O10" i="13"/>
  <c r="N10" i="13"/>
  <c r="M10" i="13"/>
  <c r="L10" i="13"/>
  <c r="S9" i="13"/>
  <c r="R9" i="13"/>
  <c r="B27" i="18" s="1"/>
  <c r="O9" i="13"/>
  <c r="N9" i="13"/>
  <c r="M9" i="13"/>
  <c r="L9" i="13"/>
  <c r="B27" i="15" s="1"/>
  <c r="S8" i="13"/>
  <c r="R8" i="13"/>
  <c r="O8" i="13"/>
  <c r="N8" i="13"/>
  <c r="M8" i="13"/>
  <c r="L8" i="13"/>
  <c r="S7" i="13"/>
  <c r="R7" i="13"/>
  <c r="O7" i="13"/>
  <c r="N7" i="13"/>
  <c r="M7" i="13"/>
  <c r="L7" i="13"/>
  <c r="S6" i="13"/>
  <c r="R6" i="13"/>
  <c r="O6" i="13"/>
  <c r="N6" i="13"/>
  <c r="M6" i="13"/>
  <c r="L6" i="13"/>
  <c r="S5" i="13"/>
  <c r="R5" i="13"/>
  <c r="O5" i="13"/>
  <c r="N5" i="13"/>
  <c r="M5" i="13"/>
  <c r="L5" i="13"/>
  <c r="S4" i="13"/>
  <c r="R4" i="13"/>
  <c r="O4" i="13"/>
  <c r="N4" i="13"/>
  <c r="M4" i="13"/>
  <c r="L4" i="13"/>
  <c r="S17" i="12"/>
  <c r="R17" i="12"/>
  <c r="N28" i="18" s="1"/>
  <c r="M17" i="12"/>
  <c r="L17" i="12"/>
  <c r="S16" i="12"/>
  <c r="R16" i="12"/>
  <c r="J28" i="18" s="1"/>
  <c r="M16" i="12"/>
  <c r="L16" i="12"/>
  <c r="S15" i="12"/>
  <c r="R15" i="12"/>
  <c r="M15" i="12"/>
  <c r="L15" i="12"/>
  <c r="S14" i="12"/>
  <c r="R14" i="12"/>
  <c r="M14" i="12"/>
  <c r="L14" i="12"/>
  <c r="S13" i="12"/>
  <c r="R13" i="12"/>
  <c r="M13" i="12"/>
  <c r="L13" i="12"/>
  <c r="S12" i="12"/>
  <c r="R12" i="12"/>
  <c r="F28" i="18" s="1"/>
  <c r="M12" i="12"/>
  <c r="L12" i="12"/>
  <c r="S11" i="12"/>
  <c r="R11" i="12"/>
  <c r="M11" i="12"/>
  <c r="L11" i="12"/>
  <c r="S10" i="12"/>
  <c r="R10" i="12"/>
  <c r="M10" i="12"/>
  <c r="L10" i="12"/>
  <c r="S9" i="12"/>
  <c r="R9" i="12"/>
  <c r="B28" i="18" s="1"/>
  <c r="M9" i="12"/>
  <c r="L9" i="12"/>
  <c r="S8" i="12"/>
  <c r="R8" i="12"/>
  <c r="M8" i="12"/>
  <c r="L8" i="12"/>
  <c r="S7" i="12"/>
  <c r="R7" i="12"/>
  <c r="M7" i="12"/>
  <c r="L7" i="12"/>
  <c r="S6" i="12"/>
  <c r="R6" i="12"/>
  <c r="M6" i="12"/>
  <c r="L6" i="12"/>
  <c r="S5" i="12"/>
  <c r="R5" i="12"/>
  <c r="M5" i="12"/>
  <c r="L5" i="12"/>
  <c r="S4" i="12"/>
  <c r="R4" i="12"/>
  <c r="M4" i="12"/>
  <c r="L4" i="12"/>
  <c r="S17" i="11"/>
  <c r="R17" i="11"/>
  <c r="N26" i="18" s="1"/>
  <c r="O17" i="11"/>
  <c r="N17" i="11"/>
  <c r="M17" i="11"/>
  <c r="L17" i="11"/>
  <c r="S16" i="11"/>
  <c r="R16" i="11"/>
  <c r="J26" i="18" s="1"/>
  <c r="O16" i="11"/>
  <c r="N16" i="11"/>
  <c r="M16" i="11"/>
  <c r="L16" i="11"/>
  <c r="S15" i="11"/>
  <c r="R15" i="11"/>
  <c r="O15" i="11"/>
  <c r="N15" i="11"/>
  <c r="M15" i="11"/>
  <c r="L15" i="11"/>
  <c r="S14" i="11"/>
  <c r="R14" i="11"/>
  <c r="O14" i="11"/>
  <c r="N14" i="11"/>
  <c r="M14" i="11"/>
  <c r="L14" i="11"/>
  <c r="S13" i="11"/>
  <c r="R13" i="11"/>
  <c r="O13" i="11"/>
  <c r="N13" i="11"/>
  <c r="M13" i="11"/>
  <c r="L13" i="11"/>
  <c r="S12" i="11"/>
  <c r="R12" i="11"/>
  <c r="F26" i="18" s="1"/>
  <c r="O12" i="11"/>
  <c r="N12" i="11"/>
  <c r="M12" i="11"/>
  <c r="L12" i="11"/>
  <c r="S11" i="11"/>
  <c r="R11" i="11"/>
  <c r="O11" i="11"/>
  <c r="N11" i="11"/>
  <c r="M11" i="11"/>
  <c r="L11" i="11"/>
  <c r="S10" i="11"/>
  <c r="R10" i="11"/>
  <c r="O10" i="11"/>
  <c r="N10" i="11"/>
  <c r="M10" i="11"/>
  <c r="L10" i="11"/>
  <c r="S9" i="11"/>
  <c r="R9" i="11"/>
  <c r="B26" i="18" s="1"/>
  <c r="O9" i="11"/>
  <c r="N9" i="11"/>
  <c r="M9" i="11"/>
  <c r="L9" i="11"/>
  <c r="S8" i="11"/>
  <c r="R8" i="11"/>
  <c r="O8" i="11"/>
  <c r="N8" i="11"/>
  <c r="M8" i="11"/>
  <c r="L8" i="11"/>
  <c r="S7" i="11"/>
  <c r="R7" i="11"/>
  <c r="O7" i="11"/>
  <c r="N7" i="11"/>
  <c r="M7" i="11"/>
  <c r="L7" i="11"/>
  <c r="S6" i="11"/>
  <c r="R6" i="11"/>
  <c r="O6" i="11"/>
  <c r="N6" i="11"/>
  <c r="M6" i="11"/>
  <c r="L6" i="11"/>
  <c r="S5" i="11"/>
  <c r="O5" i="11"/>
  <c r="N5" i="11"/>
  <c r="M5" i="11"/>
  <c r="L5" i="11"/>
  <c r="S4" i="11"/>
  <c r="O4" i="11"/>
  <c r="N4" i="11"/>
  <c r="M4" i="11"/>
  <c r="L4" i="11"/>
  <c r="S17" i="10"/>
  <c r="R17" i="10"/>
  <c r="Q17" i="10"/>
  <c r="P17" i="10"/>
  <c r="O17" i="10"/>
  <c r="N17" i="10"/>
  <c r="S16" i="10"/>
  <c r="R16" i="10"/>
  <c r="Q16" i="10"/>
  <c r="P16" i="10"/>
  <c r="O16" i="10"/>
  <c r="N16" i="10"/>
  <c r="S15" i="10"/>
  <c r="R15" i="10"/>
  <c r="Q15" i="10"/>
  <c r="P15" i="10"/>
  <c r="O15" i="10"/>
  <c r="N15" i="10"/>
  <c r="S14" i="10"/>
  <c r="R14" i="10"/>
  <c r="Q14" i="10"/>
  <c r="P14" i="10"/>
  <c r="O14" i="10"/>
  <c r="N14" i="10"/>
  <c r="S13" i="10"/>
  <c r="R13" i="10"/>
  <c r="Q13" i="10"/>
  <c r="P13" i="10"/>
  <c r="O13" i="10"/>
  <c r="N13" i="10"/>
  <c r="S12" i="10"/>
  <c r="R12" i="10"/>
  <c r="Q12" i="10"/>
  <c r="P12" i="10"/>
  <c r="O12" i="10"/>
  <c r="N12" i="10"/>
  <c r="S11" i="10"/>
  <c r="R11" i="10"/>
  <c r="Q11" i="10"/>
  <c r="P11" i="10"/>
  <c r="O11" i="10"/>
  <c r="N11" i="10"/>
  <c r="S10" i="10"/>
  <c r="R10" i="10"/>
  <c r="Q10" i="10"/>
  <c r="P10" i="10"/>
  <c r="O10" i="10"/>
  <c r="N10" i="10"/>
  <c r="S9" i="10"/>
  <c r="R9" i="10"/>
  <c r="Q9" i="10"/>
  <c r="P9" i="10"/>
  <c r="O9" i="10"/>
  <c r="N9" i="10"/>
  <c r="S8" i="10"/>
  <c r="R8" i="10"/>
  <c r="Q8" i="10"/>
  <c r="P8" i="10"/>
  <c r="O8" i="10"/>
  <c r="N8" i="10"/>
  <c r="S7" i="10"/>
  <c r="R7" i="10"/>
  <c r="Q7" i="10"/>
  <c r="P7" i="10"/>
  <c r="O7" i="10"/>
  <c r="N7" i="10"/>
  <c r="S6" i="10"/>
  <c r="R6" i="10"/>
  <c r="Q6" i="10"/>
  <c r="P6" i="10"/>
  <c r="O6" i="10"/>
  <c r="N6" i="10"/>
  <c r="S5" i="10"/>
  <c r="R5" i="10"/>
  <c r="Q5" i="10"/>
  <c r="P5" i="10"/>
  <c r="O5" i="10"/>
  <c r="N5" i="10"/>
  <c r="S4" i="10"/>
  <c r="R4" i="10"/>
  <c r="Q4" i="10"/>
  <c r="P4" i="10"/>
  <c r="O4" i="10"/>
  <c r="N4" i="10"/>
  <c r="S17" i="9"/>
  <c r="R17" i="9"/>
  <c r="Q17" i="9"/>
  <c r="P17" i="9"/>
  <c r="M17" i="9"/>
  <c r="L17" i="9"/>
  <c r="S16" i="9"/>
  <c r="R16" i="9"/>
  <c r="Q16" i="9"/>
  <c r="P16" i="9"/>
  <c r="M16" i="9"/>
  <c r="L16" i="9"/>
  <c r="S15" i="9"/>
  <c r="R15" i="9"/>
  <c r="Q15" i="9"/>
  <c r="P15" i="9"/>
  <c r="M15" i="9"/>
  <c r="L15" i="9"/>
  <c r="S14" i="9"/>
  <c r="R14" i="9"/>
  <c r="Q14" i="9"/>
  <c r="P14" i="9"/>
  <c r="M14" i="9"/>
  <c r="L14" i="9"/>
  <c r="S13" i="9"/>
  <c r="R13" i="9"/>
  <c r="Q13" i="9"/>
  <c r="P13" i="9"/>
  <c r="M13" i="9"/>
  <c r="L13" i="9"/>
  <c r="S12" i="9"/>
  <c r="R12" i="9"/>
  <c r="Q12" i="9"/>
  <c r="P12" i="9"/>
  <c r="M12" i="9"/>
  <c r="L12" i="9"/>
  <c r="S11" i="9"/>
  <c r="R11" i="9"/>
  <c r="Q11" i="9"/>
  <c r="P11" i="9"/>
  <c r="M11" i="9"/>
  <c r="L11" i="9"/>
  <c r="S10" i="9"/>
  <c r="R10" i="9"/>
  <c r="Q10" i="9"/>
  <c r="P10" i="9"/>
  <c r="M10" i="9"/>
  <c r="L10" i="9"/>
  <c r="S9" i="9"/>
  <c r="R9" i="9"/>
  <c r="Q9" i="9"/>
  <c r="P9" i="9"/>
  <c r="M9" i="9"/>
  <c r="L9" i="9"/>
  <c r="S8" i="9"/>
  <c r="R8" i="9"/>
  <c r="Q8" i="9"/>
  <c r="P8" i="9"/>
  <c r="M8" i="9"/>
  <c r="L8" i="9"/>
  <c r="S7" i="9"/>
  <c r="R7" i="9"/>
  <c r="Q7" i="9"/>
  <c r="P7" i="9"/>
  <c r="M7" i="9"/>
  <c r="L7" i="9"/>
  <c r="S6" i="9"/>
  <c r="R6" i="9"/>
  <c r="Q6" i="9"/>
  <c r="P6" i="9"/>
  <c r="M6" i="9"/>
  <c r="L6" i="9"/>
  <c r="S5" i="9"/>
  <c r="R5" i="9"/>
  <c r="Q5" i="9"/>
  <c r="P5" i="9"/>
  <c r="M5" i="9"/>
  <c r="L5" i="9"/>
  <c r="S4" i="9"/>
  <c r="R4" i="9"/>
  <c r="Q4" i="9"/>
  <c r="P4" i="9"/>
  <c r="M4" i="9"/>
  <c r="L4" i="9"/>
  <c r="S17" i="8"/>
  <c r="R17" i="8"/>
  <c r="Q17" i="8"/>
  <c r="P17" i="8"/>
  <c r="O17" i="8"/>
  <c r="N17" i="8"/>
  <c r="S16" i="8"/>
  <c r="R16" i="8"/>
  <c r="Q16" i="8"/>
  <c r="P16" i="8"/>
  <c r="O16" i="8"/>
  <c r="N16" i="8"/>
  <c r="S15" i="8"/>
  <c r="R15" i="8"/>
  <c r="Q15" i="8"/>
  <c r="P15" i="8"/>
  <c r="O15" i="8"/>
  <c r="N15" i="8"/>
  <c r="S14" i="8"/>
  <c r="R14" i="8"/>
  <c r="Q14" i="8"/>
  <c r="P14" i="8"/>
  <c r="O14" i="8"/>
  <c r="N14" i="8"/>
  <c r="S13" i="8"/>
  <c r="R13" i="8"/>
  <c r="Q13" i="8"/>
  <c r="P13" i="8"/>
  <c r="O13" i="8"/>
  <c r="N13" i="8"/>
  <c r="S12" i="8"/>
  <c r="R12" i="8"/>
  <c r="Q12" i="8"/>
  <c r="P12" i="8"/>
  <c r="O12" i="8"/>
  <c r="N12" i="8"/>
  <c r="S11" i="8"/>
  <c r="R11" i="8"/>
  <c r="Q11" i="8"/>
  <c r="P11" i="8"/>
  <c r="O11" i="8"/>
  <c r="N11" i="8"/>
  <c r="S10" i="8"/>
  <c r="R10" i="8"/>
  <c r="Q10" i="8"/>
  <c r="P10" i="8"/>
  <c r="O10" i="8"/>
  <c r="N10" i="8"/>
  <c r="S9" i="8"/>
  <c r="R9" i="8"/>
  <c r="Q9" i="8"/>
  <c r="P9" i="8"/>
  <c r="O9" i="8"/>
  <c r="N9" i="8"/>
  <c r="S8" i="8"/>
  <c r="R8" i="8"/>
  <c r="Q8" i="8"/>
  <c r="P8" i="8"/>
  <c r="O8" i="8"/>
  <c r="N8" i="8"/>
  <c r="S7" i="8"/>
  <c r="R7" i="8"/>
  <c r="Q7" i="8"/>
  <c r="P7" i="8"/>
  <c r="O7" i="8"/>
  <c r="N7" i="8"/>
  <c r="S6" i="8"/>
  <c r="R6" i="8"/>
  <c r="Q6" i="8"/>
  <c r="P6" i="8"/>
  <c r="O6" i="8"/>
  <c r="N6" i="8"/>
  <c r="S5" i="8"/>
  <c r="R5" i="8"/>
  <c r="Q5" i="8"/>
  <c r="P5" i="8"/>
  <c r="O5" i="8"/>
  <c r="N5" i="8"/>
  <c r="S4" i="8"/>
  <c r="R4" i="8"/>
  <c r="Q4" i="8"/>
  <c r="P4" i="8"/>
  <c r="O4" i="8"/>
  <c r="N4" i="8"/>
  <c r="S17" i="7"/>
  <c r="R17" i="7"/>
  <c r="Q17" i="7"/>
  <c r="P17" i="7"/>
  <c r="M17" i="7"/>
  <c r="L17" i="7"/>
  <c r="S16" i="7"/>
  <c r="R16" i="7"/>
  <c r="Q16" i="7"/>
  <c r="P16" i="7"/>
  <c r="M16" i="7"/>
  <c r="L16" i="7"/>
  <c r="S15" i="7"/>
  <c r="R15" i="7"/>
  <c r="Q15" i="7"/>
  <c r="P15" i="7"/>
  <c r="M15" i="7"/>
  <c r="L15" i="7"/>
  <c r="S14" i="7"/>
  <c r="R14" i="7"/>
  <c r="Q14" i="7"/>
  <c r="P14" i="7"/>
  <c r="M14" i="7"/>
  <c r="L14" i="7"/>
  <c r="S13" i="7"/>
  <c r="R13" i="7"/>
  <c r="Q13" i="7"/>
  <c r="P13" i="7"/>
  <c r="M13" i="7"/>
  <c r="L13" i="7"/>
  <c r="S12" i="7"/>
  <c r="R12" i="7"/>
  <c r="Q12" i="7"/>
  <c r="P12" i="7"/>
  <c r="M12" i="7"/>
  <c r="L12" i="7"/>
  <c r="S11" i="7"/>
  <c r="R11" i="7"/>
  <c r="Q11" i="7"/>
  <c r="P11" i="7"/>
  <c r="M11" i="7"/>
  <c r="L11" i="7"/>
  <c r="S10" i="7"/>
  <c r="R10" i="7"/>
  <c r="Q10" i="7"/>
  <c r="P10" i="7"/>
  <c r="M10" i="7"/>
  <c r="L10" i="7"/>
  <c r="S9" i="7"/>
  <c r="R9" i="7"/>
  <c r="Q9" i="7"/>
  <c r="P9" i="7"/>
  <c r="M9" i="7"/>
  <c r="L9" i="7"/>
  <c r="S8" i="7"/>
  <c r="R8" i="7"/>
  <c r="Q8" i="7"/>
  <c r="P8" i="7"/>
  <c r="M8" i="7"/>
  <c r="L8" i="7"/>
  <c r="S7" i="7"/>
  <c r="R7" i="7"/>
  <c r="Q7" i="7"/>
  <c r="P7" i="7"/>
  <c r="M7" i="7"/>
  <c r="L7" i="7"/>
  <c r="S6" i="7"/>
  <c r="R6" i="7"/>
  <c r="Q6" i="7"/>
  <c r="P6" i="7"/>
  <c r="M6" i="7"/>
  <c r="L6" i="7"/>
  <c r="S5" i="7"/>
  <c r="R5" i="7"/>
  <c r="Q5" i="7"/>
  <c r="P5" i="7"/>
  <c r="M5" i="7"/>
  <c r="L5" i="7"/>
  <c r="S4" i="7"/>
  <c r="R4" i="7"/>
  <c r="Q4" i="7"/>
  <c r="P4" i="7"/>
  <c r="M4" i="7"/>
  <c r="L4" i="7"/>
  <c r="Q17" i="6"/>
  <c r="P17" i="6"/>
  <c r="O17" i="6"/>
  <c r="N17" i="6"/>
  <c r="Q16" i="6"/>
  <c r="P16" i="6"/>
  <c r="O16" i="6"/>
  <c r="N16" i="6"/>
  <c r="Q15" i="6"/>
  <c r="P15" i="6"/>
  <c r="O15" i="6"/>
  <c r="N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Q4" i="6"/>
  <c r="P4" i="6"/>
  <c r="O4" i="6"/>
  <c r="N4" i="6"/>
  <c r="Q17" i="5"/>
  <c r="P17" i="5"/>
  <c r="O17" i="5"/>
  <c r="N17" i="5"/>
  <c r="Q16" i="5"/>
  <c r="P16" i="5"/>
  <c r="O16" i="5"/>
  <c r="N16" i="5"/>
  <c r="Q15" i="5"/>
  <c r="P15" i="5"/>
  <c r="O15" i="5"/>
  <c r="N15" i="5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Q9" i="5"/>
  <c r="P9" i="5"/>
  <c r="O9" i="5"/>
  <c r="N9" i="5"/>
  <c r="Q8" i="5"/>
  <c r="P8" i="5"/>
  <c r="O8" i="5"/>
  <c r="N8" i="5"/>
  <c r="Q7" i="5"/>
  <c r="P7" i="5"/>
  <c r="O7" i="5"/>
  <c r="N7" i="5"/>
  <c r="Q6" i="5"/>
  <c r="P6" i="5"/>
  <c r="O6" i="5"/>
  <c r="N6" i="5"/>
  <c r="Q5" i="5"/>
  <c r="P5" i="5"/>
  <c r="O5" i="5"/>
  <c r="N5" i="5"/>
  <c r="Q4" i="5"/>
  <c r="P4" i="5"/>
  <c r="O4" i="5"/>
  <c r="N4" i="5"/>
  <c r="Q17" i="4"/>
  <c r="P17" i="4"/>
  <c r="M17" i="4"/>
  <c r="L17" i="4"/>
  <c r="Q16" i="4"/>
  <c r="P16" i="4"/>
  <c r="M16" i="4"/>
  <c r="L16" i="4"/>
  <c r="Q15" i="4"/>
  <c r="P15" i="4"/>
  <c r="M15" i="4"/>
  <c r="L15" i="4"/>
  <c r="Q14" i="4"/>
  <c r="P14" i="4"/>
  <c r="M14" i="4"/>
  <c r="L14" i="4"/>
  <c r="Q13" i="4"/>
  <c r="P13" i="4"/>
  <c r="M13" i="4"/>
  <c r="L13" i="4"/>
  <c r="Q12" i="4"/>
  <c r="P12" i="4"/>
  <c r="M12" i="4"/>
  <c r="L12" i="4"/>
  <c r="Q11" i="4"/>
  <c r="P11" i="4"/>
  <c r="M11" i="4"/>
  <c r="L11" i="4"/>
  <c r="Q10" i="4"/>
  <c r="P10" i="4"/>
  <c r="M10" i="4"/>
  <c r="L10" i="4"/>
  <c r="Q9" i="4"/>
  <c r="P9" i="4"/>
  <c r="M9" i="4"/>
  <c r="L9" i="4"/>
  <c r="Q8" i="4"/>
  <c r="P8" i="4"/>
  <c r="M8" i="4"/>
  <c r="L8" i="4"/>
  <c r="Q7" i="4"/>
  <c r="P7" i="4"/>
  <c r="M7" i="4"/>
  <c r="L7" i="4"/>
  <c r="Q6" i="4"/>
  <c r="P6" i="4"/>
  <c r="M6" i="4"/>
  <c r="L6" i="4"/>
  <c r="Q5" i="4"/>
  <c r="P5" i="4"/>
  <c r="M5" i="4"/>
  <c r="L5" i="4"/>
  <c r="Q4" i="4"/>
  <c r="P4" i="4"/>
  <c r="M4" i="4"/>
  <c r="L4" i="4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B22" i="18" s="1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F22" i="18" s="1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J22" i="18" s="1"/>
  <c r="S16" i="3"/>
  <c r="N17" i="3"/>
  <c r="O17" i="3"/>
  <c r="P17" i="3"/>
  <c r="Q17" i="3"/>
  <c r="R17" i="3"/>
  <c r="N22" i="18" s="1"/>
  <c r="S17" i="3"/>
  <c r="N4" i="3"/>
  <c r="O4" i="3"/>
  <c r="P4" i="3"/>
  <c r="Q4" i="3"/>
  <c r="R4" i="3"/>
  <c r="S4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3" i="1"/>
  <c r="L34" i="1"/>
  <c r="L35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49" i="1"/>
  <c r="L50" i="1"/>
  <c r="L51" i="1"/>
  <c r="L52" i="1"/>
  <c r="L53" i="1"/>
  <c r="L54" i="1"/>
  <c r="L55" i="1"/>
  <c r="L36" i="1"/>
  <c r="L37" i="1"/>
  <c r="L38" i="1"/>
  <c r="L39" i="1"/>
  <c r="L40" i="1"/>
  <c r="L41" i="1"/>
  <c r="L42" i="1"/>
  <c r="L43" i="1"/>
  <c r="L44" i="1"/>
  <c r="L45" i="1"/>
  <c r="L46" i="1"/>
  <c r="O26" i="15" l="1"/>
  <c r="J21" i="15"/>
  <c r="J21" i="17"/>
  <c r="B21" i="15"/>
  <c r="K26" i="15"/>
  <c r="F21" i="16"/>
  <c r="G21" i="16" s="1"/>
  <c r="F21" i="15"/>
  <c r="G21" i="15" s="1"/>
  <c r="O22" i="15"/>
  <c r="J21" i="16"/>
  <c r="K21" i="16" s="1"/>
  <c r="K24" i="15"/>
  <c r="N21" i="15"/>
  <c r="O21" i="15" s="1"/>
  <c r="N21" i="16"/>
  <c r="O21" i="16" s="1"/>
  <c r="C21" i="15"/>
  <c r="B21" i="16"/>
  <c r="C21" i="16" s="1"/>
  <c r="C21" i="17"/>
  <c r="G28" i="18"/>
  <c r="O24" i="16"/>
  <c r="K22" i="15"/>
  <c r="C22" i="16"/>
  <c r="G23" i="18"/>
  <c r="K25" i="15"/>
  <c r="G24" i="18"/>
  <c r="G26" i="18"/>
  <c r="G27" i="18"/>
  <c r="K27" i="15"/>
  <c r="K28" i="18"/>
  <c r="G22" i="18"/>
  <c r="K23" i="15"/>
  <c r="O23" i="17"/>
  <c r="C24" i="17"/>
  <c r="K22" i="18"/>
  <c r="O22" i="16"/>
  <c r="N21" i="18"/>
  <c r="O21" i="18" s="1"/>
  <c r="C23" i="16"/>
  <c r="C25" i="16"/>
  <c r="G24" i="17"/>
  <c r="K26" i="18"/>
  <c r="O25" i="18"/>
  <c r="C23" i="17"/>
  <c r="K27" i="18"/>
  <c r="O23" i="18"/>
  <c r="G25" i="18"/>
  <c r="K22" i="16"/>
  <c r="K23" i="18"/>
  <c r="G23" i="16"/>
  <c r="K24" i="17"/>
  <c r="O24" i="17"/>
  <c r="G26" i="15"/>
  <c r="O22" i="18"/>
  <c r="G22" i="17"/>
  <c r="K25" i="16"/>
  <c r="K22" i="17"/>
  <c r="K24" i="18"/>
  <c r="O25" i="15"/>
  <c r="K25" i="18"/>
  <c r="K23" i="16"/>
  <c r="O23" i="16"/>
  <c r="G22" i="16"/>
  <c r="C23" i="18"/>
  <c r="C22" i="17"/>
  <c r="C22" i="18"/>
  <c r="G25" i="15"/>
  <c r="G24" i="16"/>
  <c r="G21" i="17"/>
  <c r="O22" i="17"/>
  <c r="O28" i="18"/>
  <c r="O24" i="15"/>
  <c r="C25" i="18"/>
  <c r="C27" i="15"/>
  <c r="G25" i="16"/>
  <c r="C26" i="18"/>
  <c r="C27" i="18"/>
  <c r="O27" i="15"/>
  <c r="G23" i="17"/>
  <c r="C24" i="18"/>
  <c r="G24" i="15"/>
  <c r="O25" i="16"/>
  <c r="K23" i="17"/>
  <c r="O23" i="15"/>
  <c r="F21" i="18"/>
  <c r="G21" i="18" s="1"/>
  <c r="O24" i="18"/>
  <c r="C24" i="16"/>
  <c r="J21" i="18"/>
  <c r="K21" i="18" s="1"/>
  <c r="C28" i="18"/>
  <c r="O26" i="18"/>
  <c r="O27" i="18"/>
  <c r="G27" i="15"/>
  <c r="K24" i="16"/>
  <c r="B21" i="18"/>
  <c r="C21" i="18" s="1"/>
  <c r="K21" i="17"/>
  <c r="O21" i="17"/>
  <c r="C26" i="15"/>
  <c r="K21" i="15"/>
  <c r="G23" i="15"/>
  <c r="C25" i="15"/>
  <c r="C24" i="15"/>
  <c r="C22" i="15"/>
  <c r="G22" i="15"/>
  <c r="C23" i="15"/>
</calcChain>
</file>

<file path=xl/sharedStrings.xml><?xml version="1.0" encoding="utf-8"?>
<sst xmlns="http://schemas.openxmlformats.org/spreadsheetml/2006/main" count="1564" uniqueCount="58">
  <si>
    <t>Cas</t>
  </si>
  <si>
    <t>Zoe</t>
  </si>
  <si>
    <t>Matt</t>
  </si>
  <si>
    <t>Net</t>
  </si>
  <si>
    <t>Drive</t>
  </si>
  <si>
    <t>Specials</t>
  </si>
  <si>
    <t>Human</t>
  </si>
  <si>
    <t>Coach</t>
  </si>
  <si>
    <t>LowBasket</t>
  </si>
  <si>
    <t>HighBasket</t>
  </si>
  <si>
    <t>LowChamb</t>
  </si>
  <si>
    <t>HighChamb</t>
  </si>
  <si>
    <t>Endgame Points</t>
  </si>
  <si>
    <t>Auto Points</t>
  </si>
  <si>
    <t>Total Points</t>
  </si>
  <si>
    <t>Keller</t>
  </si>
  <si>
    <t>Maddie</t>
  </si>
  <si>
    <t>Lucas</t>
  </si>
  <si>
    <t>Jillian</t>
  </si>
  <si>
    <t>Ben</t>
  </si>
  <si>
    <t>Hailey</t>
  </si>
  <si>
    <t>Caleb</t>
  </si>
  <si>
    <t>Noah</t>
  </si>
  <si>
    <t>Max</t>
  </si>
  <si>
    <t>Mason</t>
  </si>
  <si>
    <t>Pieces Scored</t>
  </si>
  <si>
    <t>Comp</t>
  </si>
  <si>
    <t>Average</t>
  </si>
  <si>
    <t>Std Dev</t>
  </si>
  <si>
    <t>Net Pieces</t>
  </si>
  <si>
    <t>Low Basket</t>
  </si>
  <si>
    <t>High Basket</t>
  </si>
  <si>
    <t>Low Chamber</t>
  </si>
  <si>
    <t>High Chamber</t>
  </si>
  <si>
    <t>Teleop Points</t>
  </si>
  <si>
    <t>Auto Samples</t>
  </si>
  <si>
    <t>Auto Specimens</t>
  </si>
  <si>
    <t>Teleop Samples</t>
  </si>
  <si>
    <t>Teleop Specimens</t>
  </si>
  <si>
    <t>Driver</t>
  </si>
  <si>
    <t>Specialist</t>
  </si>
  <si>
    <t>Human Player</t>
  </si>
  <si>
    <t>Auto Ran</t>
  </si>
  <si>
    <t>Teleop Strategy</t>
  </si>
  <si>
    <t>Match Type</t>
  </si>
  <si>
    <t>Practice</t>
  </si>
  <si>
    <t>Samples</t>
  </si>
  <si>
    <t>Specimens</t>
  </si>
  <si>
    <t>Sampels</t>
  </si>
  <si>
    <t>Points Added</t>
  </si>
  <si>
    <t>Alan</t>
  </si>
  <si>
    <t>Min</t>
  </si>
  <si>
    <t>Team</t>
  </si>
  <si>
    <t>Emily</t>
  </si>
  <si>
    <t>Specimans</t>
  </si>
  <si>
    <t>Ayda</t>
  </si>
  <si>
    <t>6 = 4 piece specimen</t>
  </si>
  <si>
    <t>Normal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</si>
</sst>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4" xfId="0" applyFont="1" applyBorder="1"/>
    <xf numFmtId="0" fontId="0" fillId="0" borderId="3" xfId="0" applyBorder="1"/>
    <xf numFmtId="0" fontId="0" fillId="0" borderId="4" xfId="0" applyBorder="1"/>
    <xf numFmtId="164" fontId="0" fillId="0" borderId="3" xfId="0" applyNumberFormat="1" applyBorder="1"/>
    <xf numFmtId="164" fontId="0" fillId="0" borderId="4" xfId="0" applyNumberForma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Drivers!$B$21:$B$27</c:f>
              <c:numCache>
                <c:formatCode>General</c:formatCode>
                <c:ptCount val="7"/>
                <c:pt idx="0">
                  <c:v>9.9185245541979974</c:v>
                </c:pt>
                <c:pt idx="1">
                  <c:v>11.773675977120282</c:v>
                </c:pt>
                <c:pt idx="2">
                  <c:v>9.2279979223549624</c:v>
                </c:pt>
                <c:pt idx="3">
                  <c:v>9.2342703332931286</c:v>
                </c:pt>
                <c:pt idx="4">
                  <c:v>6.1341949566299245</c:v>
                </c:pt>
                <c:pt idx="5">
                  <c:v>14.999999999999993</c:v>
                </c:pt>
                <c:pt idx="6">
                  <c:v>11.893714034086655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8-4959-9ABA-3FFCAB8833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Drivers!$A$21:$A$27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Drivers!$C$21:$C$27</c:f>
              <c:numCache>
                <c:formatCode>General</c:formatCode>
                <c:ptCount val="7"/>
                <c:pt idx="0">
                  <c:v>7.9567747550597083</c:v>
                </c:pt>
                <c:pt idx="1">
                  <c:v>5.2454712078330861</c:v>
                </c:pt>
                <c:pt idx="2">
                  <c:v>8.3628057999473562</c:v>
                </c:pt>
                <c:pt idx="3">
                  <c:v>8.2477764368525435</c:v>
                </c:pt>
                <c:pt idx="4">
                  <c:v>11.242056864292836</c:v>
                </c:pt>
                <c:pt idx="5">
                  <c:v>0</c:v>
                </c:pt>
                <c:pt idx="6">
                  <c:v>10.688127332407648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C8-4959-9ABA-3FFCAB88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Coaches!$F$21:$F$24</c:f>
              <c:numCache>
                <c:formatCode>General</c:formatCode>
                <c:ptCount val="4"/>
                <c:pt idx="0">
                  <c:v>59.4002488061478</c:v>
                </c:pt>
                <c:pt idx="1">
                  <c:v>51.518535925140313</c:v>
                </c:pt>
                <c:pt idx="2">
                  <c:v>69.079097554855892</c:v>
                </c:pt>
                <c:pt idx="3">
                  <c:v>59.256526474784437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5-4A91-8B68-04A3CEBFA5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Coaches!$E$21:$E$24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Coaches!$G$21:$G$24</c:f>
              <c:numCache>
                <c:formatCode>General</c:formatCode>
                <c:ptCount val="4"/>
                <c:pt idx="0">
                  <c:v>35.205718695165103</c:v>
                </c:pt>
                <c:pt idx="1">
                  <c:v>39.399061131792024</c:v>
                </c:pt>
                <c:pt idx="2">
                  <c:v>24.347295508896167</c:v>
                </c:pt>
                <c:pt idx="3">
                  <c:v>34.457145835426729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5-4A91-8B68-04A3CEBFA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Coaches!$J$21:$J$24</c:f>
              <c:numCache>
                <c:formatCode>General</c:formatCode>
                <c:ptCount val="4"/>
                <c:pt idx="0">
                  <c:v>5.2822578289822335</c:v>
                </c:pt>
                <c:pt idx="1">
                  <c:v>3.9936137184524187</c:v>
                </c:pt>
                <c:pt idx="2">
                  <c:v>6.6526613735410844</c:v>
                </c:pt>
                <c:pt idx="3">
                  <c:v>5.5756193660423028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718-B9C5-0FF27CA505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Coaches!$I$21:$I$24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Coaches!$K$21:$K$24</c:f>
              <c:numCache>
                <c:formatCode>General</c:formatCode>
                <c:ptCount val="4"/>
                <c:pt idx="0">
                  <c:v>4.9557713649976485</c:v>
                </c:pt>
                <c:pt idx="1">
                  <c:v>5.5072431622781703</c:v>
                </c:pt>
                <c:pt idx="2">
                  <c:v>4.2763551162448969</c:v>
                </c:pt>
                <c:pt idx="3">
                  <c:v>4.5074994337242744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4-4718-B9C5-0FF27CA5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Coaches!$N$21:$N$24</c:f>
              <c:numCache>
                <c:formatCode>General</c:formatCode>
                <c:ptCount val="4"/>
                <c:pt idx="0">
                  <c:v>3.0398814069278899</c:v>
                </c:pt>
                <c:pt idx="1">
                  <c:v>2.384022789865047</c:v>
                </c:pt>
                <c:pt idx="2">
                  <c:v>3.2544793266502321</c:v>
                </c:pt>
                <c:pt idx="3">
                  <c:v>3.2208929464745473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3-456E-9B28-0CD24626AC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Coaches!$M$21:$M$24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Coaches!$O$21:$O$24</c:f>
              <c:numCache>
                <c:formatCode>General</c:formatCode>
                <c:ptCount val="4"/>
                <c:pt idx="0">
                  <c:v>2.8142698693674468</c:v>
                </c:pt>
                <c:pt idx="1">
                  <c:v>3.4162964933790771</c:v>
                </c:pt>
                <c:pt idx="2">
                  <c:v>2.1806479873505538</c:v>
                </c:pt>
                <c:pt idx="3">
                  <c:v>3.1831611099536308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3-456E-9B28-0CD24626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Players'!$B$21:$B$28</c:f>
              <c:numCache>
                <c:formatCode>General</c:formatCode>
                <c:ptCount val="8"/>
                <c:pt idx="0">
                  <c:v>8.8754038713349548</c:v>
                </c:pt>
                <c:pt idx="1">
                  <c:v>0</c:v>
                </c:pt>
                <c:pt idx="2">
                  <c:v>4.3854025672455776</c:v>
                </c:pt>
                <c:pt idx="3">
                  <c:v>-0.48074069840785949</c:v>
                </c:pt>
                <c:pt idx="4">
                  <c:v>15</c:v>
                </c:pt>
                <c:pt idx="5">
                  <c:v>15</c:v>
                </c:pt>
                <c:pt idx="6">
                  <c:v>14.999999999999996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0-432D-9D79-FB3A8FEB56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Players'!$A$21:$A$28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Players'!$C$21:$C$28</c:f>
              <c:numCache>
                <c:formatCode>General</c:formatCode>
                <c:ptCount val="8"/>
                <c:pt idx="0">
                  <c:v>8.9774507603404086</c:v>
                </c:pt>
                <c:pt idx="1">
                  <c:v>0</c:v>
                </c:pt>
                <c:pt idx="2">
                  <c:v>11.735376219770369</c:v>
                </c:pt>
                <c:pt idx="3">
                  <c:v>12.961481396815721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0-432D-9D79-FB3A8FEB5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Players'!$F$21:$F$28</c:f>
              <c:numCache>
                <c:formatCode>General</c:formatCode>
                <c:ptCount val="8"/>
                <c:pt idx="0">
                  <c:v>59.4002488061478</c:v>
                </c:pt>
                <c:pt idx="1">
                  <c:v>0</c:v>
                </c:pt>
                <c:pt idx="2">
                  <c:v>70.325342936568518</c:v>
                </c:pt>
                <c:pt idx="3">
                  <c:v>57.916882557580237</c:v>
                </c:pt>
                <c:pt idx="4">
                  <c:v>63.528210232486906</c:v>
                </c:pt>
                <c:pt idx="5">
                  <c:v>59.892768162378559</c:v>
                </c:pt>
                <c:pt idx="6">
                  <c:v>60.073182814311394</c:v>
                </c:pt>
                <c:pt idx="7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A63-8E2C-58EA30CD06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Players'!$E$21:$E$28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Players'!$G$21:$G$28</c:f>
              <c:numCache>
                <c:formatCode>General</c:formatCode>
                <c:ptCount val="8"/>
                <c:pt idx="0">
                  <c:v>35.205718695165103</c:v>
                </c:pt>
                <c:pt idx="1">
                  <c:v>0</c:v>
                </c:pt>
                <c:pt idx="2">
                  <c:v>12.323767395436107</c:v>
                </c:pt>
                <c:pt idx="3">
                  <c:v>32.166234884839525</c:v>
                </c:pt>
                <c:pt idx="4">
                  <c:v>31.154180854037868</c:v>
                </c:pt>
                <c:pt idx="5">
                  <c:v>19.998837601124734</c:v>
                </c:pt>
                <c:pt idx="6">
                  <c:v>29.524468172418722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9F-4A63-8E2C-58EA30CD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Players'!$J$21:$J$28</c:f>
              <c:numCache>
                <c:formatCode>General</c:formatCode>
                <c:ptCount val="8"/>
                <c:pt idx="0">
                  <c:v>5.2822578289822335</c:v>
                </c:pt>
                <c:pt idx="1">
                  <c:v>0</c:v>
                </c:pt>
                <c:pt idx="2">
                  <c:v>4.9257584429045407</c:v>
                </c:pt>
                <c:pt idx="3">
                  <c:v>6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531-A8E5-535EE24CB52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Players'!$I$21:$I$28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Players'!$K$21:$K$28</c:f>
              <c:numCache>
                <c:formatCode>General</c:formatCode>
                <c:ptCount val="8"/>
                <c:pt idx="0">
                  <c:v>4.9557713649976485</c:v>
                </c:pt>
                <c:pt idx="1">
                  <c:v>0</c:v>
                </c:pt>
                <c:pt idx="2">
                  <c:v>2.4953027418596854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6-4531-A8E5-535EE24C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Players'!$N$21:$N$28</c:f>
              <c:numCache>
                <c:formatCode>General</c:formatCode>
                <c:ptCount val="8"/>
                <c:pt idx="0">
                  <c:v>3.0398814069278899</c:v>
                </c:pt>
                <c:pt idx="1">
                  <c:v>0</c:v>
                </c:pt>
                <c:pt idx="2">
                  <c:v>3.4119177005451009</c:v>
                </c:pt>
                <c:pt idx="3">
                  <c:v>6</c:v>
                </c:pt>
                <c:pt idx="4">
                  <c:v>3.8769271076901921</c:v>
                </c:pt>
                <c:pt idx="5">
                  <c:v>3.9946384081189286</c:v>
                </c:pt>
                <c:pt idx="6">
                  <c:v>3.729203862557549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D7-48B5-8A2E-A24252DA5C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Players'!$M$21:$M$28</c:f>
              <c:strCache>
                <c:ptCount val="8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Zoe</c:v>
                </c:pt>
                <c:pt idx="5">
                  <c:v>Maddie</c:v>
                </c:pt>
                <c:pt idx="6">
                  <c:v>Matt</c:v>
                </c:pt>
                <c:pt idx="7">
                  <c:v>Caleb</c:v>
                </c:pt>
              </c:strCache>
            </c:strRef>
          </c:cat>
          <c:val>
            <c:numRef>
              <c:f>'Human Players'!$O$21:$O$28</c:f>
              <c:numCache>
                <c:formatCode>General</c:formatCode>
                <c:ptCount val="8"/>
                <c:pt idx="0">
                  <c:v>2.8142698693674468</c:v>
                </c:pt>
                <c:pt idx="1">
                  <c:v>0</c:v>
                </c:pt>
                <c:pt idx="2">
                  <c:v>2.4256908405807636</c:v>
                </c:pt>
                <c:pt idx="3">
                  <c:v>0</c:v>
                </c:pt>
                <c:pt idx="4">
                  <c:v>0.95740830902285978</c:v>
                </c:pt>
                <c:pt idx="5">
                  <c:v>0.99994188005623608</c:v>
                </c:pt>
                <c:pt idx="6">
                  <c:v>2.302747364755195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D7-48B5-8A2E-A24252DA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Drivers!$F$21:$F$27</c:f>
              <c:numCache>
                <c:formatCode>General</c:formatCode>
                <c:ptCount val="7"/>
                <c:pt idx="0">
                  <c:v>58.919669437073622</c:v>
                </c:pt>
                <c:pt idx="1">
                  <c:v>70.585032370062038</c:v>
                </c:pt>
                <c:pt idx="2">
                  <c:v>60.383541305280538</c:v>
                </c:pt>
                <c:pt idx="3">
                  <c:v>58.445861014222864</c:v>
                </c:pt>
                <c:pt idx="4">
                  <c:v>44.585473487291281</c:v>
                </c:pt>
                <c:pt idx="5">
                  <c:v>61.233501062458885</c:v>
                </c:pt>
                <c:pt idx="6">
                  <c:v>102.89389143817949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7-4917-8814-0D57D61E38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Drivers!$E$21:$E$27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Drivers!$G$21:$G$27</c:f>
              <c:numCache>
                <c:formatCode>General</c:formatCode>
                <c:ptCount val="7"/>
                <c:pt idx="0">
                  <c:v>35.987673718850488</c:v>
                </c:pt>
                <c:pt idx="1">
                  <c:v>24.543958098129082</c:v>
                </c:pt>
                <c:pt idx="2">
                  <c:v>30.601993302769593</c:v>
                </c:pt>
                <c:pt idx="3">
                  <c:v>32.946562677439168</c:v>
                </c:pt>
                <c:pt idx="4">
                  <c:v>8.5800654498224844</c:v>
                </c:pt>
                <c:pt idx="5">
                  <c:v>28.487819499757705</c:v>
                </c:pt>
                <c:pt idx="6">
                  <c:v>16.0024392838734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7-4917-8814-0D57D61E3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Drivers!$J$21:$J$27</c:f>
              <c:numCache>
                <c:formatCode>General</c:formatCode>
                <c:ptCount val="7"/>
                <c:pt idx="0">
                  <c:v>5.3407330421643753</c:v>
                </c:pt>
                <c:pt idx="1">
                  <c:v>6.6236252484383051</c:v>
                </c:pt>
                <c:pt idx="2">
                  <c:v>6.5695842923484014</c:v>
                </c:pt>
                <c:pt idx="3">
                  <c:v>4.8358356492706331</c:v>
                </c:pt>
                <c:pt idx="4">
                  <c:v>2.583456387333142</c:v>
                </c:pt>
                <c:pt idx="5">
                  <c:v>5.1673591544259949</c:v>
                </c:pt>
                <c:pt idx="6">
                  <c:v>9.8499234781642446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4D5-8989-7B86F5AED6B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Drivers!$I$21:$I$27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Drivers!$K$21:$K$27</c:f>
              <c:numCache>
                <c:formatCode>General</c:formatCode>
                <c:ptCount val="7"/>
                <c:pt idx="0">
                  <c:v>4.9485260699357099</c:v>
                </c:pt>
                <c:pt idx="1">
                  <c:v>3.1567092013301128</c:v>
                </c:pt>
                <c:pt idx="2">
                  <c:v>3.04256142312365</c:v>
                </c:pt>
                <c:pt idx="3">
                  <c:v>4.8736587819767188</c:v>
                </c:pt>
                <c:pt idx="4">
                  <c:v>2.9342905144083971</c:v>
                </c:pt>
                <c:pt idx="5">
                  <c:v>7.3563528302862018</c:v>
                </c:pt>
                <c:pt idx="6">
                  <c:v>2.7202586081556923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4D5-8989-7B86F5AE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Drivers!$N$21:$N$27</c:f>
              <c:numCache>
                <c:formatCode>General</c:formatCode>
                <c:ptCount val="7"/>
                <c:pt idx="0">
                  <c:v>3.0360276791294289</c:v>
                </c:pt>
                <c:pt idx="1">
                  <c:v>2.8367446207604123</c:v>
                </c:pt>
                <c:pt idx="2">
                  <c:v>3.7514625796731851</c:v>
                </c:pt>
                <c:pt idx="3">
                  <c:v>4.3149984683979588</c:v>
                </c:pt>
                <c:pt idx="4">
                  <c:v>1</c:v>
                </c:pt>
                <c:pt idx="5">
                  <c:v>2.3117672807553298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0-49F8-8505-7B8AE9F82C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Drivers!$M$21:$M$27</c:f>
              <c:strCache>
                <c:ptCount val="7"/>
                <c:pt idx="0">
                  <c:v>Team</c:v>
                </c:pt>
                <c:pt idx="1">
                  <c:v>Cas</c:v>
                </c:pt>
                <c:pt idx="2">
                  <c:v>Ben</c:v>
                </c:pt>
                <c:pt idx="3">
                  <c:v>Lucas</c:v>
                </c:pt>
                <c:pt idx="4">
                  <c:v>Jillian</c:v>
                </c:pt>
                <c:pt idx="5">
                  <c:v>Keller</c:v>
                </c:pt>
                <c:pt idx="6">
                  <c:v>Matt</c:v>
                </c:pt>
              </c:strCache>
            </c:strRef>
          </c:cat>
          <c:val>
            <c:numRef>
              <c:f>Drivers!$O$21:$O$27</c:f>
              <c:numCache>
                <c:formatCode>General</c:formatCode>
                <c:ptCount val="7"/>
                <c:pt idx="0">
                  <c:v>2.8348352896519202</c:v>
                </c:pt>
                <c:pt idx="1">
                  <c:v>3.0686056258583179</c:v>
                </c:pt>
                <c:pt idx="2">
                  <c:v>2.0178783022364044</c:v>
                </c:pt>
                <c:pt idx="3">
                  <c:v>0.86747822226986138</c:v>
                </c:pt>
                <c:pt idx="4">
                  <c:v>0</c:v>
                </c:pt>
                <c:pt idx="5">
                  <c:v>3.2335529762098298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0-49F8-8505-7B8AE9F82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Specialists!$B$21:$B$25</c:f>
              <c:numCache>
                <c:formatCode>General</c:formatCode>
                <c:ptCount val="5"/>
                <c:pt idx="0">
                  <c:v>8.8754038713349548</c:v>
                </c:pt>
                <c:pt idx="1">
                  <c:v>9.4484616737612441</c:v>
                </c:pt>
                <c:pt idx="2">
                  <c:v>7.9501236448581043</c:v>
                </c:pt>
                <c:pt idx="3">
                  <c:v>9.4115009018343194</c:v>
                </c:pt>
                <c:pt idx="4">
                  <c:v>11.439061130505355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5-4AAC-A2B0-C038B7CA39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Specialists!$A$21:$A$25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Specialists!$C$21:$C$25</c:f>
              <c:numCache>
                <c:formatCode>General</c:formatCode>
                <c:ptCount val="5"/>
                <c:pt idx="0">
                  <c:v>8.9774507603404086</c:v>
                </c:pt>
                <c:pt idx="1">
                  <c:v>8.1471757624009058</c:v>
                </c:pt>
                <c:pt idx="2">
                  <c:v>9.4699570934076487</c:v>
                </c:pt>
                <c:pt idx="3">
                  <c:v>8.2854436194210876</c:v>
                </c:pt>
                <c:pt idx="4">
                  <c:v>7.4502796412348431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5-4AAC-A2B0-C038B7CA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Specialists!$F$21:$F$25</c:f>
              <c:numCache>
                <c:formatCode>General</c:formatCode>
                <c:ptCount val="5"/>
                <c:pt idx="0">
                  <c:v>59.4002488061478</c:v>
                </c:pt>
                <c:pt idx="1">
                  <c:v>60.827460546243458</c:v>
                </c:pt>
                <c:pt idx="2">
                  <c:v>66.302516030643218</c:v>
                </c:pt>
                <c:pt idx="3">
                  <c:v>57.315451338482532</c:v>
                </c:pt>
                <c:pt idx="4">
                  <c:v>70.945099938520386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0E-4093-A13A-C2BBEDDFE2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Specialists!$E$21:$E$25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Specialists!$G$21:$G$25</c:f>
              <c:numCache>
                <c:formatCode>General</c:formatCode>
                <c:ptCount val="5"/>
                <c:pt idx="0">
                  <c:v>35.205718695165103</c:v>
                </c:pt>
                <c:pt idx="1">
                  <c:v>37.099894532082118</c:v>
                </c:pt>
                <c:pt idx="2">
                  <c:v>20.445589814597128</c:v>
                </c:pt>
                <c:pt idx="3">
                  <c:v>28.499252039449601</c:v>
                </c:pt>
                <c:pt idx="4">
                  <c:v>38.707241458140061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0E-4093-A13A-C2BBEDDF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4067119"/>
        <c:axId val="1154065679"/>
      </c:barChart>
      <c:catAx>
        <c:axId val="1154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679"/>
        <c:crosses val="autoZero"/>
        <c:auto val="1"/>
        <c:lblAlgn val="ctr"/>
        <c:lblOffset val="100"/>
        <c:noMultiLvlLbl val="0"/>
      </c:catAx>
      <c:valAx>
        <c:axId val="115406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Specialists!$J$21:$J$25</c:f>
              <c:numCache>
                <c:formatCode>General</c:formatCode>
                <c:ptCount val="5"/>
                <c:pt idx="0">
                  <c:v>5.2822578289822335</c:v>
                </c:pt>
                <c:pt idx="1">
                  <c:v>5.3531286129718207</c:v>
                </c:pt>
                <c:pt idx="2">
                  <c:v>4.9129727278569231</c:v>
                </c:pt>
                <c:pt idx="3">
                  <c:v>5.9258082025710532</c:v>
                </c:pt>
                <c:pt idx="4">
                  <c:v>7.4846214670073561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29B-BC77-AC9F5A9B7F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Specialists!$I$21:$I$25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Specialists!$K$21:$K$25</c:f>
              <c:numCache>
                <c:formatCode>General</c:formatCode>
                <c:ptCount val="5"/>
                <c:pt idx="0">
                  <c:v>4.9557713649976485</c:v>
                </c:pt>
                <c:pt idx="1">
                  <c:v>5.1993852864774031</c:v>
                </c:pt>
                <c:pt idx="2">
                  <c:v>4.8641167957149829</c:v>
                </c:pt>
                <c:pt idx="3">
                  <c:v>3.0806497383718021</c:v>
                </c:pt>
                <c:pt idx="4">
                  <c:v>4.8538554388949819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29B-BC77-AC9F5A9B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7949583"/>
        <c:axId val="1327951503"/>
      </c:barChart>
      <c:catAx>
        <c:axId val="132794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51503"/>
        <c:crosses val="autoZero"/>
        <c:auto val="1"/>
        <c:lblAlgn val="ctr"/>
        <c:lblOffset val="100"/>
        <c:noMultiLvlLbl val="0"/>
      </c:catAx>
      <c:valAx>
        <c:axId val="1327951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949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Teleop 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Specialists!$N$21:$N$25</c:f>
              <c:numCache>
                <c:formatCode>General</c:formatCode>
                <c:ptCount val="5"/>
                <c:pt idx="0">
                  <c:v>3.0398814069278899</c:v>
                </c:pt>
                <c:pt idx="1">
                  <c:v>2.4190410972134759</c:v>
                </c:pt>
                <c:pt idx="2">
                  <c:v>2.4779101436157989</c:v>
                </c:pt>
                <c:pt idx="3">
                  <c:v>4.3453764996282631</c:v>
                </c:pt>
                <c:pt idx="4">
                  <c:v>3.8829102064208785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2-4286-B31B-E1226A4C25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Specialists!$M$21:$M$25</c:f>
              <c:strCache>
                <c:ptCount val="5"/>
                <c:pt idx="0">
                  <c:v>Team</c:v>
                </c:pt>
                <c:pt idx="1">
                  <c:v>Zoe</c:v>
                </c:pt>
                <c:pt idx="2">
                  <c:v>Max</c:v>
                </c:pt>
                <c:pt idx="3">
                  <c:v>Hailey</c:v>
                </c:pt>
                <c:pt idx="4">
                  <c:v>Caleb</c:v>
                </c:pt>
              </c:strCache>
            </c:strRef>
          </c:cat>
          <c:val>
            <c:numRef>
              <c:f>Specialists!$O$21:$O$25</c:f>
              <c:numCache>
                <c:formatCode>General</c:formatCode>
                <c:ptCount val="5"/>
                <c:pt idx="0">
                  <c:v>2.8142698693674468</c:v>
                </c:pt>
                <c:pt idx="1">
                  <c:v>2.6607690445691774</c:v>
                </c:pt>
                <c:pt idx="2">
                  <c:v>2.466525403321266</c:v>
                </c:pt>
                <c:pt idx="3">
                  <c:v>1.7567694231794864</c:v>
                </c:pt>
                <c:pt idx="4">
                  <c:v>2.7602488845608963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2-4286-B31B-E1226A4C2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5309104"/>
        <c:axId val="1275310544"/>
      </c:barChart>
      <c:catAx>
        <c:axId val="1275309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10544"/>
        <c:crosses val="autoZero"/>
        <c:auto val="1"/>
        <c:lblAlgn val="ctr"/>
        <c:lblOffset val="100"/>
        <c:noMultiLvlLbl val="0"/>
      </c:catAx>
      <c:valAx>
        <c:axId val="127531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30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Endgame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Coaches!$B$21:$B$24</c:f>
              <c:numCache>
                <c:formatCode>General</c:formatCode>
                <c:ptCount val="4"/>
                <c:pt idx="0">
                  <c:v>8.8754038713349548</c:v>
                </c:pt>
                <c:pt idx="1">
                  <c:v>10.107384602206277</c:v>
                </c:pt>
                <c:pt idx="2">
                  <c:v>7.0491503586922999</c:v>
                </c:pt>
                <c:pt idx="3">
                  <c:v>9.1492945409761894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B-4B1E-BABF-9E2A85F9E9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Coaches!$A$21:$A$24</c:f>
              <c:strCache>
                <c:ptCount val="4"/>
                <c:pt idx="0">
                  <c:v>Team</c:v>
                </c:pt>
                <c:pt idx="1">
                  <c:v>Maddie</c:v>
                </c:pt>
                <c:pt idx="2">
                  <c:v>Caleb</c:v>
                </c:pt>
                <c:pt idx="3">
                  <c:v>Matt</c:v>
                </c:pt>
              </c:strCache>
            </c:strRef>
          </c:cat>
          <c:val>
            <c:numRef>
              <c:f>Coaches!$C$21:$C$24</c:f>
              <c:numCache>
                <c:formatCode>General</c:formatCode>
                <c:ptCount val="4"/>
                <c:pt idx="0">
                  <c:v>8.9774507603404086</c:v>
                </c:pt>
                <c:pt idx="1">
                  <c:v>7.4745491894031062</c:v>
                </c:pt>
                <c:pt idx="2">
                  <c:v>10.208826734822162</c:v>
                </c:pt>
                <c:pt idx="3">
                  <c:v>8.9864682046092454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B-4B1E-BABF-9E2A85F9E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2408335"/>
        <c:axId val="1322407855"/>
      </c:barChart>
      <c:catAx>
        <c:axId val="132240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7855"/>
        <c:crosses val="autoZero"/>
        <c:auto val="1"/>
        <c:lblAlgn val="ctr"/>
        <c:lblOffset val="100"/>
        <c:noMultiLvlLbl val="0"/>
      </c:catAx>
      <c:valAx>
        <c:axId val="132240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0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2900</xdr:rowOff>
    </xdr:from>
    <xdr:to>
      <xdr:col>3</xdr:col>
      <xdr:colOff>839442</xdr:colOff>
      <xdr:row>29</xdr:row>
      <xdr:rowOff>181803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B8D7-1B77-3A1B-A0AD-C2B274465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835300</xdr:colOff>
      <xdr:row>19</xdr:row>
      <xdr:rowOff>2898</xdr:rowOff>
    </xdr:from>
    <xdr:to>
      <xdr:col>7</xdr:col>
      <xdr:colOff>836544</xdr:colOff>
      <xdr:row>29</xdr:row>
      <xdr:rowOff>190085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EE4A4D-DAE4-6DD4-EA48-C8D972C2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836543</xdr:colOff>
      <xdr:row>19</xdr:row>
      <xdr:rowOff>2898</xdr:rowOff>
    </xdr:from>
    <xdr:to>
      <xdr:col>11</xdr:col>
      <xdr:colOff>836543</xdr:colOff>
      <xdr:row>29</xdr:row>
      <xdr:rowOff>182466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C7A569-F223-C4A3-9D2B-A85E5BF11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840683</xdr:colOff>
      <xdr:row>19</xdr:row>
      <xdr:rowOff>2899</xdr:rowOff>
    </xdr:from>
    <xdr:to>
      <xdr:col>15</xdr:col>
      <xdr:colOff>806311</xdr:colOff>
      <xdr:row>29</xdr:row>
      <xdr:rowOff>190086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9A8A98-E426-1746-A762-53D613ABD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182222</xdr:rowOff>
    </xdr:from>
    <xdr:to>
      <xdr:col>3</xdr:col>
      <xdr:colOff>835046</xdr:colOff>
      <xdr:row>29</xdr:row>
      <xdr:rowOff>170625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6DCC1C-873B-47A9-B3B0-4E322FFF8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839186</xdr:colOff>
      <xdr:row>18</xdr:row>
      <xdr:rowOff>182221</xdr:rowOff>
    </xdr:from>
    <xdr:to>
      <xdr:col>7</xdr:col>
      <xdr:colOff>834537</xdr:colOff>
      <xdr:row>29</xdr:row>
      <xdr:rowOff>178908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4DDB6-0D30-4D2E-9105-D5E5F52BE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834537</xdr:colOff>
      <xdr:row>18</xdr:row>
      <xdr:rowOff>182220</xdr:rowOff>
    </xdr:from>
    <xdr:to>
      <xdr:col>12</xdr:col>
      <xdr:colOff>459398</xdr:colOff>
      <xdr:row>29</xdr:row>
      <xdr:rowOff>178908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EE3A1E-5E9D-464A-A1E7-4570FED74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457168</xdr:colOff>
      <xdr:row>18</xdr:row>
      <xdr:rowOff>182221</xdr:rowOff>
    </xdr:from>
    <xdr:to>
      <xdr:col>18</xdr:col>
      <xdr:colOff>161989</xdr:colOff>
      <xdr:row>29</xdr:row>
      <xdr:rowOff>178908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78111B-754F-41BD-AEC2-9C804C124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189546</xdr:rowOff>
    </xdr:from>
    <xdr:to>
      <xdr:col>3</xdr:col>
      <xdr:colOff>813065</xdr:colOff>
      <xdr:row>29</xdr:row>
      <xdr:rowOff>177949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BACAA-896F-469A-9C4E-97D03D22A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817205</xdr:colOff>
      <xdr:row>18</xdr:row>
      <xdr:rowOff>189545</xdr:rowOff>
    </xdr:from>
    <xdr:to>
      <xdr:col>7</xdr:col>
      <xdr:colOff>812556</xdr:colOff>
      <xdr:row>29</xdr:row>
      <xdr:rowOff>186232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9199-A9E9-4D08-BBCE-0415C5B1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812556</xdr:colOff>
      <xdr:row>18</xdr:row>
      <xdr:rowOff>189544</xdr:rowOff>
    </xdr:from>
    <xdr:to>
      <xdr:col>12</xdr:col>
      <xdr:colOff>437417</xdr:colOff>
      <xdr:row>29</xdr:row>
      <xdr:rowOff>186232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01BCD6-0ACA-44EC-A4EF-5C23692D2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433275</xdr:colOff>
      <xdr:row>18</xdr:row>
      <xdr:rowOff>189545</xdr:rowOff>
    </xdr:from>
    <xdr:to>
      <xdr:col>18</xdr:col>
      <xdr:colOff>138097</xdr:colOff>
      <xdr:row>29</xdr:row>
      <xdr:rowOff>186232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249AB7-1A63-4325-94D7-33D7E78B4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2</xdr:rowOff>
    </xdr:from>
    <xdr:to>
      <xdr:col>3</xdr:col>
      <xdr:colOff>841099</xdr:colOff>
      <xdr:row>29</xdr:row>
      <xdr:rowOff>178905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DC3EA4-822A-4525-897C-84E6300AA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</xdr:colOff>
      <xdr:row>19</xdr:row>
      <xdr:rowOff>1</xdr:rowOff>
    </xdr:from>
    <xdr:to>
      <xdr:col>8</xdr:col>
      <xdr:colOff>16151</xdr:colOff>
      <xdr:row>29</xdr:row>
      <xdr:rowOff>187188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C8F31-778C-4DC8-A9B0-A4B0A880B9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16151</xdr:colOff>
      <xdr:row>19</xdr:row>
      <xdr:rowOff>0</xdr:rowOff>
    </xdr:from>
    <xdr:to>
      <xdr:col>12</xdr:col>
      <xdr:colOff>27747</xdr:colOff>
      <xdr:row>29</xdr:row>
      <xdr:rowOff>187188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ACF9B-E69B-4A69-927C-3AD15A92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15323</xdr:colOff>
      <xdr:row>19</xdr:row>
      <xdr:rowOff>1</xdr:rowOff>
    </xdr:from>
    <xdr:to>
      <xdr:col>15</xdr:col>
      <xdr:colOff>834473</xdr:colOff>
      <xdr:row>29</xdr:row>
      <xdr:rowOff>187188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92E1A7-05EF-410B-9BFA-F027EE74A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F6C2-6DDF-48DA-81FA-878F968D73F6}">
  <dimension ref="A1:Z154"/>
  <sheetViews>
    <sheetView topLeftCell="A133" workbookViewId="0">
      <selection activeCell="J153" sqref="J153"/>
    </sheetView>
  </sheetViews>
  <sheetFormatPr defaultRowHeight="14.4" x14ac:dyDescent="0.3"/>
  <cols>
    <col min="11" max="11" width="12.44140625" customWidth="1"/>
    <col min="12" max="12" width="14.33203125" customWidth="1"/>
    <col min="13" max="13" width="13" customWidth="1"/>
    <col min="14" max="14" width="14.109375" customWidth="1"/>
    <col min="16" max="16" width="13.88671875" customWidth="1"/>
    <col min="17" max="17" width="10.6640625" customWidth="1"/>
  </cols>
  <sheetData>
    <row r="1" spans="1:26" x14ac:dyDescent="0.3">
      <c r="A1" s="1"/>
      <c r="B1" t="s">
        <v>4</v>
      </c>
      <c r="C1" t="s">
        <v>5</v>
      </c>
      <c r="D1" t="s">
        <v>6</v>
      </c>
      <c r="E1" t="s">
        <v>7</v>
      </c>
      <c r="F1" t="s">
        <v>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25</v>
      </c>
      <c r="O1" t="s">
        <v>42</v>
      </c>
      <c r="P1" t="s">
        <v>43</v>
      </c>
      <c r="Q1" t="s">
        <v>44</v>
      </c>
    </row>
    <row r="3" spans="1:26" x14ac:dyDescent="0.3">
      <c r="A3" s="1">
        <v>45587</v>
      </c>
      <c r="B3" t="s">
        <v>0</v>
      </c>
      <c r="C3" t="s">
        <v>1</v>
      </c>
      <c r="E3" t="s">
        <v>2</v>
      </c>
      <c r="F3">
        <v>0</v>
      </c>
      <c r="G3">
        <v>0</v>
      </c>
      <c r="H3">
        <v>6</v>
      </c>
      <c r="I3">
        <v>0</v>
      </c>
      <c r="J3">
        <v>3</v>
      </c>
      <c r="K3">
        <v>15</v>
      </c>
      <c r="M3">
        <v>93</v>
      </c>
      <c r="N3">
        <f>SUM(F3:J3)</f>
        <v>9</v>
      </c>
      <c r="O3">
        <v>-1</v>
      </c>
      <c r="Q3" t="s">
        <v>45</v>
      </c>
      <c r="V3" s="1">
        <v>45598</v>
      </c>
    </row>
    <row r="4" spans="1:26" x14ac:dyDescent="0.3">
      <c r="A4" s="1">
        <v>45587</v>
      </c>
      <c r="B4" t="s">
        <v>15</v>
      </c>
      <c r="C4" t="s">
        <v>1</v>
      </c>
      <c r="E4" t="s">
        <v>2</v>
      </c>
      <c r="F4">
        <v>0</v>
      </c>
      <c r="G4">
        <v>0</v>
      </c>
      <c r="H4">
        <v>3</v>
      </c>
      <c r="I4">
        <v>0</v>
      </c>
      <c r="J4">
        <v>5</v>
      </c>
      <c r="K4">
        <v>3</v>
      </c>
      <c r="M4">
        <v>77</v>
      </c>
      <c r="N4">
        <f t="shared" ref="N4:N67" si="0">SUM(F4:J4)</f>
        <v>8</v>
      </c>
      <c r="O4">
        <v>-1</v>
      </c>
      <c r="Q4" t="s">
        <v>45</v>
      </c>
      <c r="V4" s="1">
        <v>45598</v>
      </c>
    </row>
    <row r="5" spans="1:26" x14ac:dyDescent="0.3">
      <c r="A5" s="1">
        <v>45587</v>
      </c>
      <c r="B5" t="s">
        <v>15</v>
      </c>
      <c r="C5" t="s">
        <v>1</v>
      </c>
      <c r="E5" t="s">
        <v>16</v>
      </c>
      <c r="F5">
        <v>0</v>
      </c>
      <c r="G5">
        <v>0</v>
      </c>
      <c r="H5">
        <v>1</v>
      </c>
      <c r="I5">
        <v>0</v>
      </c>
      <c r="J5">
        <v>4</v>
      </c>
      <c r="K5">
        <v>15</v>
      </c>
      <c r="M5">
        <v>63</v>
      </c>
      <c r="N5">
        <f t="shared" si="0"/>
        <v>5</v>
      </c>
      <c r="O5">
        <v>-1</v>
      </c>
      <c r="Q5" t="s">
        <v>45</v>
      </c>
      <c r="V5" s="1">
        <v>45598</v>
      </c>
    </row>
    <row r="6" spans="1:26" x14ac:dyDescent="0.3">
      <c r="A6" s="1">
        <v>45587</v>
      </c>
      <c r="B6" t="s">
        <v>15</v>
      </c>
      <c r="C6" t="s">
        <v>1</v>
      </c>
      <c r="E6" t="s">
        <v>16</v>
      </c>
      <c r="F6">
        <v>0</v>
      </c>
      <c r="G6">
        <v>0</v>
      </c>
      <c r="H6">
        <v>2</v>
      </c>
      <c r="I6">
        <v>0</v>
      </c>
      <c r="J6">
        <v>4</v>
      </c>
      <c r="K6">
        <v>15</v>
      </c>
      <c r="M6">
        <v>71</v>
      </c>
      <c r="N6">
        <f t="shared" si="0"/>
        <v>6</v>
      </c>
      <c r="O6">
        <v>-1</v>
      </c>
      <c r="Q6" t="s">
        <v>45</v>
      </c>
      <c r="V6" s="1">
        <v>45598</v>
      </c>
    </row>
    <row r="7" spans="1:26" x14ac:dyDescent="0.3">
      <c r="A7" s="1">
        <v>45587</v>
      </c>
      <c r="B7" t="s">
        <v>17</v>
      </c>
      <c r="C7" t="s">
        <v>1</v>
      </c>
      <c r="E7" t="s">
        <v>2</v>
      </c>
      <c r="F7">
        <v>0</v>
      </c>
      <c r="G7">
        <v>0</v>
      </c>
      <c r="H7">
        <v>2</v>
      </c>
      <c r="I7">
        <v>0</v>
      </c>
      <c r="J7">
        <v>4</v>
      </c>
      <c r="K7">
        <v>3</v>
      </c>
      <c r="M7">
        <v>59</v>
      </c>
      <c r="N7">
        <f t="shared" si="0"/>
        <v>6</v>
      </c>
      <c r="O7">
        <v>-1</v>
      </c>
      <c r="Q7" t="s">
        <v>45</v>
      </c>
      <c r="V7" s="1">
        <v>45598</v>
      </c>
      <c r="W7" t="s">
        <v>17</v>
      </c>
      <c r="X7" t="s">
        <v>23</v>
      </c>
      <c r="Y7" t="s">
        <v>1</v>
      </c>
      <c r="Z7" t="s">
        <v>16</v>
      </c>
    </row>
    <row r="8" spans="1:26" x14ac:dyDescent="0.3">
      <c r="A8" s="1">
        <v>45587</v>
      </c>
      <c r="B8" t="s">
        <v>17</v>
      </c>
      <c r="C8" t="s">
        <v>1</v>
      </c>
      <c r="D8" t="s">
        <v>18</v>
      </c>
      <c r="E8" t="s">
        <v>2</v>
      </c>
      <c r="F8">
        <v>0</v>
      </c>
      <c r="G8">
        <v>0</v>
      </c>
      <c r="H8">
        <v>1</v>
      </c>
      <c r="I8">
        <v>0</v>
      </c>
      <c r="J8">
        <v>2</v>
      </c>
      <c r="K8">
        <v>0</v>
      </c>
      <c r="M8">
        <v>28</v>
      </c>
      <c r="N8">
        <f t="shared" si="0"/>
        <v>3</v>
      </c>
      <c r="O8">
        <v>-1</v>
      </c>
      <c r="Q8" t="s">
        <v>45</v>
      </c>
      <c r="V8" s="1">
        <v>45598</v>
      </c>
      <c r="W8" t="s">
        <v>17</v>
      </c>
      <c r="X8" t="s">
        <v>23</v>
      </c>
      <c r="Y8" t="s">
        <v>1</v>
      </c>
      <c r="Z8" t="s">
        <v>16</v>
      </c>
    </row>
    <row r="9" spans="1:26" x14ac:dyDescent="0.3">
      <c r="A9" s="1">
        <v>45587</v>
      </c>
      <c r="B9" t="s">
        <v>17</v>
      </c>
      <c r="C9" t="s">
        <v>1</v>
      </c>
      <c r="D9" t="s">
        <v>18</v>
      </c>
      <c r="E9" t="s">
        <v>16</v>
      </c>
      <c r="F9">
        <v>0</v>
      </c>
      <c r="G9">
        <v>0</v>
      </c>
      <c r="H9">
        <v>0</v>
      </c>
      <c r="I9">
        <v>0</v>
      </c>
      <c r="J9">
        <v>4</v>
      </c>
      <c r="K9">
        <v>0</v>
      </c>
      <c r="M9">
        <v>40</v>
      </c>
      <c r="N9">
        <f t="shared" si="0"/>
        <v>4</v>
      </c>
      <c r="O9">
        <v>-1</v>
      </c>
      <c r="Q9" t="s">
        <v>45</v>
      </c>
      <c r="V9" s="1">
        <v>45598</v>
      </c>
      <c r="W9" t="s">
        <v>17</v>
      </c>
      <c r="X9" t="s">
        <v>23</v>
      </c>
      <c r="Y9" t="s">
        <v>1</v>
      </c>
      <c r="Z9" t="s">
        <v>16</v>
      </c>
    </row>
    <row r="10" spans="1:26" x14ac:dyDescent="0.3">
      <c r="A10" s="1">
        <v>45587</v>
      </c>
      <c r="B10" t="s">
        <v>17</v>
      </c>
      <c r="C10" t="s">
        <v>1</v>
      </c>
      <c r="D10" t="s">
        <v>18</v>
      </c>
      <c r="E10" t="s">
        <v>16</v>
      </c>
      <c r="F10">
        <v>1</v>
      </c>
      <c r="G10">
        <v>0</v>
      </c>
      <c r="H10">
        <v>2</v>
      </c>
      <c r="I10">
        <v>0</v>
      </c>
      <c r="J10">
        <v>4</v>
      </c>
      <c r="K10">
        <v>15</v>
      </c>
      <c r="M10">
        <v>73</v>
      </c>
      <c r="N10">
        <f t="shared" si="0"/>
        <v>7</v>
      </c>
      <c r="O10">
        <v>-1</v>
      </c>
      <c r="Q10" t="s">
        <v>45</v>
      </c>
      <c r="V10" s="1">
        <v>45598</v>
      </c>
      <c r="W10" t="s">
        <v>17</v>
      </c>
      <c r="X10" t="s">
        <v>23</v>
      </c>
      <c r="Y10" t="s">
        <v>1</v>
      </c>
      <c r="Z10" t="s">
        <v>16</v>
      </c>
    </row>
    <row r="11" spans="1:26" x14ac:dyDescent="0.3">
      <c r="A11" s="1">
        <v>45595</v>
      </c>
      <c r="B11" t="s">
        <v>19</v>
      </c>
      <c r="C11" t="s">
        <v>20</v>
      </c>
      <c r="D11" t="s">
        <v>17</v>
      </c>
      <c r="E11" t="s">
        <v>21</v>
      </c>
      <c r="F11">
        <v>1</v>
      </c>
      <c r="G11">
        <v>0</v>
      </c>
      <c r="H11">
        <v>0</v>
      </c>
      <c r="I11">
        <v>0</v>
      </c>
      <c r="J11">
        <v>4</v>
      </c>
      <c r="K11">
        <v>3</v>
      </c>
      <c r="M11">
        <v>68</v>
      </c>
      <c r="N11">
        <f t="shared" si="0"/>
        <v>5</v>
      </c>
      <c r="O11">
        <v>-1</v>
      </c>
      <c r="Q11" t="s">
        <v>45</v>
      </c>
      <c r="V11" s="1">
        <v>45598</v>
      </c>
      <c r="W11" t="s">
        <v>17</v>
      </c>
      <c r="X11" t="s">
        <v>23</v>
      </c>
      <c r="Y11" t="s">
        <v>1</v>
      </c>
      <c r="Z11" t="s">
        <v>16</v>
      </c>
    </row>
    <row r="12" spans="1:26" x14ac:dyDescent="0.3">
      <c r="A12" s="1">
        <v>45588</v>
      </c>
      <c r="B12" t="s">
        <v>15</v>
      </c>
      <c r="C12" t="s">
        <v>20</v>
      </c>
      <c r="D12" t="s">
        <v>21</v>
      </c>
      <c r="E12" t="s">
        <v>16</v>
      </c>
      <c r="F12">
        <v>0</v>
      </c>
      <c r="G12">
        <v>0</v>
      </c>
      <c r="H12">
        <v>1</v>
      </c>
      <c r="I12">
        <v>0</v>
      </c>
      <c r="J12">
        <v>5</v>
      </c>
      <c r="K12">
        <v>15</v>
      </c>
      <c r="M12">
        <v>73</v>
      </c>
      <c r="N12">
        <f t="shared" si="0"/>
        <v>6</v>
      </c>
      <c r="O12">
        <v>-1</v>
      </c>
      <c r="Q12" t="s">
        <v>45</v>
      </c>
      <c r="V12" s="1">
        <v>45598</v>
      </c>
      <c r="W12" t="s">
        <v>17</v>
      </c>
      <c r="X12" t="s">
        <v>23</v>
      </c>
      <c r="Y12" t="s">
        <v>1</v>
      </c>
      <c r="Z12" t="s">
        <v>16</v>
      </c>
    </row>
    <row r="13" spans="1:26" x14ac:dyDescent="0.3">
      <c r="A13" s="1">
        <v>45588</v>
      </c>
      <c r="B13" t="s">
        <v>15</v>
      </c>
      <c r="C13" t="s">
        <v>20</v>
      </c>
      <c r="D13" t="s">
        <v>16</v>
      </c>
      <c r="E13" t="s">
        <v>21</v>
      </c>
      <c r="F13">
        <v>0</v>
      </c>
      <c r="G13">
        <v>0</v>
      </c>
      <c r="H13">
        <v>2</v>
      </c>
      <c r="I13">
        <v>0</v>
      </c>
      <c r="J13">
        <v>2</v>
      </c>
      <c r="K13">
        <v>15</v>
      </c>
      <c r="M13">
        <v>51</v>
      </c>
      <c r="N13">
        <f t="shared" si="0"/>
        <v>4</v>
      </c>
      <c r="O13">
        <v>-1</v>
      </c>
      <c r="Q13" t="s">
        <v>45</v>
      </c>
    </row>
    <row r="14" spans="1:26" x14ac:dyDescent="0.3">
      <c r="A14" s="1">
        <v>45588</v>
      </c>
      <c r="B14" t="s">
        <v>15</v>
      </c>
      <c r="C14" t="s">
        <v>20</v>
      </c>
      <c r="D14" t="s">
        <v>16</v>
      </c>
      <c r="E14" t="s">
        <v>21</v>
      </c>
      <c r="F14">
        <v>1</v>
      </c>
      <c r="G14">
        <v>0</v>
      </c>
      <c r="H14">
        <v>2</v>
      </c>
      <c r="I14">
        <v>0</v>
      </c>
      <c r="J14">
        <v>4</v>
      </c>
      <c r="K14">
        <v>3</v>
      </c>
      <c r="M14">
        <v>61</v>
      </c>
      <c r="N14">
        <f t="shared" si="0"/>
        <v>7</v>
      </c>
      <c r="O14">
        <v>-1</v>
      </c>
      <c r="Q14" t="s">
        <v>45</v>
      </c>
    </row>
    <row r="15" spans="1:26" x14ac:dyDescent="0.3">
      <c r="A15" s="1">
        <v>45588</v>
      </c>
      <c r="B15" t="s">
        <v>15</v>
      </c>
      <c r="C15" t="s">
        <v>20</v>
      </c>
      <c r="D15" t="s">
        <v>16</v>
      </c>
      <c r="E15" t="s">
        <v>2</v>
      </c>
      <c r="F15">
        <v>0</v>
      </c>
      <c r="G15">
        <v>0</v>
      </c>
      <c r="H15">
        <v>1</v>
      </c>
      <c r="I15">
        <v>0</v>
      </c>
      <c r="J15">
        <v>3</v>
      </c>
      <c r="K15">
        <v>15</v>
      </c>
      <c r="M15">
        <v>66</v>
      </c>
      <c r="N15">
        <f t="shared" si="0"/>
        <v>4</v>
      </c>
      <c r="O15">
        <v>-1</v>
      </c>
      <c r="Q15" t="s">
        <v>45</v>
      </c>
    </row>
    <row r="16" spans="1:26" x14ac:dyDescent="0.3">
      <c r="A16" s="1">
        <v>45588</v>
      </c>
      <c r="B16" t="s">
        <v>17</v>
      </c>
      <c r="C16" t="s">
        <v>21</v>
      </c>
      <c r="D16" t="s">
        <v>16</v>
      </c>
      <c r="E16" t="s">
        <v>2</v>
      </c>
      <c r="F16">
        <v>0</v>
      </c>
      <c r="G16">
        <v>0</v>
      </c>
      <c r="H16">
        <v>1</v>
      </c>
      <c r="I16">
        <v>0</v>
      </c>
      <c r="J16">
        <v>6</v>
      </c>
      <c r="K16">
        <v>15</v>
      </c>
      <c r="M16">
        <v>83</v>
      </c>
      <c r="N16">
        <f t="shared" si="0"/>
        <v>7</v>
      </c>
      <c r="O16">
        <v>-1</v>
      </c>
      <c r="Q16" t="s">
        <v>45</v>
      </c>
    </row>
    <row r="17" spans="1:17" x14ac:dyDescent="0.3">
      <c r="A17" s="1">
        <v>45588</v>
      </c>
      <c r="B17" t="s">
        <v>17</v>
      </c>
      <c r="C17" t="s">
        <v>21</v>
      </c>
      <c r="D17" t="s">
        <v>16</v>
      </c>
      <c r="E17" t="s">
        <v>2</v>
      </c>
      <c r="F17">
        <v>0</v>
      </c>
      <c r="G17">
        <v>0</v>
      </c>
      <c r="H17">
        <v>0</v>
      </c>
      <c r="I17">
        <v>0</v>
      </c>
      <c r="J17">
        <v>5</v>
      </c>
      <c r="K17">
        <v>3</v>
      </c>
      <c r="M17">
        <v>53</v>
      </c>
      <c r="N17">
        <f t="shared" si="0"/>
        <v>5</v>
      </c>
      <c r="O17">
        <v>-1</v>
      </c>
      <c r="Q17" t="s">
        <v>45</v>
      </c>
    </row>
    <row r="18" spans="1:17" x14ac:dyDescent="0.3">
      <c r="A18" s="1">
        <v>45588</v>
      </c>
      <c r="B18" t="s">
        <v>17</v>
      </c>
      <c r="C18" t="s">
        <v>21</v>
      </c>
      <c r="D18" t="s">
        <v>16</v>
      </c>
      <c r="E18" t="s">
        <v>2</v>
      </c>
      <c r="F18">
        <v>0</v>
      </c>
      <c r="G18">
        <v>0</v>
      </c>
      <c r="H18">
        <v>2</v>
      </c>
      <c r="I18">
        <v>0</v>
      </c>
      <c r="J18">
        <v>6</v>
      </c>
      <c r="K18">
        <v>15</v>
      </c>
      <c r="M18">
        <v>91</v>
      </c>
      <c r="N18">
        <f t="shared" si="0"/>
        <v>8</v>
      </c>
      <c r="O18">
        <v>-1</v>
      </c>
      <c r="Q18" t="s">
        <v>45</v>
      </c>
    </row>
    <row r="19" spans="1:17" x14ac:dyDescent="0.3">
      <c r="A19" s="1">
        <v>45588</v>
      </c>
      <c r="B19" t="s">
        <v>17</v>
      </c>
      <c r="C19" t="s">
        <v>21</v>
      </c>
      <c r="D19" t="s">
        <v>16</v>
      </c>
      <c r="E19" t="s">
        <v>2</v>
      </c>
      <c r="F19">
        <v>0</v>
      </c>
      <c r="G19">
        <v>0</v>
      </c>
      <c r="H19">
        <v>1</v>
      </c>
      <c r="I19">
        <v>0</v>
      </c>
      <c r="J19">
        <v>6</v>
      </c>
      <c r="K19">
        <v>15</v>
      </c>
      <c r="M19">
        <v>83</v>
      </c>
      <c r="N19">
        <f t="shared" si="0"/>
        <v>7</v>
      </c>
      <c r="O19">
        <v>-1</v>
      </c>
      <c r="Q19" t="s">
        <v>45</v>
      </c>
    </row>
    <row r="20" spans="1:17" x14ac:dyDescent="0.3">
      <c r="A20" s="1">
        <v>45588</v>
      </c>
      <c r="B20" t="s">
        <v>17</v>
      </c>
      <c r="C20" t="s">
        <v>21</v>
      </c>
      <c r="D20" t="s">
        <v>16</v>
      </c>
      <c r="E20" t="s">
        <v>2</v>
      </c>
      <c r="F20">
        <v>1</v>
      </c>
      <c r="G20">
        <v>0</v>
      </c>
      <c r="H20">
        <v>7</v>
      </c>
      <c r="I20">
        <v>0</v>
      </c>
      <c r="J20">
        <v>0</v>
      </c>
      <c r="K20">
        <v>15</v>
      </c>
      <c r="M20">
        <v>73</v>
      </c>
      <c r="N20">
        <f t="shared" si="0"/>
        <v>8</v>
      </c>
      <c r="O20">
        <v>-1</v>
      </c>
      <c r="Q20" t="s">
        <v>45</v>
      </c>
    </row>
    <row r="21" spans="1:17" x14ac:dyDescent="0.3">
      <c r="A21" s="1">
        <v>45588</v>
      </c>
      <c r="B21" t="s">
        <v>17</v>
      </c>
      <c r="C21" t="s">
        <v>21</v>
      </c>
      <c r="D21" t="s">
        <v>16</v>
      </c>
      <c r="E21" t="s">
        <v>2</v>
      </c>
      <c r="F21">
        <v>0</v>
      </c>
      <c r="G21">
        <v>0</v>
      </c>
      <c r="H21">
        <v>7</v>
      </c>
      <c r="I21">
        <v>0</v>
      </c>
      <c r="J21">
        <v>2</v>
      </c>
      <c r="K21">
        <v>15</v>
      </c>
      <c r="M21">
        <v>91</v>
      </c>
      <c r="N21">
        <f t="shared" si="0"/>
        <v>9</v>
      </c>
      <c r="O21">
        <v>-1</v>
      </c>
      <c r="Q21" t="s">
        <v>45</v>
      </c>
    </row>
    <row r="22" spans="1:17" x14ac:dyDescent="0.3">
      <c r="A22" s="1">
        <v>45588</v>
      </c>
      <c r="B22" t="s">
        <v>17</v>
      </c>
      <c r="C22" t="s">
        <v>21</v>
      </c>
      <c r="D22" t="s">
        <v>15</v>
      </c>
      <c r="E22" t="s">
        <v>16</v>
      </c>
      <c r="F22">
        <v>0</v>
      </c>
      <c r="G22">
        <v>0</v>
      </c>
      <c r="H22">
        <v>5</v>
      </c>
      <c r="I22">
        <v>0</v>
      </c>
      <c r="J22">
        <v>5</v>
      </c>
      <c r="K22">
        <v>3</v>
      </c>
      <c r="M22">
        <v>93</v>
      </c>
      <c r="N22">
        <f t="shared" si="0"/>
        <v>10</v>
      </c>
      <c r="O22">
        <v>-1</v>
      </c>
      <c r="Q22" t="s">
        <v>45</v>
      </c>
    </row>
    <row r="23" spans="1:17" x14ac:dyDescent="0.3">
      <c r="A23" s="1">
        <v>45588</v>
      </c>
      <c r="B23" t="s">
        <v>2</v>
      </c>
      <c r="C23" t="s">
        <v>21</v>
      </c>
      <c r="D23" t="s">
        <v>22</v>
      </c>
      <c r="E23" t="s">
        <v>16</v>
      </c>
      <c r="F23">
        <v>1</v>
      </c>
      <c r="G23">
        <v>0</v>
      </c>
      <c r="H23">
        <v>4</v>
      </c>
      <c r="I23">
        <v>0</v>
      </c>
      <c r="J23">
        <v>5</v>
      </c>
      <c r="K23">
        <v>15</v>
      </c>
      <c r="M23">
        <v>102</v>
      </c>
      <c r="N23">
        <f t="shared" si="0"/>
        <v>10</v>
      </c>
      <c r="O23">
        <v>-1</v>
      </c>
      <c r="Q23" t="s">
        <v>45</v>
      </c>
    </row>
    <row r="24" spans="1:17" x14ac:dyDescent="0.3">
      <c r="A24" s="1">
        <v>45588</v>
      </c>
      <c r="B24" t="s">
        <v>2</v>
      </c>
      <c r="C24" t="s">
        <v>21</v>
      </c>
      <c r="D24" t="s">
        <v>22</v>
      </c>
      <c r="E24" t="s">
        <v>16</v>
      </c>
      <c r="F24">
        <v>1</v>
      </c>
      <c r="G24">
        <v>0</v>
      </c>
      <c r="H24">
        <v>6</v>
      </c>
      <c r="I24">
        <v>0</v>
      </c>
      <c r="J24">
        <v>2</v>
      </c>
      <c r="K24">
        <v>15</v>
      </c>
      <c r="M24">
        <v>88</v>
      </c>
      <c r="N24">
        <f t="shared" si="0"/>
        <v>9</v>
      </c>
      <c r="O24">
        <v>-1</v>
      </c>
      <c r="Q24" t="s">
        <v>45</v>
      </c>
    </row>
    <row r="25" spans="1:17" x14ac:dyDescent="0.3">
      <c r="A25" s="1">
        <v>45595</v>
      </c>
      <c r="B25" t="s">
        <v>18</v>
      </c>
      <c r="C25" t="s">
        <v>20</v>
      </c>
      <c r="D25" t="s">
        <v>15</v>
      </c>
      <c r="E25" t="s">
        <v>16</v>
      </c>
      <c r="F25">
        <v>0</v>
      </c>
      <c r="G25">
        <v>0</v>
      </c>
      <c r="H25">
        <v>7</v>
      </c>
      <c r="I25">
        <v>0</v>
      </c>
      <c r="J25">
        <v>0</v>
      </c>
      <c r="K25">
        <v>3</v>
      </c>
      <c r="M25">
        <v>83</v>
      </c>
      <c r="N25">
        <f t="shared" si="0"/>
        <v>7</v>
      </c>
      <c r="O25">
        <v>-1</v>
      </c>
      <c r="Q25" t="s">
        <v>45</v>
      </c>
    </row>
    <row r="26" spans="1:17" x14ac:dyDescent="0.3">
      <c r="A26" s="1">
        <v>45595</v>
      </c>
      <c r="B26" t="s">
        <v>18</v>
      </c>
      <c r="C26" t="s">
        <v>20</v>
      </c>
      <c r="D26" t="s">
        <v>15</v>
      </c>
      <c r="E26" t="s">
        <v>16</v>
      </c>
      <c r="F26">
        <v>0</v>
      </c>
      <c r="G26">
        <v>0</v>
      </c>
      <c r="H26">
        <v>4</v>
      </c>
      <c r="I26">
        <v>0</v>
      </c>
      <c r="J26">
        <v>0</v>
      </c>
      <c r="K26">
        <v>3</v>
      </c>
      <c r="M26">
        <v>54</v>
      </c>
      <c r="N26">
        <f t="shared" si="0"/>
        <v>4</v>
      </c>
      <c r="O26">
        <v>-1</v>
      </c>
      <c r="Q26" t="s">
        <v>45</v>
      </c>
    </row>
    <row r="27" spans="1:17" x14ac:dyDescent="0.3">
      <c r="A27" s="1">
        <v>45595</v>
      </c>
      <c r="B27" t="s">
        <v>19</v>
      </c>
      <c r="C27" t="s">
        <v>20</v>
      </c>
      <c r="D27" t="s">
        <v>22</v>
      </c>
      <c r="E27" t="s">
        <v>21</v>
      </c>
      <c r="F27">
        <v>0</v>
      </c>
      <c r="G27">
        <v>0</v>
      </c>
      <c r="H27">
        <v>7</v>
      </c>
      <c r="I27">
        <v>0</v>
      </c>
      <c r="J27">
        <v>0</v>
      </c>
      <c r="K27">
        <v>15</v>
      </c>
      <c r="M27">
        <v>87</v>
      </c>
      <c r="N27">
        <f t="shared" si="0"/>
        <v>7</v>
      </c>
      <c r="O27">
        <v>-1</v>
      </c>
      <c r="Q27" t="s">
        <v>45</v>
      </c>
    </row>
    <row r="28" spans="1:17" x14ac:dyDescent="0.3">
      <c r="A28" s="1">
        <v>45588</v>
      </c>
      <c r="B28" t="s">
        <v>2</v>
      </c>
      <c r="C28" t="s">
        <v>21</v>
      </c>
      <c r="D28" t="s">
        <v>22</v>
      </c>
      <c r="E28" t="s">
        <v>16</v>
      </c>
      <c r="F28">
        <v>1</v>
      </c>
      <c r="G28">
        <v>0</v>
      </c>
      <c r="H28">
        <v>0</v>
      </c>
      <c r="I28">
        <v>0</v>
      </c>
      <c r="J28">
        <v>4</v>
      </c>
      <c r="K28">
        <v>15</v>
      </c>
      <c r="M28">
        <v>60</v>
      </c>
      <c r="N28">
        <f t="shared" si="0"/>
        <v>5</v>
      </c>
      <c r="O28">
        <v>-1</v>
      </c>
      <c r="Q28" t="s">
        <v>45</v>
      </c>
    </row>
    <row r="29" spans="1:17" x14ac:dyDescent="0.3">
      <c r="A29" s="1">
        <v>45588</v>
      </c>
      <c r="B29" t="s">
        <v>2</v>
      </c>
      <c r="C29" t="s">
        <v>21</v>
      </c>
      <c r="D29" t="s">
        <v>22</v>
      </c>
      <c r="E29" t="s">
        <v>16</v>
      </c>
      <c r="F29">
        <v>1</v>
      </c>
      <c r="G29">
        <v>0</v>
      </c>
      <c r="H29">
        <v>9</v>
      </c>
      <c r="I29">
        <v>0</v>
      </c>
      <c r="J29">
        <v>1</v>
      </c>
      <c r="K29">
        <v>15</v>
      </c>
      <c r="M29">
        <v>102</v>
      </c>
      <c r="N29">
        <f t="shared" si="0"/>
        <v>11</v>
      </c>
      <c r="O29">
        <v>-1</v>
      </c>
      <c r="Q29" t="s">
        <v>45</v>
      </c>
    </row>
    <row r="30" spans="1:17" x14ac:dyDescent="0.3">
      <c r="A30" s="1">
        <v>45588</v>
      </c>
      <c r="B30" t="s">
        <v>2</v>
      </c>
      <c r="C30" t="s">
        <v>21</v>
      </c>
      <c r="D30" t="s">
        <v>22</v>
      </c>
      <c r="E30" t="s">
        <v>16</v>
      </c>
      <c r="F30">
        <v>0</v>
      </c>
      <c r="G30">
        <v>0</v>
      </c>
      <c r="H30">
        <v>9</v>
      </c>
      <c r="I30">
        <v>0</v>
      </c>
      <c r="J30">
        <v>1</v>
      </c>
      <c r="K30">
        <v>15</v>
      </c>
      <c r="M30">
        <v>100</v>
      </c>
      <c r="N30">
        <f t="shared" si="0"/>
        <v>10</v>
      </c>
      <c r="O30">
        <v>-1</v>
      </c>
      <c r="Q30" t="s">
        <v>45</v>
      </c>
    </row>
    <row r="31" spans="1:17" x14ac:dyDescent="0.3">
      <c r="A31" s="1">
        <v>45588</v>
      </c>
      <c r="B31" t="s">
        <v>2</v>
      </c>
      <c r="C31" t="s">
        <v>21</v>
      </c>
      <c r="D31" t="s">
        <v>22</v>
      </c>
      <c r="E31" t="s">
        <v>16</v>
      </c>
      <c r="F31">
        <v>0</v>
      </c>
      <c r="G31">
        <v>0</v>
      </c>
      <c r="H31">
        <v>3</v>
      </c>
      <c r="I31">
        <v>0</v>
      </c>
      <c r="J31">
        <v>6</v>
      </c>
      <c r="K31">
        <v>15</v>
      </c>
      <c r="M31">
        <v>102</v>
      </c>
      <c r="N31">
        <f t="shared" si="0"/>
        <v>9</v>
      </c>
      <c r="O31">
        <v>-1</v>
      </c>
      <c r="Q31" t="s">
        <v>45</v>
      </c>
    </row>
    <row r="32" spans="1:17" x14ac:dyDescent="0.3">
      <c r="A32" s="1">
        <v>45588</v>
      </c>
      <c r="B32" t="s">
        <v>2</v>
      </c>
      <c r="C32" t="s">
        <v>21</v>
      </c>
      <c r="D32" t="s">
        <v>22</v>
      </c>
      <c r="F32">
        <v>0</v>
      </c>
      <c r="G32">
        <v>0</v>
      </c>
      <c r="H32">
        <v>4</v>
      </c>
      <c r="I32">
        <v>0</v>
      </c>
      <c r="J32">
        <v>6</v>
      </c>
      <c r="K32">
        <v>3</v>
      </c>
      <c r="M32">
        <v>95</v>
      </c>
      <c r="N32">
        <f t="shared" si="0"/>
        <v>10</v>
      </c>
      <c r="O32">
        <v>-1</v>
      </c>
      <c r="Q32" t="s">
        <v>45</v>
      </c>
    </row>
    <row r="33" spans="1:17" x14ac:dyDescent="0.3">
      <c r="A33" s="1">
        <v>45588</v>
      </c>
      <c r="B33" t="s">
        <v>2</v>
      </c>
      <c r="C33" t="s">
        <v>21</v>
      </c>
      <c r="D33" t="s">
        <v>22</v>
      </c>
      <c r="F33">
        <v>0</v>
      </c>
      <c r="G33">
        <v>2</v>
      </c>
      <c r="H33">
        <v>1</v>
      </c>
      <c r="I33">
        <v>0</v>
      </c>
      <c r="J33">
        <v>7</v>
      </c>
      <c r="K33">
        <v>15</v>
      </c>
      <c r="M33">
        <v>104</v>
      </c>
      <c r="N33">
        <f t="shared" si="0"/>
        <v>10</v>
      </c>
      <c r="O33">
        <v>-1</v>
      </c>
      <c r="Q33" t="s">
        <v>45</v>
      </c>
    </row>
    <row r="34" spans="1:17" x14ac:dyDescent="0.3">
      <c r="A34" s="1">
        <v>45593</v>
      </c>
      <c r="B34" t="s">
        <v>17</v>
      </c>
      <c r="C34" t="s">
        <v>23</v>
      </c>
      <c r="D34" t="s">
        <v>16</v>
      </c>
      <c r="E34" t="s">
        <v>21</v>
      </c>
      <c r="F34">
        <v>0</v>
      </c>
      <c r="G34">
        <v>0</v>
      </c>
      <c r="H34">
        <v>6</v>
      </c>
      <c r="I34">
        <v>0</v>
      </c>
      <c r="J34">
        <v>0</v>
      </c>
      <c r="K34">
        <v>3</v>
      </c>
      <c r="L34">
        <f t="shared" ref="L34" si="1">(M34-K34-10*J34-6*I34-8*H34-4*G34-2*F34)</f>
        <v>11</v>
      </c>
      <c r="M34">
        <v>62</v>
      </c>
      <c r="N34">
        <f t="shared" si="0"/>
        <v>6</v>
      </c>
      <c r="O34">
        <v>-1</v>
      </c>
      <c r="P34" t="s">
        <v>46</v>
      </c>
      <c r="Q34" t="s">
        <v>45</v>
      </c>
    </row>
    <row r="35" spans="1:17" x14ac:dyDescent="0.3">
      <c r="A35" s="1">
        <v>45593</v>
      </c>
      <c r="B35" t="s">
        <v>17</v>
      </c>
      <c r="C35" t="s">
        <v>23</v>
      </c>
      <c r="D35" t="s">
        <v>2</v>
      </c>
      <c r="E35" t="s">
        <v>16</v>
      </c>
      <c r="F35">
        <v>0</v>
      </c>
      <c r="G35">
        <v>0</v>
      </c>
      <c r="H35">
        <v>0</v>
      </c>
      <c r="I35">
        <v>0</v>
      </c>
      <c r="J35">
        <v>7</v>
      </c>
      <c r="K35">
        <v>15</v>
      </c>
      <c r="L35">
        <f t="shared" ref="L35:L98" si="2">(M35-K35-10*J35-6*I35-8*H35-4*G35-2*F35)</f>
        <v>13</v>
      </c>
      <c r="M35">
        <v>98</v>
      </c>
      <c r="N35">
        <f t="shared" si="0"/>
        <v>7</v>
      </c>
      <c r="O35">
        <v>-1</v>
      </c>
      <c r="P35" t="s">
        <v>47</v>
      </c>
      <c r="Q35" t="s">
        <v>45</v>
      </c>
    </row>
    <row r="36" spans="1:17" x14ac:dyDescent="0.3">
      <c r="A36" s="1">
        <v>45593</v>
      </c>
      <c r="B36" t="s">
        <v>17</v>
      </c>
      <c r="C36" t="s">
        <v>23</v>
      </c>
      <c r="D36" t="s">
        <v>2</v>
      </c>
      <c r="E36" t="s">
        <v>16</v>
      </c>
      <c r="F36">
        <v>1</v>
      </c>
      <c r="G36">
        <v>0</v>
      </c>
      <c r="H36">
        <v>4</v>
      </c>
      <c r="I36">
        <v>0</v>
      </c>
      <c r="J36">
        <v>5</v>
      </c>
      <c r="K36">
        <v>15</v>
      </c>
      <c r="L36">
        <f t="shared" si="2"/>
        <v>23</v>
      </c>
      <c r="M36">
        <v>122</v>
      </c>
      <c r="N36">
        <f t="shared" si="0"/>
        <v>10</v>
      </c>
      <c r="O36">
        <v>-1</v>
      </c>
      <c r="Q36" t="s">
        <v>45</v>
      </c>
    </row>
    <row r="37" spans="1:17" x14ac:dyDescent="0.3">
      <c r="A37" s="1">
        <v>45594</v>
      </c>
      <c r="B37" t="s">
        <v>0</v>
      </c>
      <c r="C37" t="s">
        <v>1</v>
      </c>
      <c r="D37" t="s">
        <v>19</v>
      </c>
      <c r="E37" t="s">
        <v>16</v>
      </c>
      <c r="F37">
        <v>0</v>
      </c>
      <c r="G37">
        <v>0</v>
      </c>
      <c r="H37">
        <v>9</v>
      </c>
      <c r="I37">
        <v>0</v>
      </c>
      <c r="J37">
        <v>0</v>
      </c>
      <c r="K37">
        <v>15</v>
      </c>
      <c r="L37">
        <f t="shared" si="2"/>
        <v>27</v>
      </c>
      <c r="M37">
        <v>114</v>
      </c>
      <c r="N37">
        <f t="shared" si="0"/>
        <v>9</v>
      </c>
      <c r="O37">
        <v>-1</v>
      </c>
      <c r="P37" t="s">
        <v>46</v>
      </c>
      <c r="Q37" t="s">
        <v>45</v>
      </c>
    </row>
    <row r="38" spans="1:17" x14ac:dyDescent="0.3">
      <c r="A38" s="1">
        <v>45594</v>
      </c>
      <c r="B38" t="s">
        <v>19</v>
      </c>
      <c r="C38" t="s">
        <v>23</v>
      </c>
      <c r="D38" t="s">
        <v>1</v>
      </c>
      <c r="E38" t="s">
        <v>21</v>
      </c>
      <c r="F38">
        <v>0</v>
      </c>
      <c r="G38">
        <v>0</v>
      </c>
      <c r="H38">
        <v>9</v>
      </c>
      <c r="I38">
        <v>0</v>
      </c>
      <c r="J38">
        <v>0</v>
      </c>
      <c r="K38">
        <v>15</v>
      </c>
      <c r="L38">
        <f t="shared" si="2"/>
        <v>27</v>
      </c>
      <c r="M38">
        <v>114</v>
      </c>
      <c r="N38">
        <f t="shared" si="0"/>
        <v>9</v>
      </c>
      <c r="O38">
        <v>-1</v>
      </c>
      <c r="P38" t="s">
        <v>46</v>
      </c>
      <c r="Q38" t="s">
        <v>45</v>
      </c>
    </row>
    <row r="39" spans="1:17" x14ac:dyDescent="0.3">
      <c r="A39" s="1">
        <v>45594</v>
      </c>
      <c r="B39" t="s">
        <v>19</v>
      </c>
      <c r="C39" t="s">
        <v>23</v>
      </c>
      <c r="D39" t="s">
        <v>1</v>
      </c>
      <c r="E39" t="s">
        <v>21</v>
      </c>
      <c r="F39">
        <v>2</v>
      </c>
      <c r="G39">
        <v>0</v>
      </c>
      <c r="H39">
        <v>5</v>
      </c>
      <c r="I39">
        <v>0</v>
      </c>
      <c r="J39">
        <v>1</v>
      </c>
      <c r="K39">
        <v>3</v>
      </c>
      <c r="L39">
        <f t="shared" si="2"/>
        <v>29</v>
      </c>
      <c r="M39">
        <v>86</v>
      </c>
      <c r="N39">
        <f t="shared" si="0"/>
        <v>8</v>
      </c>
      <c r="O39">
        <v>-1</v>
      </c>
      <c r="P39" t="s">
        <v>46</v>
      </c>
      <c r="Q39" t="s">
        <v>45</v>
      </c>
    </row>
    <row r="40" spans="1:17" x14ac:dyDescent="0.3">
      <c r="A40" s="1">
        <v>45594</v>
      </c>
      <c r="B40" t="s">
        <v>17</v>
      </c>
      <c r="C40" t="s">
        <v>23</v>
      </c>
      <c r="D40" t="s">
        <v>1</v>
      </c>
      <c r="E40" t="s">
        <v>21</v>
      </c>
      <c r="F40">
        <v>0</v>
      </c>
      <c r="G40">
        <v>0</v>
      </c>
      <c r="H40">
        <v>3</v>
      </c>
      <c r="I40">
        <v>0</v>
      </c>
      <c r="J40">
        <v>0</v>
      </c>
      <c r="K40">
        <v>15</v>
      </c>
      <c r="L40">
        <f t="shared" si="2"/>
        <v>8</v>
      </c>
      <c r="M40">
        <v>47</v>
      </c>
      <c r="N40">
        <f t="shared" si="0"/>
        <v>3</v>
      </c>
      <c r="O40">
        <v>-1</v>
      </c>
      <c r="P40" t="s">
        <v>46</v>
      </c>
      <c r="Q40" t="s">
        <v>45</v>
      </c>
    </row>
    <row r="41" spans="1:17" x14ac:dyDescent="0.3">
      <c r="A41" s="1">
        <v>45594</v>
      </c>
      <c r="B41" t="s">
        <v>17</v>
      </c>
      <c r="C41" t="s">
        <v>23</v>
      </c>
      <c r="D41" t="s">
        <v>1</v>
      </c>
      <c r="E41" t="s">
        <v>21</v>
      </c>
      <c r="F41">
        <v>0</v>
      </c>
      <c r="G41">
        <v>0</v>
      </c>
      <c r="H41">
        <v>10</v>
      </c>
      <c r="I41">
        <v>0</v>
      </c>
      <c r="J41">
        <v>1</v>
      </c>
      <c r="K41">
        <v>15</v>
      </c>
      <c r="L41">
        <f t="shared" si="2"/>
        <v>29</v>
      </c>
      <c r="M41">
        <v>134</v>
      </c>
      <c r="N41">
        <f t="shared" si="0"/>
        <v>11</v>
      </c>
      <c r="O41">
        <v>-1</v>
      </c>
      <c r="P41" t="s">
        <v>46</v>
      </c>
      <c r="Q41" t="s">
        <v>45</v>
      </c>
    </row>
    <row r="42" spans="1:17" x14ac:dyDescent="0.3">
      <c r="A42" s="1">
        <v>45594</v>
      </c>
      <c r="B42" t="s">
        <v>18</v>
      </c>
      <c r="C42" t="s">
        <v>1</v>
      </c>
      <c r="E42" t="s">
        <v>16</v>
      </c>
      <c r="F42">
        <v>0</v>
      </c>
      <c r="G42">
        <v>0</v>
      </c>
      <c r="H42">
        <v>3</v>
      </c>
      <c r="I42">
        <v>0</v>
      </c>
      <c r="J42">
        <v>1</v>
      </c>
      <c r="K42">
        <v>3</v>
      </c>
      <c r="L42">
        <f t="shared" si="2"/>
        <v>13</v>
      </c>
      <c r="M42">
        <v>50</v>
      </c>
      <c r="N42">
        <f t="shared" si="0"/>
        <v>4</v>
      </c>
      <c r="O42">
        <v>-1</v>
      </c>
      <c r="P42" t="s">
        <v>46</v>
      </c>
      <c r="Q42" t="s">
        <v>45</v>
      </c>
    </row>
    <row r="43" spans="1:17" x14ac:dyDescent="0.3">
      <c r="A43" s="1">
        <v>45594</v>
      </c>
      <c r="B43" t="s">
        <v>18</v>
      </c>
      <c r="C43" t="s">
        <v>1</v>
      </c>
      <c r="D43" t="s">
        <v>23</v>
      </c>
      <c r="E43" t="s">
        <v>16</v>
      </c>
      <c r="F43">
        <v>1</v>
      </c>
      <c r="G43">
        <v>0</v>
      </c>
      <c r="H43">
        <v>6</v>
      </c>
      <c r="I43">
        <v>1</v>
      </c>
      <c r="J43">
        <v>1</v>
      </c>
      <c r="K43">
        <v>15</v>
      </c>
      <c r="L43">
        <f t="shared" si="2"/>
        <v>9</v>
      </c>
      <c r="M43">
        <v>90</v>
      </c>
      <c r="N43">
        <f t="shared" si="0"/>
        <v>9</v>
      </c>
      <c r="O43">
        <v>-1</v>
      </c>
      <c r="P43" t="s">
        <v>46</v>
      </c>
      <c r="Q43" t="s">
        <v>45</v>
      </c>
    </row>
    <row r="44" spans="1:17" x14ac:dyDescent="0.3">
      <c r="A44" s="1">
        <v>45595</v>
      </c>
      <c r="B44" t="s">
        <v>15</v>
      </c>
      <c r="C44" t="s">
        <v>20</v>
      </c>
      <c r="D44" t="s">
        <v>17</v>
      </c>
      <c r="E44" t="s">
        <v>21</v>
      </c>
      <c r="F44">
        <v>0</v>
      </c>
      <c r="G44">
        <v>0</v>
      </c>
      <c r="H44">
        <v>9</v>
      </c>
      <c r="I44">
        <v>0</v>
      </c>
      <c r="J44">
        <v>1</v>
      </c>
      <c r="K44">
        <v>15</v>
      </c>
      <c r="L44">
        <f t="shared" si="2"/>
        <v>13</v>
      </c>
      <c r="M44">
        <v>110</v>
      </c>
      <c r="N44">
        <f t="shared" si="0"/>
        <v>10</v>
      </c>
      <c r="O44">
        <v>-1</v>
      </c>
      <c r="P44" t="s">
        <v>46</v>
      </c>
      <c r="Q44" t="s">
        <v>45</v>
      </c>
    </row>
    <row r="45" spans="1:17" x14ac:dyDescent="0.3">
      <c r="A45" s="1">
        <v>45595</v>
      </c>
      <c r="B45" t="s">
        <v>17</v>
      </c>
      <c r="C45" t="s">
        <v>20</v>
      </c>
      <c r="D45" t="s">
        <v>19</v>
      </c>
      <c r="E45" t="s">
        <v>21</v>
      </c>
      <c r="F45">
        <v>0</v>
      </c>
      <c r="G45">
        <v>1</v>
      </c>
      <c r="H45">
        <v>0</v>
      </c>
      <c r="I45">
        <v>0</v>
      </c>
      <c r="J45">
        <v>6</v>
      </c>
      <c r="K45">
        <v>15</v>
      </c>
      <c r="L45">
        <f t="shared" si="2"/>
        <v>23</v>
      </c>
      <c r="M45">
        <v>102</v>
      </c>
      <c r="N45">
        <f t="shared" si="0"/>
        <v>7</v>
      </c>
      <c r="O45">
        <v>-1</v>
      </c>
      <c r="P45" t="s">
        <v>47</v>
      </c>
      <c r="Q45" t="s">
        <v>45</v>
      </c>
    </row>
    <row r="46" spans="1:17" x14ac:dyDescent="0.3">
      <c r="A46" s="1">
        <v>45595</v>
      </c>
      <c r="B46" t="s">
        <v>17</v>
      </c>
      <c r="C46" t="s">
        <v>20</v>
      </c>
      <c r="D46" t="s">
        <v>19</v>
      </c>
      <c r="E46" t="s">
        <v>21</v>
      </c>
      <c r="F46">
        <v>0</v>
      </c>
      <c r="G46">
        <v>0</v>
      </c>
      <c r="H46">
        <v>8</v>
      </c>
      <c r="I46">
        <v>0</v>
      </c>
      <c r="J46">
        <v>1</v>
      </c>
      <c r="K46">
        <v>15</v>
      </c>
      <c r="L46">
        <f t="shared" si="2"/>
        <v>13</v>
      </c>
      <c r="M46">
        <v>102</v>
      </c>
      <c r="N46">
        <f t="shared" si="0"/>
        <v>9</v>
      </c>
      <c r="O46">
        <v>-1</v>
      </c>
      <c r="P46" t="s">
        <v>46</v>
      </c>
      <c r="Q46" t="s">
        <v>45</v>
      </c>
    </row>
    <row r="47" spans="1:17" x14ac:dyDescent="0.3">
      <c r="A47" s="1">
        <v>45595</v>
      </c>
      <c r="B47" t="s">
        <v>0</v>
      </c>
      <c r="C47" t="s">
        <v>20</v>
      </c>
      <c r="D47" t="s">
        <v>22</v>
      </c>
      <c r="E47" t="s">
        <v>2</v>
      </c>
      <c r="K47">
        <v>15</v>
      </c>
      <c r="L47">
        <v>27</v>
      </c>
      <c r="M47">
        <v>103</v>
      </c>
      <c r="N47">
        <f t="shared" si="0"/>
        <v>0</v>
      </c>
      <c r="O47">
        <v>-1</v>
      </c>
      <c r="Q47" t="s">
        <v>45</v>
      </c>
    </row>
    <row r="48" spans="1:17" x14ac:dyDescent="0.3">
      <c r="A48" s="1">
        <v>45595</v>
      </c>
      <c r="B48" t="s">
        <v>0</v>
      </c>
      <c r="C48" t="s">
        <v>20</v>
      </c>
      <c r="D48" t="s">
        <v>22</v>
      </c>
      <c r="E48" t="s">
        <v>2</v>
      </c>
      <c r="K48">
        <v>15</v>
      </c>
      <c r="L48">
        <v>13</v>
      </c>
      <c r="M48">
        <v>94</v>
      </c>
      <c r="N48">
        <f t="shared" si="0"/>
        <v>0</v>
      </c>
      <c r="O48">
        <v>-1</v>
      </c>
      <c r="Q48" t="s">
        <v>45</v>
      </c>
    </row>
    <row r="49" spans="1:17" x14ac:dyDescent="0.3">
      <c r="A49" s="1">
        <v>45595</v>
      </c>
      <c r="B49" t="s">
        <v>19</v>
      </c>
      <c r="C49" t="s">
        <v>20</v>
      </c>
      <c r="D49" t="s">
        <v>17</v>
      </c>
      <c r="E49" t="s">
        <v>21</v>
      </c>
      <c r="F49">
        <v>0</v>
      </c>
      <c r="G49">
        <v>0</v>
      </c>
      <c r="H49">
        <v>6</v>
      </c>
      <c r="I49">
        <v>0</v>
      </c>
      <c r="J49">
        <v>1</v>
      </c>
      <c r="K49">
        <v>15</v>
      </c>
      <c r="L49">
        <f t="shared" si="2"/>
        <v>10</v>
      </c>
      <c r="M49">
        <v>83</v>
      </c>
      <c r="N49">
        <f t="shared" si="0"/>
        <v>7</v>
      </c>
      <c r="O49">
        <v>-1</v>
      </c>
      <c r="P49" t="s">
        <v>46</v>
      </c>
      <c r="Q49" t="s">
        <v>45</v>
      </c>
    </row>
    <row r="50" spans="1:17" x14ac:dyDescent="0.3">
      <c r="A50" s="1">
        <v>45595</v>
      </c>
      <c r="B50" t="s">
        <v>19</v>
      </c>
      <c r="C50" t="s">
        <v>20</v>
      </c>
      <c r="D50" t="s">
        <v>18</v>
      </c>
      <c r="E50" t="s">
        <v>16</v>
      </c>
      <c r="F50">
        <v>2</v>
      </c>
      <c r="G50">
        <v>0</v>
      </c>
      <c r="H50">
        <v>2</v>
      </c>
      <c r="I50">
        <v>0</v>
      </c>
      <c r="J50">
        <v>5</v>
      </c>
      <c r="K50">
        <v>3</v>
      </c>
      <c r="L50">
        <f t="shared" si="2"/>
        <v>13</v>
      </c>
      <c r="M50">
        <v>86</v>
      </c>
      <c r="N50">
        <f t="shared" si="0"/>
        <v>9</v>
      </c>
      <c r="O50">
        <v>-1</v>
      </c>
      <c r="P50" t="s">
        <v>47</v>
      </c>
      <c r="Q50" t="s">
        <v>45</v>
      </c>
    </row>
    <row r="51" spans="1:17" x14ac:dyDescent="0.3">
      <c r="A51" s="1">
        <v>45595</v>
      </c>
      <c r="B51" t="s">
        <v>18</v>
      </c>
      <c r="C51" t="s">
        <v>20</v>
      </c>
      <c r="D51" t="s">
        <v>17</v>
      </c>
      <c r="E51" t="s">
        <v>21</v>
      </c>
      <c r="F51">
        <v>0</v>
      </c>
      <c r="G51">
        <v>0</v>
      </c>
      <c r="H51">
        <v>0</v>
      </c>
      <c r="I51">
        <v>0</v>
      </c>
      <c r="J51">
        <v>3</v>
      </c>
      <c r="K51">
        <v>3</v>
      </c>
      <c r="L51">
        <f t="shared" si="2"/>
        <v>23</v>
      </c>
      <c r="M51">
        <v>56</v>
      </c>
      <c r="N51">
        <f t="shared" si="0"/>
        <v>3</v>
      </c>
      <c r="O51">
        <v>-1</v>
      </c>
      <c r="P51" t="s">
        <v>47</v>
      </c>
      <c r="Q51" t="s">
        <v>45</v>
      </c>
    </row>
    <row r="52" spans="1:17" x14ac:dyDescent="0.3">
      <c r="A52" s="1">
        <v>45595</v>
      </c>
      <c r="B52" t="s">
        <v>0</v>
      </c>
      <c r="C52" t="s">
        <v>21</v>
      </c>
      <c r="D52" t="s">
        <v>24</v>
      </c>
      <c r="E52" t="s">
        <v>16</v>
      </c>
      <c r="F52">
        <v>0</v>
      </c>
      <c r="G52">
        <v>0</v>
      </c>
      <c r="H52">
        <v>3</v>
      </c>
      <c r="I52">
        <v>0</v>
      </c>
      <c r="J52">
        <v>3</v>
      </c>
      <c r="K52">
        <v>3</v>
      </c>
      <c r="L52">
        <f t="shared" si="2"/>
        <v>24</v>
      </c>
      <c r="M52">
        <v>81</v>
      </c>
      <c r="N52">
        <f t="shared" si="0"/>
        <v>6</v>
      </c>
      <c r="O52">
        <v>-1</v>
      </c>
      <c r="P52" t="s">
        <v>47</v>
      </c>
      <c r="Q52" t="s">
        <v>45</v>
      </c>
    </row>
    <row r="53" spans="1:17" x14ac:dyDescent="0.3">
      <c r="A53" s="1">
        <v>45595</v>
      </c>
      <c r="B53" t="s">
        <v>15</v>
      </c>
      <c r="C53" t="s">
        <v>21</v>
      </c>
      <c r="D53" t="s">
        <v>24</v>
      </c>
      <c r="E53" t="s">
        <v>2</v>
      </c>
      <c r="F53">
        <v>0</v>
      </c>
      <c r="G53">
        <v>0</v>
      </c>
      <c r="H53">
        <v>0</v>
      </c>
      <c r="I53">
        <v>0</v>
      </c>
      <c r="J53">
        <v>4</v>
      </c>
      <c r="K53">
        <v>3</v>
      </c>
      <c r="L53">
        <f t="shared" si="2"/>
        <v>3</v>
      </c>
      <c r="M53">
        <v>46</v>
      </c>
      <c r="N53">
        <f t="shared" si="0"/>
        <v>4</v>
      </c>
      <c r="O53">
        <v>-1</v>
      </c>
      <c r="P53" t="s">
        <v>47</v>
      </c>
      <c r="Q53" t="s">
        <v>45</v>
      </c>
    </row>
    <row r="54" spans="1:17" x14ac:dyDescent="0.3">
      <c r="A54" s="1">
        <v>45595</v>
      </c>
      <c r="B54" t="s">
        <v>0</v>
      </c>
      <c r="C54" t="s">
        <v>21</v>
      </c>
      <c r="D54" t="s">
        <v>24</v>
      </c>
      <c r="E54" t="s">
        <v>2</v>
      </c>
      <c r="F54">
        <v>0</v>
      </c>
      <c r="G54">
        <v>0</v>
      </c>
      <c r="H54">
        <v>2</v>
      </c>
      <c r="I54">
        <v>0</v>
      </c>
      <c r="J54">
        <v>3</v>
      </c>
      <c r="K54">
        <v>3</v>
      </c>
      <c r="L54">
        <f t="shared" si="2"/>
        <v>19</v>
      </c>
      <c r="M54">
        <v>68</v>
      </c>
      <c r="N54">
        <f t="shared" si="0"/>
        <v>5</v>
      </c>
      <c r="O54">
        <v>-1</v>
      </c>
      <c r="P54" t="s">
        <v>47</v>
      </c>
      <c r="Q54" t="s">
        <v>45</v>
      </c>
    </row>
    <row r="55" spans="1:17" x14ac:dyDescent="0.3">
      <c r="A55" s="1">
        <v>45595</v>
      </c>
      <c r="B55" t="s">
        <v>2</v>
      </c>
      <c r="C55" t="s">
        <v>21</v>
      </c>
      <c r="F55">
        <v>0</v>
      </c>
      <c r="G55">
        <v>0</v>
      </c>
      <c r="H55">
        <v>10</v>
      </c>
      <c r="I55">
        <v>0</v>
      </c>
      <c r="J55">
        <v>0</v>
      </c>
      <c r="K55">
        <v>15</v>
      </c>
      <c r="L55">
        <f t="shared" si="2"/>
        <v>27</v>
      </c>
      <c r="M55">
        <v>122</v>
      </c>
      <c r="N55">
        <f t="shared" si="0"/>
        <v>10</v>
      </c>
      <c r="O55">
        <v>-1</v>
      </c>
      <c r="P55" t="s">
        <v>46</v>
      </c>
      <c r="Q55" t="s">
        <v>45</v>
      </c>
    </row>
    <row r="56" spans="1:17" x14ac:dyDescent="0.3">
      <c r="A56" s="1">
        <v>45612</v>
      </c>
      <c r="B56" t="s">
        <v>19</v>
      </c>
      <c r="C56" t="s">
        <v>20</v>
      </c>
      <c r="D56" t="s">
        <v>1</v>
      </c>
      <c r="E56" t="s">
        <v>21</v>
      </c>
      <c r="F56">
        <v>0</v>
      </c>
      <c r="G56">
        <v>0</v>
      </c>
      <c r="H56">
        <v>0</v>
      </c>
      <c r="I56">
        <v>0</v>
      </c>
      <c r="J56">
        <v>6</v>
      </c>
      <c r="K56">
        <v>15</v>
      </c>
      <c r="L56">
        <f t="shared" si="2"/>
        <v>13</v>
      </c>
      <c r="M56">
        <v>88</v>
      </c>
      <c r="N56">
        <f t="shared" si="0"/>
        <v>6</v>
      </c>
      <c r="O56">
        <v>-1</v>
      </c>
      <c r="P56" t="s">
        <v>47</v>
      </c>
      <c r="Q56" t="s">
        <v>26</v>
      </c>
    </row>
    <row r="57" spans="1:17" x14ac:dyDescent="0.3">
      <c r="A57" s="1">
        <v>45612</v>
      </c>
      <c r="B57" t="s">
        <v>0</v>
      </c>
      <c r="C57" t="s">
        <v>1</v>
      </c>
      <c r="D57" t="s">
        <v>19</v>
      </c>
      <c r="E57" t="s">
        <v>2</v>
      </c>
      <c r="F57">
        <v>0</v>
      </c>
      <c r="G57">
        <v>0</v>
      </c>
      <c r="H57">
        <v>5</v>
      </c>
      <c r="I57">
        <v>0</v>
      </c>
      <c r="J57">
        <v>3</v>
      </c>
      <c r="K57">
        <v>15</v>
      </c>
      <c r="L57">
        <f t="shared" si="2"/>
        <v>33</v>
      </c>
      <c r="M57">
        <v>118</v>
      </c>
      <c r="N57">
        <f t="shared" si="0"/>
        <v>8</v>
      </c>
      <c r="O57">
        <v>-1</v>
      </c>
      <c r="P57" t="s">
        <v>46</v>
      </c>
      <c r="Q57" t="s">
        <v>26</v>
      </c>
    </row>
    <row r="58" spans="1:17" x14ac:dyDescent="0.3">
      <c r="A58" s="1">
        <v>45612</v>
      </c>
      <c r="B58" t="s">
        <v>15</v>
      </c>
      <c r="C58" t="s">
        <v>20</v>
      </c>
      <c r="D58" t="s">
        <v>19</v>
      </c>
      <c r="E58" t="s">
        <v>2</v>
      </c>
      <c r="F58">
        <v>0</v>
      </c>
      <c r="G58">
        <v>0</v>
      </c>
      <c r="H58">
        <v>0</v>
      </c>
      <c r="I58">
        <v>0</v>
      </c>
      <c r="J58">
        <v>7</v>
      </c>
      <c r="K58">
        <v>15</v>
      </c>
      <c r="L58">
        <f t="shared" si="2"/>
        <v>10</v>
      </c>
      <c r="M58">
        <v>95</v>
      </c>
      <c r="N58">
        <f t="shared" si="0"/>
        <v>7</v>
      </c>
      <c r="O58">
        <v>-1</v>
      </c>
      <c r="P58" t="s">
        <v>47</v>
      </c>
      <c r="Q58" t="s">
        <v>26</v>
      </c>
    </row>
    <row r="59" spans="1:17" x14ac:dyDescent="0.3">
      <c r="A59" s="1">
        <v>45612</v>
      </c>
      <c r="B59" t="s">
        <v>0</v>
      </c>
      <c r="C59" t="s">
        <v>23</v>
      </c>
      <c r="E59" t="s">
        <v>16</v>
      </c>
      <c r="F59">
        <v>0</v>
      </c>
      <c r="G59">
        <v>1</v>
      </c>
      <c r="H59">
        <v>8</v>
      </c>
      <c r="I59">
        <v>0</v>
      </c>
      <c r="J59">
        <v>1</v>
      </c>
      <c r="K59">
        <v>15</v>
      </c>
      <c r="L59">
        <f t="shared" si="2"/>
        <v>34</v>
      </c>
      <c r="M59">
        <v>127</v>
      </c>
      <c r="N59">
        <f t="shared" si="0"/>
        <v>10</v>
      </c>
      <c r="O59">
        <v>-1</v>
      </c>
      <c r="P59" t="s">
        <v>48</v>
      </c>
      <c r="Q59" t="s">
        <v>26</v>
      </c>
    </row>
    <row r="60" spans="1:17" x14ac:dyDescent="0.3">
      <c r="A60" s="1">
        <v>45612</v>
      </c>
      <c r="B60" t="s">
        <v>17</v>
      </c>
      <c r="C60" t="s">
        <v>1</v>
      </c>
      <c r="E60" t="s">
        <v>16</v>
      </c>
      <c r="F60">
        <v>3</v>
      </c>
      <c r="G60">
        <v>0</v>
      </c>
      <c r="H60">
        <v>9</v>
      </c>
      <c r="I60">
        <v>0</v>
      </c>
      <c r="J60">
        <v>1</v>
      </c>
      <c r="K60">
        <v>15</v>
      </c>
      <c r="L60">
        <f t="shared" si="2"/>
        <v>28</v>
      </c>
      <c r="M60">
        <v>131</v>
      </c>
      <c r="N60">
        <f t="shared" si="0"/>
        <v>13</v>
      </c>
      <c r="O60">
        <v>-1</v>
      </c>
      <c r="P60" t="s">
        <v>46</v>
      </c>
      <c r="Q60" t="s">
        <v>26</v>
      </c>
    </row>
    <row r="61" spans="1:17" x14ac:dyDescent="0.3">
      <c r="A61" s="1">
        <v>45612</v>
      </c>
      <c r="B61" t="s">
        <v>15</v>
      </c>
      <c r="C61" t="s">
        <v>1</v>
      </c>
      <c r="E61" t="s">
        <v>21</v>
      </c>
      <c r="F61">
        <v>0</v>
      </c>
      <c r="G61">
        <v>0</v>
      </c>
      <c r="H61">
        <v>2</v>
      </c>
      <c r="I61">
        <v>0</v>
      </c>
      <c r="J61">
        <v>5</v>
      </c>
      <c r="K61">
        <v>15</v>
      </c>
      <c r="L61">
        <f t="shared" si="2"/>
        <v>16</v>
      </c>
      <c r="M61">
        <v>97</v>
      </c>
      <c r="N61">
        <f t="shared" si="0"/>
        <v>7</v>
      </c>
      <c r="O61">
        <v>-1</v>
      </c>
      <c r="P61" t="s">
        <v>47</v>
      </c>
      <c r="Q61" t="s">
        <v>26</v>
      </c>
    </row>
    <row r="62" spans="1:17" x14ac:dyDescent="0.3">
      <c r="A62" s="1">
        <v>45612</v>
      </c>
      <c r="B62" t="s">
        <v>15</v>
      </c>
      <c r="C62" t="s">
        <v>1</v>
      </c>
      <c r="E62" t="s">
        <v>21</v>
      </c>
      <c r="F62">
        <v>0</v>
      </c>
      <c r="G62">
        <v>0</v>
      </c>
      <c r="H62">
        <v>4</v>
      </c>
      <c r="I62">
        <v>0</v>
      </c>
      <c r="J62">
        <v>5</v>
      </c>
      <c r="K62">
        <v>15</v>
      </c>
      <c r="L62">
        <f t="shared" si="2"/>
        <v>32</v>
      </c>
      <c r="M62">
        <v>129</v>
      </c>
      <c r="N62">
        <f t="shared" si="0"/>
        <v>9</v>
      </c>
      <c r="O62">
        <v>-1</v>
      </c>
      <c r="P62" t="s">
        <v>47</v>
      </c>
      <c r="Q62" t="s">
        <v>26</v>
      </c>
    </row>
    <row r="63" spans="1:17" x14ac:dyDescent="0.3">
      <c r="A63" s="1">
        <v>45612</v>
      </c>
      <c r="B63" t="s">
        <v>15</v>
      </c>
      <c r="C63" t="s">
        <v>1</v>
      </c>
      <c r="E63" t="s">
        <v>21</v>
      </c>
      <c r="F63">
        <v>0</v>
      </c>
      <c r="G63">
        <v>0</v>
      </c>
      <c r="H63">
        <v>4</v>
      </c>
      <c r="I63">
        <v>0</v>
      </c>
      <c r="J63">
        <v>5</v>
      </c>
      <c r="K63">
        <v>15</v>
      </c>
      <c r="L63">
        <f t="shared" si="2"/>
        <v>32</v>
      </c>
      <c r="M63">
        <v>129</v>
      </c>
      <c r="N63">
        <f t="shared" si="0"/>
        <v>9</v>
      </c>
      <c r="O63">
        <v>-1</v>
      </c>
      <c r="P63" t="s">
        <v>47</v>
      </c>
      <c r="Q63" t="s">
        <v>26</v>
      </c>
    </row>
    <row r="64" spans="1:17" x14ac:dyDescent="0.3">
      <c r="A64" s="1">
        <v>45615</v>
      </c>
      <c r="B64" t="s">
        <v>17</v>
      </c>
      <c r="C64" t="s">
        <v>23</v>
      </c>
      <c r="D64" t="s">
        <v>19</v>
      </c>
      <c r="E64" t="s">
        <v>21</v>
      </c>
      <c r="F64">
        <v>0</v>
      </c>
      <c r="G64">
        <v>0</v>
      </c>
      <c r="H64">
        <v>10</v>
      </c>
      <c r="I64">
        <v>0</v>
      </c>
      <c r="J64">
        <v>1</v>
      </c>
      <c r="K64">
        <v>15</v>
      </c>
      <c r="L64">
        <f t="shared" si="2"/>
        <v>34</v>
      </c>
      <c r="M64">
        <v>139</v>
      </c>
      <c r="N64">
        <f t="shared" si="0"/>
        <v>11</v>
      </c>
      <c r="O64">
        <v>-1</v>
      </c>
      <c r="P64" t="s">
        <v>46</v>
      </c>
      <c r="Q64" t="s">
        <v>45</v>
      </c>
    </row>
    <row r="65" spans="1:17" x14ac:dyDescent="0.3">
      <c r="A65" s="1">
        <v>45615</v>
      </c>
      <c r="B65" t="s">
        <v>0</v>
      </c>
      <c r="C65" t="s">
        <v>23</v>
      </c>
      <c r="D65" t="s">
        <v>19</v>
      </c>
      <c r="E65" t="s">
        <v>2</v>
      </c>
      <c r="F65">
        <v>0</v>
      </c>
      <c r="G65">
        <v>0</v>
      </c>
      <c r="H65">
        <v>3</v>
      </c>
      <c r="I65">
        <v>0</v>
      </c>
      <c r="J65">
        <v>5</v>
      </c>
      <c r="K65">
        <v>3</v>
      </c>
      <c r="L65">
        <f t="shared" si="2"/>
        <v>34</v>
      </c>
      <c r="M65">
        <v>111</v>
      </c>
      <c r="N65">
        <f t="shared" si="0"/>
        <v>8</v>
      </c>
      <c r="O65">
        <v>-1</v>
      </c>
      <c r="P65" t="s">
        <v>47</v>
      </c>
      <c r="Q65" t="s">
        <v>45</v>
      </c>
    </row>
    <row r="66" spans="1:17" x14ac:dyDescent="0.3">
      <c r="A66" s="1">
        <v>45615</v>
      </c>
      <c r="B66" t="s">
        <v>0</v>
      </c>
      <c r="C66" t="s">
        <v>23</v>
      </c>
      <c r="D66" t="s">
        <v>19</v>
      </c>
      <c r="E66" t="s">
        <v>2</v>
      </c>
      <c r="F66">
        <v>0</v>
      </c>
      <c r="G66">
        <v>0</v>
      </c>
      <c r="H66">
        <v>6</v>
      </c>
      <c r="I66">
        <v>0</v>
      </c>
      <c r="J66">
        <v>3</v>
      </c>
      <c r="K66">
        <v>3</v>
      </c>
      <c r="L66">
        <f t="shared" si="2"/>
        <v>30</v>
      </c>
      <c r="M66">
        <v>111</v>
      </c>
      <c r="N66">
        <f t="shared" si="0"/>
        <v>9</v>
      </c>
      <c r="O66">
        <v>-1</v>
      </c>
      <c r="P66" t="s">
        <v>46</v>
      </c>
      <c r="Q66" t="s">
        <v>45</v>
      </c>
    </row>
    <row r="67" spans="1:17" x14ac:dyDescent="0.3">
      <c r="A67" s="1">
        <v>45615</v>
      </c>
      <c r="B67" t="s">
        <v>19</v>
      </c>
      <c r="C67" t="s">
        <v>1</v>
      </c>
      <c r="D67" t="s">
        <v>17</v>
      </c>
      <c r="E67" t="s">
        <v>21</v>
      </c>
      <c r="F67">
        <v>0</v>
      </c>
      <c r="G67">
        <v>0</v>
      </c>
      <c r="H67">
        <v>10</v>
      </c>
      <c r="I67">
        <v>0</v>
      </c>
      <c r="J67">
        <v>1</v>
      </c>
      <c r="K67">
        <v>3</v>
      </c>
      <c r="L67">
        <f t="shared" si="2"/>
        <v>34</v>
      </c>
      <c r="M67">
        <v>127</v>
      </c>
      <c r="N67">
        <f t="shared" si="0"/>
        <v>11</v>
      </c>
      <c r="O67">
        <v>-1</v>
      </c>
      <c r="P67" t="s">
        <v>46</v>
      </c>
      <c r="Q67" t="s">
        <v>45</v>
      </c>
    </row>
    <row r="68" spans="1:17" x14ac:dyDescent="0.3">
      <c r="A68" s="1">
        <v>45615</v>
      </c>
      <c r="B68" t="s">
        <v>19</v>
      </c>
      <c r="C68" t="s">
        <v>1</v>
      </c>
      <c r="D68" t="s">
        <v>17</v>
      </c>
      <c r="E68" t="s">
        <v>21</v>
      </c>
      <c r="F68">
        <v>0</v>
      </c>
      <c r="G68">
        <v>0</v>
      </c>
      <c r="H68">
        <v>0</v>
      </c>
      <c r="I68">
        <v>0</v>
      </c>
      <c r="J68">
        <v>8</v>
      </c>
      <c r="K68">
        <v>15</v>
      </c>
      <c r="L68">
        <f t="shared" si="2"/>
        <v>23</v>
      </c>
      <c r="M68">
        <v>118</v>
      </c>
      <c r="N68">
        <f t="shared" ref="N68:N77" si="3">SUM(F68:J68)</f>
        <v>8</v>
      </c>
      <c r="O68">
        <v>-1</v>
      </c>
      <c r="P68" t="s">
        <v>47</v>
      </c>
      <c r="Q68" t="s">
        <v>45</v>
      </c>
    </row>
    <row r="69" spans="1:17" x14ac:dyDescent="0.3">
      <c r="A69" s="1">
        <v>45615</v>
      </c>
      <c r="B69" t="s">
        <v>18</v>
      </c>
      <c r="C69" t="s">
        <v>1</v>
      </c>
      <c r="D69" t="s">
        <v>23</v>
      </c>
      <c r="E69" t="s">
        <v>16</v>
      </c>
      <c r="F69">
        <v>0</v>
      </c>
      <c r="G69">
        <v>0</v>
      </c>
      <c r="H69">
        <v>0</v>
      </c>
      <c r="I69">
        <v>0</v>
      </c>
      <c r="J69">
        <v>4</v>
      </c>
      <c r="K69">
        <v>15</v>
      </c>
      <c r="L69">
        <f t="shared" si="2"/>
        <v>33</v>
      </c>
      <c r="M69">
        <v>88</v>
      </c>
      <c r="N69">
        <f t="shared" si="3"/>
        <v>4</v>
      </c>
      <c r="O69">
        <v>-1</v>
      </c>
      <c r="P69" t="s">
        <v>47</v>
      </c>
      <c r="Q69" t="s">
        <v>45</v>
      </c>
    </row>
    <row r="70" spans="1:17" x14ac:dyDescent="0.3">
      <c r="A70" s="1">
        <v>45615</v>
      </c>
      <c r="B70" t="s">
        <v>18</v>
      </c>
      <c r="C70" t="s">
        <v>1</v>
      </c>
      <c r="D70" t="s">
        <v>17</v>
      </c>
      <c r="E70" t="s">
        <v>16</v>
      </c>
      <c r="F70">
        <v>1</v>
      </c>
      <c r="G70">
        <v>0</v>
      </c>
      <c r="H70">
        <v>5</v>
      </c>
      <c r="I70">
        <v>0</v>
      </c>
      <c r="J70">
        <v>1</v>
      </c>
      <c r="K70">
        <v>0</v>
      </c>
      <c r="L70">
        <f t="shared" si="2"/>
        <v>20</v>
      </c>
      <c r="M70">
        <v>72</v>
      </c>
      <c r="N70">
        <f t="shared" si="3"/>
        <v>7</v>
      </c>
      <c r="O70">
        <v>-1</v>
      </c>
      <c r="P70" t="s">
        <v>46</v>
      </c>
      <c r="Q70" t="s">
        <v>45</v>
      </c>
    </row>
    <row r="71" spans="1:17" x14ac:dyDescent="0.3">
      <c r="A71" s="1">
        <v>45615</v>
      </c>
      <c r="B71" t="s">
        <v>17</v>
      </c>
      <c r="C71" t="s">
        <v>23</v>
      </c>
      <c r="D71" t="s">
        <v>1</v>
      </c>
      <c r="E71" t="s">
        <v>21</v>
      </c>
      <c r="F71">
        <v>1</v>
      </c>
      <c r="G71">
        <v>0</v>
      </c>
      <c r="H71">
        <v>7</v>
      </c>
      <c r="I71">
        <v>0</v>
      </c>
      <c r="J71">
        <v>1</v>
      </c>
      <c r="K71">
        <v>15</v>
      </c>
      <c r="L71">
        <f t="shared" si="2"/>
        <v>28</v>
      </c>
      <c r="M71">
        <v>111</v>
      </c>
      <c r="N71">
        <f t="shared" si="3"/>
        <v>9</v>
      </c>
      <c r="O71">
        <v>-1</v>
      </c>
      <c r="P71" t="s">
        <v>46</v>
      </c>
      <c r="Q71" t="s">
        <v>45</v>
      </c>
    </row>
    <row r="72" spans="1:17" x14ac:dyDescent="0.3">
      <c r="A72" s="1">
        <v>45616</v>
      </c>
      <c r="B72" t="s">
        <v>18</v>
      </c>
      <c r="C72" t="s">
        <v>20</v>
      </c>
      <c r="E72" t="s">
        <v>16</v>
      </c>
      <c r="F72">
        <v>0</v>
      </c>
      <c r="G72">
        <v>0</v>
      </c>
      <c r="H72">
        <v>5</v>
      </c>
      <c r="I72">
        <v>0</v>
      </c>
      <c r="J72">
        <v>0</v>
      </c>
      <c r="K72">
        <v>3</v>
      </c>
      <c r="L72">
        <f t="shared" si="2"/>
        <v>16</v>
      </c>
      <c r="M72">
        <v>59</v>
      </c>
      <c r="N72">
        <f t="shared" si="3"/>
        <v>5</v>
      </c>
      <c r="O72">
        <v>-1</v>
      </c>
      <c r="P72" t="s">
        <v>46</v>
      </c>
      <c r="Q72" t="s">
        <v>45</v>
      </c>
    </row>
    <row r="73" spans="1:17" x14ac:dyDescent="0.3">
      <c r="A73" s="1">
        <v>45616</v>
      </c>
      <c r="B73" t="s">
        <v>17</v>
      </c>
      <c r="C73" t="s">
        <v>20</v>
      </c>
      <c r="E73" t="s">
        <v>16</v>
      </c>
      <c r="F73">
        <v>1</v>
      </c>
      <c r="G73">
        <v>0</v>
      </c>
      <c r="H73">
        <v>8</v>
      </c>
      <c r="I73">
        <v>0</v>
      </c>
      <c r="J73">
        <v>0</v>
      </c>
      <c r="K73">
        <v>15</v>
      </c>
      <c r="L73">
        <f t="shared" si="2"/>
        <v>24</v>
      </c>
      <c r="M73">
        <v>105</v>
      </c>
      <c r="N73">
        <f t="shared" si="3"/>
        <v>9</v>
      </c>
      <c r="O73">
        <v>-1</v>
      </c>
      <c r="P73" t="s">
        <v>46</v>
      </c>
      <c r="Q73" t="s">
        <v>45</v>
      </c>
    </row>
    <row r="74" spans="1:17" x14ac:dyDescent="0.3">
      <c r="A74" s="1">
        <v>45616</v>
      </c>
      <c r="B74" t="s">
        <v>17</v>
      </c>
      <c r="C74" t="s">
        <v>23</v>
      </c>
      <c r="D74" t="s">
        <v>19</v>
      </c>
      <c r="E74" t="s">
        <v>21</v>
      </c>
      <c r="F74">
        <v>0</v>
      </c>
      <c r="G74">
        <v>0</v>
      </c>
      <c r="H74">
        <v>0</v>
      </c>
      <c r="I74">
        <v>0</v>
      </c>
      <c r="J74">
        <v>8</v>
      </c>
      <c r="K74">
        <v>3</v>
      </c>
      <c r="L74">
        <f t="shared" si="2"/>
        <v>33</v>
      </c>
      <c r="M74">
        <v>116</v>
      </c>
      <c r="N74">
        <f t="shared" si="3"/>
        <v>8</v>
      </c>
      <c r="O74">
        <v>-1</v>
      </c>
      <c r="P74" t="s">
        <v>47</v>
      </c>
      <c r="Q74" t="s">
        <v>45</v>
      </c>
    </row>
    <row r="75" spans="1:17" x14ac:dyDescent="0.3">
      <c r="A75" s="1">
        <v>45616</v>
      </c>
      <c r="B75" t="s">
        <v>17</v>
      </c>
      <c r="C75" t="s">
        <v>23</v>
      </c>
      <c r="D75" t="s">
        <v>19</v>
      </c>
      <c r="E75" t="s">
        <v>21</v>
      </c>
      <c r="F75">
        <v>0</v>
      </c>
      <c r="G75">
        <v>0</v>
      </c>
      <c r="H75">
        <v>0</v>
      </c>
      <c r="I75">
        <v>0</v>
      </c>
      <c r="J75">
        <v>7</v>
      </c>
      <c r="K75">
        <v>3</v>
      </c>
      <c r="L75">
        <f t="shared" si="2"/>
        <v>33</v>
      </c>
      <c r="M75">
        <v>106</v>
      </c>
      <c r="N75">
        <f t="shared" si="3"/>
        <v>7</v>
      </c>
      <c r="O75">
        <v>-1</v>
      </c>
      <c r="P75" t="s">
        <v>47</v>
      </c>
      <c r="Q75" t="s">
        <v>45</v>
      </c>
    </row>
    <row r="76" spans="1:17" x14ac:dyDescent="0.3">
      <c r="A76" s="1">
        <v>45616</v>
      </c>
      <c r="B76" t="s">
        <v>15</v>
      </c>
      <c r="C76" t="s">
        <v>23</v>
      </c>
      <c r="E76" t="s">
        <v>16</v>
      </c>
      <c r="F76">
        <v>1</v>
      </c>
      <c r="G76">
        <v>0</v>
      </c>
      <c r="H76">
        <v>7</v>
      </c>
      <c r="I76">
        <v>0</v>
      </c>
      <c r="J76">
        <v>0</v>
      </c>
      <c r="K76">
        <v>15</v>
      </c>
      <c r="L76">
        <f t="shared" si="2"/>
        <v>16</v>
      </c>
      <c r="M76">
        <v>89</v>
      </c>
      <c r="N76">
        <f t="shared" si="3"/>
        <v>8</v>
      </c>
      <c r="O76">
        <v>-1</v>
      </c>
      <c r="P76" t="s">
        <v>46</v>
      </c>
      <c r="Q76" t="s">
        <v>45</v>
      </c>
    </row>
    <row r="77" spans="1:17" x14ac:dyDescent="0.3">
      <c r="A77" s="1">
        <v>45616</v>
      </c>
      <c r="B77" t="s">
        <v>17</v>
      </c>
      <c r="C77" t="s">
        <v>20</v>
      </c>
      <c r="D77" t="s">
        <v>23</v>
      </c>
      <c r="E77" t="s">
        <v>21</v>
      </c>
      <c r="F77">
        <v>0</v>
      </c>
      <c r="G77">
        <v>0</v>
      </c>
      <c r="H77">
        <v>0</v>
      </c>
      <c r="I77">
        <v>0</v>
      </c>
      <c r="J77">
        <v>8</v>
      </c>
      <c r="K77">
        <v>3</v>
      </c>
      <c r="L77">
        <f t="shared" si="2"/>
        <v>33</v>
      </c>
      <c r="M77">
        <v>116</v>
      </c>
      <c r="N77">
        <f t="shared" si="3"/>
        <v>8</v>
      </c>
      <c r="O77">
        <v>-1</v>
      </c>
      <c r="P77" t="s">
        <v>47</v>
      </c>
      <c r="Q77" t="s">
        <v>45</v>
      </c>
    </row>
    <row r="78" spans="1:17" x14ac:dyDescent="0.3">
      <c r="A78" s="1">
        <v>45619</v>
      </c>
      <c r="B78" t="s">
        <v>0</v>
      </c>
      <c r="C78" t="s">
        <v>23</v>
      </c>
      <c r="E78" t="s">
        <v>21</v>
      </c>
      <c r="F78">
        <v>1</v>
      </c>
      <c r="G78">
        <v>0</v>
      </c>
      <c r="H78">
        <v>10</v>
      </c>
      <c r="I78">
        <v>0</v>
      </c>
      <c r="J78">
        <v>0</v>
      </c>
      <c r="K78">
        <v>15</v>
      </c>
      <c r="L78">
        <f t="shared" si="2"/>
        <v>24</v>
      </c>
      <c r="M78">
        <v>121</v>
      </c>
      <c r="N78">
        <f>SUM(F78:J78)</f>
        <v>11</v>
      </c>
      <c r="O78">
        <v>1</v>
      </c>
      <c r="P78" t="s">
        <v>46</v>
      </c>
      <c r="Q78" t="s">
        <v>26</v>
      </c>
    </row>
    <row r="79" spans="1:17" x14ac:dyDescent="0.3">
      <c r="A79" s="1">
        <v>45619</v>
      </c>
      <c r="B79" t="s">
        <v>17</v>
      </c>
      <c r="C79" t="s">
        <v>20</v>
      </c>
      <c r="D79" t="s">
        <v>19</v>
      </c>
      <c r="E79" t="s">
        <v>21</v>
      </c>
      <c r="F79">
        <v>0</v>
      </c>
      <c r="G79">
        <v>0</v>
      </c>
      <c r="H79">
        <v>0</v>
      </c>
      <c r="I79">
        <v>0</v>
      </c>
      <c r="J79">
        <v>8</v>
      </c>
      <c r="K79">
        <v>15</v>
      </c>
      <c r="L79">
        <f t="shared" si="2"/>
        <v>33</v>
      </c>
      <c r="M79">
        <v>128</v>
      </c>
      <c r="N79">
        <f>SUM(F79:J79)</f>
        <v>8</v>
      </c>
      <c r="O79">
        <v>3</v>
      </c>
      <c r="P79" t="s">
        <v>47</v>
      </c>
      <c r="Q79" t="s">
        <v>26</v>
      </c>
    </row>
    <row r="80" spans="1:17" x14ac:dyDescent="0.3">
      <c r="A80" s="1">
        <v>45619</v>
      </c>
      <c r="B80" t="s">
        <v>18</v>
      </c>
      <c r="C80" t="s">
        <v>1</v>
      </c>
      <c r="D80" t="s">
        <v>23</v>
      </c>
      <c r="E80" t="s">
        <v>16</v>
      </c>
      <c r="F80">
        <v>0</v>
      </c>
      <c r="G80">
        <v>0</v>
      </c>
      <c r="H80">
        <v>5</v>
      </c>
      <c r="I80">
        <v>0</v>
      </c>
      <c r="J80">
        <v>1</v>
      </c>
      <c r="K80">
        <v>15</v>
      </c>
      <c r="L80">
        <f t="shared" si="2"/>
        <v>34</v>
      </c>
      <c r="M80">
        <v>99</v>
      </c>
      <c r="N80">
        <f>SUM(F80:J80)</f>
        <v>6</v>
      </c>
      <c r="O80">
        <v>2</v>
      </c>
      <c r="P80" t="s">
        <v>46</v>
      </c>
      <c r="Q80" t="s">
        <v>26</v>
      </c>
    </row>
    <row r="81" spans="1:17" x14ac:dyDescent="0.3">
      <c r="A81" s="1">
        <v>45619</v>
      </c>
      <c r="B81" t="s">
        <v>19</v>
      </c>
      <c r="C81" t="s">
        <v>20</v>
      </c>
      <c r="D81" t="s">
        <v>1</v>
      </c>
      <c r="E81" t="s">
        <v>2</v>
      </c>
      <c r="F81">
        <v>0</v>
      </c>
      <c r="G81">
        <v>0</v>
      </c>
      <c r="H81">
        <v>3</v>
      </c>
      <c r="I81">
        <v>0</v>
      </c>
      <c r="J81">
        <v>7</v>
      </c>
      <c r="K81">
        <v>15</v>
      </c>
      <c r="L81">
        <f t="shared" si="2"/>
        <v>34</v>
      </c>
      <c r="M81">
        <v>143</v>
      </c>
      <c r="N81">
        <f t="shared" ref="N81" si="4">SUM(F81:J81)</f>
        <v>10</v>
      </c>
      <c r="O81">
        <v>2</v>
      </c>
      <c r="P81" t="s">
        <v>47</v>
      </c>
      <c r="Q81" t="s">
        <v>26</v>
      </c>
    </row>
    <row r="82" spans="1:17" x14ac:dyDescent="0.3">
      <c r="A82" s="1">
        <v>45619</v>
      </c>
      <c r="B82" t="s">
        <v>0</v>
      </c>
      <c r="C82" t="s">
        <v>1</v>
      </c>
      <c r="E82" t="s">
        <v>16</v>
      </c>
      <c r="F82">
        <v>0</v>
      </c>
      <c r="G82">
        <v>0</v>
      </c>
      <c r="H82">
        <v>10</v>
      </c>
      <c r="I82">
        <v>0</v>
      </c>
      <c r="J82">
        <v>0</v>
      </c>
      <c r="K82">
        <v>15</v>
      </c>
      <c r="L82">
        <f t="shared" si="2"/>
        <v>24</v>
      </c>
      <c r="M82">
        <v>119</v>
      </c>
      <c r="N82">
        <f t="shared" ref="N82:N106" si="5">SUM(F82:J82)</f>
        <v>10</v>
      </c>
      <c r="O82">
        <v>1</v>
      </c>
      <c r="P82" t="s">
        <v>46</v>
      </c>
      <c r="Q82" t="s">
        <v>26</v>
      </c>
    </row>
    <row r="83" spans="1:17" x14ac:dyDescent="0.3">
      <c r="A83" s="1">
        <v>45619</v>
      </c>
      <c r="B83" t="s">
        <v>17</v>
      </c>
      <c r="C83" t="s">
        <v>1</v>
      </c>
      <c r="E83" t="s">
        <v>16</v>
      </c>
      <c r="F83">
        <v>0</v>
      </c>
      <c r="G83">
        <v>0</v>
      </c>
      <c r="H83">
        <v>5</v>
      </c>
      <c r="I83">
        <v>1</v>
      </c>
      <c r="J83">
        <v>0</v>
      </c>
      <c r="K83">
        <v>15</v>
      </c>
      <c r="L83">
        <f t="shared" si="2"/>
        <v>0</v>
      </c>
      <c r="M83">
        <v>61</v>
      </c>
      <c r="N83">
        <f t="shared" si="5"/>
        <v>6</v>
      </c>
      <c r="O83">
        <v>2</v>
      </c>
      <c r="P83" t="s">
        <v>46</v>
      </c>
      <c r="Q83" t="s">
        <v>26</v>
      </c>
    </row>
    <row r="84" spans="1:17" x14ac:dyDescent="0.3">
      <c r="A84" s="1">
        <v>45619</v>
      </c>
      <c r="B84" t="s">
        <v>19</v>
      </c>
      <c r="C84" t="s">
        <v>20</v>
      </c>
      <c r="E84" t="s">
        <v>2</v>
      </c>
      <c r="F84">
        <v>0</v>
      </c>
      <c r="G84">
        <v>0</v>
      </c>
      <c r="H84">
        <v>10</v>
      </c>
      <c r="I84">
        <v>0</v>
      </c>
      <c r="J84">
        <v>0</v>
      </c>
      <c r="K84">
        <v>15</v>
      </c>
      <c r="L84">
        <f t="shared" si="2"/>
        <v>32</v>
      </c>
      <c r="M84">
        <v>127</v>
      </c>
      <c r="N84">
        <f t="shared" si="5"/>
        <v>10</v>
      </c>
      <c r="O84">
        <v>1</v>
      </c>
      <c r="P84" t="s">
        <v>46</v>
      </c>
      <c r="Q84" t="s">
        <v>26</v>
      </c>
    </row>
    <row r="85" spans="1:17" x14ac:dyDescent="0.3">
      <c r="A85" s="1">
        <v>45619</v>
      </c>
      <c r="B85" t="s">
        <v>19</v>
      </c>
      <c r="C85" t="s">
        <v>20</v>
      </c>
      <c r="E85" t="s">
        <v>2</v>
      </c>
      <c r="F85">
        <v>2</v>
      </c>
      <c r="G85">
        <v>0</v>
      </c>
      <c r="H85">
        <v>6</v>
      </c>
      <c r="I85">
        <v>0</v>
      </c>
      <c r="J85">
        <v>0</v>
      </c>
      <c r="K85">
        <v>15</v>
      </c>
      <c r="L85">
        <f t="shared" si="2"/>
        <v>8</v>
      </c>
      <c r="M85">
        <v>75</v>
      </c>
      <c r="N85">
        <f t="shared" si="5"/>
        <v>8</v>
      </c>
      <c r="O85">
        <v>1</v>
      </c>
      <c r="P85" t="s">
        <v>46</v>
      </c>
      <c r="Q85" t="s">
        <v>26</v>
      </c>
    </row>
    <row r="86" spans="1:17" x14ac:dyDescent="0.3">
      <c r="A86" s="1">
        <v>45619</v>
      </c>
      <c r="B86" t="s">
        <v>19</v>
      </c>
      <c r="C86" t="s">
        <v>20</v>
      </c>
      <c r="E86" t="s">
        <v>2</v>
      </c>
      <c r="F86">
        <v>0</v>
      </c>
      <c r="G86">
        <v>0</v>
      </c>
      <c r="H86">
        <v>10</v>
      </c>
      <c r="I86">
        <v>0</v>
      </c>
      <c r="J86">
        <v>0</v>
      </c>
      <c r="K86">
        <v>15</v>
      </c>
      <c r="L86">
        <f t="shared" si="2"/>
        <v>24</v>
      </c>
      <c r="M86">
        <v>119</v>
      </c>
      <c r="N86">
        <f t="shared" si="5"/>
        <v>10</v>
      </c>
      <c r="O86">
        <v>1</v>
      </c>
      <c r="P86" t="s">
        <v>46</v>
      </c>
      <c r="Q86" t="s">
        <v>26</v>
      </c>
    </row>
    <row r="87" spans="1:17" x14ac:dyDescent="0.3">
      <c r="A87" s="1">
        <v>45619</v>
      </c>
      <c r="B87" t="s">
        <v>19</v>
      </c>
      <c r="C87" t="s">
        <v>20</v>
      </c>
      <c r="E87" t="s">
        <v>2</v>
      </c>
      <c r="F87">
        <v>0</v>
      </c>
      <c r="G87">
        <v>0</v>
      </c>
      <c r="H87">
        <v>8</v>
      </c>
      <c r="I87">
        <v>0</v>
      </c>
      <c r="J87">
        <v>0</v>
      </c>
      <c r="K87">
        <v>15</v>
      </c>
      <c r="L87">
        <f t="shared" si="2"/>
        <v>8</v>
      </c>
      <c r="M87">
        <v>87</v>
      </c>
      <c r="N87">
        <f t="shared" si="5"/>
        <v>8</v>
      </c>
      <c r="O87">
        <v>1</v>
      </c>
      <c r="P87" t="s">
        <v>46</v>
      </c>
      <c r="Q87" t="s">
        <v>26</v>
      </c>
    </row>
    <row r="88" spans="1:17" x14ac:dyDescent="0.3">
      <c r="A88" s="1">
        <v>45619</v>
      </c>
      <c r="B88" t="s">
        <v>19</v>
      </c>
      <c r="C88" t="s">
        <v>20</v>
      </c>
      <c r="E88" t="s">
        <v>2</v>
      </c>
      <c r="F88">
        <v>2</v>
      </c>
      <c r="G88">
        <v>0</v>
      </c>
      <c r="H88">
        <v>6</v>
      </c>
      <c r="I88">
        <v>0</v>
      </c>
      <c r="J88">
        <v>0</v>
      </c>
      <c r="K88">
        <v>15</v>
      </c>
      <c r="L88">
        <f t="shared" si="2"/>
        <v>0</v>
      </c>
      <c r="M88">
        <v>67</v>
      </c>
      <c r="N88">
        <f t="shared" si="5"/>
        <v>8</v>
      </c>
      <c r="O88">
        <v>1</v>
      </c>
      <c r="P88" t="s">
        <v>46</v>
      </c>
      <c r="Q88" t="s">
        <v>26</v>
      </c>
    </row>
    <row r="89" spans="1:17" x14ac:dyDescent="0.3">
      <c r="A89" s="1">
        <v>45621</v>
      </c>
      <c r="B89" t="s">
        <v>19</v>
      </c>
      <c r="C89" t="s">
        <v>20</v>
      </c>
      <c r="D89" t="s">
        <v>21</v>
      </c>
      <c r="E89" t="s">
        <v>2</v>
      </c>
      <c r="F89">
        <v>0</v>
      </c>
      <c r="G89">
        <v>0</v>
      </c>
      <c r="H89">
        <v>0</v>
      </c>
      <c r="I89">
        <v>0</v>
      </c>
      <c r="J89">
        <v>9</v>
      </c>
      <c r="K89">
        <v>15</v>
      </c>
      <c r="L89">
        <f t="shared" si="2"/>
        <v>33</v>
      </c>
      <c r="M89">
        <v>138</v>
      </c>
      <c r="N89">
        <f t="shared" si="5"/>
        <v>9</v>
      </c>
      <c r="O89">
        <v>3</v>
      </c>
      <c r="P89" t="s">
        <v>47</v>
      </c>
      <c r="Q89" t="s">
        <v>45</v>
      </c>
    </row>
    <row r="90" spans="1:17" x14ac:dyDescent="0.3">
      <c r="A90" s="1">
        <v>45621</v>
      </c>
      <c r="B90" t="s">
        <v>19</v>
      </c>
      <c r="C90" t="s">
        <v>20</v>
      </c>
      <c r="E90" t="s">
        <v>2</v>
      </c>
      <c r="F90">
        <v>0</v>
      </c>
      <c r="G90">
        <v>0</v>
      </c>
      <c r="H90">
        <v>9</v>
      </c>
      <c r="I90">
        <v>0</v>
      </c>
      <c r="J90">
        <v>0</v>
      </c>
      <c r="K90">
        <v>15</v>
      </c>
      <c r="L90">
        <f t="shared" si="2"/>
        <v>0</v>
      </c>
      <c r="M90">
        <v>87</v>
      </c>
      <c r="N90">
        <f t="shared" si="5"/>
        <v>9</v>
      </c>
      <c r="O90">
        <v>1</v>
      </c>
      <c r="P90" t="s">
        <v>46</v>
      </c>
      <c r="Q90" t="s">
        <v>45</v>
      </c>
    </row>
    <row r="91" spans="1:17" x14ac:dyDescent="0.3">
      <c r="A91" s="1">
        <v>45621</v>
      </c>
      <c r="B91" t="s">
        <v>19</v>
      </c>
      <c r="C91" t="s">
        <v>20</v>
      </c>
      <c r="D91" t="s">
        <v>21</v>
      </c>
      <c r="E91" t="s">
        <v>2</v>
      </c>
      <c r="F91">
        <v>0</v>
      </c>
      <c r="G91">
        <v>0</v>
      </c>
      <c r="H91">
        <v>0</v>
      </c>
      <c r="I91">
        <v>0</v>
      </c>
      <c r="J91">
        <v>9</v>
      </c>
      <c r="K91">
        <v>0</v>
      </c>
      <c r="L91">
        <f t="shared" si="2"/>
        <v>20</v>
      </c>
      <c r="M91">
        <v>110</v>
      </c>
      <c r="N91">
        <f t="shared" si="5"/>
        <v>9</v>
      </c>
      <c r="O91">
        <v>3</v>
      </c>
      <c r="P91" t="s">
        <v>47</v>
      </c>
      <c r="Q91" t="s">
        <v>45</v>
      </c>
    </row>
    <row r="92" spans="1:17" x14ac:dyDescent="0.3">
      <c r="A92" s="1">
        <v>45621</v>
      </c>
      <c r="B92" t="s">
        <v>19</v>
      </c>
      <c r="C92" t="s">
        <v>20</v>
      </c>
      <c r="E92" t="s">
        <v>2</v>
      </c>
      <c r="F92">
        <v>0</v>
      </c>
      <c r="G92">
        <v>0</v>
      </c>
      <c r="H92">
        <v>9</v>
      </c>
      <c r="I92">
        <v>0</v>
      </c>
      <c r="J92">
        <v>0</v>
      </c>
      <c r="K92">
        <v>15</v>
      </c>
      <c r="L92">
        <f t="shared" si="2"/>
        <v>8</v>
      </c>
      <c r="M92">
        <v>95</v>
      </c>
      <c r="N92">
        <f t="shared" si="5"/>
        <v>9</v>
      </c>
      <c r="O92">
        <v>1</v>
      </c>
      <c r="P92" t="s">
        <v>46</v>
      </c>
      <c r="Q92" t="s">
        <v>45</v>
      </c>
    </row>
    <row r="93" spans="1:17" x14ac:dyDescent="0.3">
      <c r="A93" s="1">
        <v>45621</v>
      </c>
      <c r="B93" t="s">
        <v>19</v>
      </c>
      <c r="C93" t="s">
        <v>20</v>
      </c>
      <c r="E93" t="s">
        <v>21</v>
      </c>
      <c r="F93">
        <v>1</v>
      </c>
      <c r="G93">
        <v>0</v>
      </c>
      <c r="H93">
        <v>6</v>
      </c>
      <c r="I93">
        <v>0</v>
      </c>
      <c r="J93">
        <v>1</v>
      </c>
      <c r="K93">
        <v>15</v>
      </c>
      <c r="L93">
        <f t="shared" si="2"/>
        <v>10</v>
      </c>
      <c r="M93">
        <v>85</v>
      </c>
      <c r="N93">
        <f t="shared" si="5"/>
        <v>8</v>
      </c>
      <c r="O93">
        <v>2</v>
      </c>
      <c r="P93" t="s">
        <v>46</v>
      </c>
      <c r="Q93" t="s">
        <v>45</v>
      </c>
    </row>
    <row r="94" spans="1:17" x14ac:dyDescent="0.3">
      <c r="A94" s="1">
        <v>45621</v>
      </c>
      <c r="B94" t="s">
        <v>19</v>
      </c>
      <c r="C94" t="s">
        <v>20</v>
      </c>
      <c r="D94" t="s">
        <v>16</v>
      </c>
      <c r="E94" t="s">
        <v>21</v>
      </c>
      <c r="F94">
        <v>0</v>
      </c>
      <c r="G94">
        <v>0</v>
      </c>
      <c r="H94">
        <v>0</v>
      </c>
      <c r="I94">
        <v>0</v>
      </c>
      <c r="J94">
        <v>8</v>
      </c>
      <c r="K94">
        <v>15</v>
      </c>
      <c r="L94">
        <f t="shared" si="2"/>
        <v>33</v>
      </c>
      <c r="M94">
        <v>128</v>
      </c>
      <c r="N94">
        <f t="shared" si="5"/>
        <v>8</v>
      </c>
      <c r="O94">
        <v>3</v>
      </c>
      <c r="P94" t="s">
        <v>47</v>
      </c>
      <c r="Q94" t="s">
        <v>45</v>
      </c>
    </row>
    <row r="95" spans="1:17" x14ac:dyDescent="0.3">
      <c r="A95" s="1">
        <v>45621</v>
      </c>
      <c r="B95" t="s">
        <v>17</v>
      </c>
      <c r="C95" t="s">
        <v>21</v>
      </c>
      <c r="D95" t="s">
        <v>2</v>
      </c>
      <c r="E95" t="s">
        <v>16</v>
      </c>
      <c r="F95">
        <v>0</v>
      </c>
      <c r="G95">
        <v>0</v>
      </c>
      <c r="H95">
        <v>0</v>
      </c>
      <c r="I95">
        <v>0</v>
      </c>
      <c r="J95">
        <v>7</v>
      </c>
      <c r="K95">
        <v>15</v>
      </c>
      <c r="L95">
        <f t="shared" si="2"/>
        <v>33</v>
      </c>
      <c r="M95">
        <v>118</v>
      </c>
      <c r="N95">
        <f t="shared" si="5"/>
        <v>7</v>
      </c>
      <c r="O95">
        <v>3</v>
      </c>
      <c r="P95" t="s">
        <v>47</v>
      </c>
      <c r="Q95" t="s">
        <v>45</v>
      </c>
    </row>
    <row r="96" spans="1:17" x14ac:dyDescent="0.3">
      <c r="A96" s="1">
        <v>45621</v>
      </c>
      <c r="B96" t="s">
        <v>17</v>
      </c>
      <c r="C96" t="s">
        <v>21</v>
      </c>
      <c r="E96" t="s">
        <v>16</v>
      </c>
      <c r="F96">
        <v>0</v>
      </c>
      <c r="G96">
        <v>0</v>
      </c>
      <c r="H96">
        <v>11</v>
      </c>
      <c r="I96">
        <v>0</v>
      </c>
      <c r="J96">
        <v>0</v>
      </c>
      <c r="K96">
        <v>15</v>
      </c>
      <c r="L96">
        <f t="shared" si="2"/>
        <v>24</v>
      </c>
      <c r="M96">
        <v>127</v>
      </c>
      <c r="N96">
        <f t="shared" si="5"/>
        <v>11</v>
      </c>
      <c r="O96">
        <v>1</v>
      </c>
      <c r="P96" t="s">
        <v>46</v>
      </c>
      <c r="Q96" t="s">
        <v>45</v>
      </c>
    </row>
    <row r="97" spans="1:17" x14ac:dyDescent="0.3">
      <c r="A97" s="1">
        <v>45621</v>
      </c>
      <c r="B97" t="s">
        <v>17</v>
      </c>
      <c r="C97" t="s">
        <v>21</v>
      </c>
      <c r="D97" t="s">
        <v>53</v>
      </c>
      <c r="E97" t="s">
        <v>16</v>
      </c>
      <c r="F97">
        <v>0</v>
      </c>
      <c r="G97">
        <v>0</v>
      </c>
      <c r="H97">
        <v>0</v>
      </c>
      <c r="I97">
        <v>0</v>
      </c>
      <c r="J97">
        <v>8</v>
      </c>
      <c r="K97">
        <v>3</v>
      </c>
      <c r="L97">
        <f t="shared" si="2"/>
        <v>33</v>
      </c>
      <c r="M97">
        <v>116</v>
      </c>
      <c r="N97">
        <f t="shared" si="5"/>
        <v>8</v>
      </c>
      <c r="O97">
        <v>3</v>
      </c>
      <c r="P97" t="s">
        <v>54</v>
      </c>
      <c r="Q97" t="s">
        <v>45</v>
      </c>
    </row>
    <row r="98" spans="1:17" x14ac:dyDescent="0.3">
      <c r="A98" s="1">
        <v>45621</v>
      </c>
      <c r="B98" t="s">
        <v>17</v>
      </c>
      <c r="C98" t="s">
        <v>21</v>
      </c>
      <c r="E98" t="s">
        <v>16</v>
      </c>
      <c r="F98">
        <v>0</v>
      </c>
      <c r="G98">
        <v>0</v>
      </c>
      <c r="H98">
        <v>13</v>
      </c>
      <c r="I98">
        <v>0</v>
      </c>
      <c r="J98">
        <v>1</v>
      </c>
      <c r="K98">
        <v>15</v>
      </c>
      <c r="L98">
        <f t="shared" si="2"/>
        <v>34</v>
      </c>
      <c r="M98">
        <v>163</v>
      </c>
      <c r="N98">
        <f t="shared" si="5"/>
        <v>14</v>
      </c>
      <c r="O98">
        <v>2</v>
      </c>
      <c r="P98" t="s">
        <v>46</v>
      </c>
      <c r="Q98" t="s">
        <v>45</v>
      </c>
    </row>
    <row r="99" spans="1:17" x14ac:dyDescent="0.3">
      <c r="A99" s="1">
        <v>45621</v>
      </c>
      <c r="B99" t="s">
        <v>0</v>
      </c>
      <c r="C99" t="s">
        <v>21</v>
      </c>
      <c r="E99" t="s">
        <v>2</v>
      </c>
      <c r="F99">
        <v>2</v>
      </c>
      <c r="G99">
        <v>0</v>
      </c>
      <c r="H99">
        <v>8</v>
      </c>
      <c r="I99">
        <v>0</v>
      </c>
      <c r="J99">
        <v>1</v>
      </c>
      <c r="K99">
        <v>15</v>
      </c>
      <c r="L99">
        <f t="shared" ref="L99:L154" si="6">(M99-K99-10*J99-6*I99-8*H99-4*G99-2*F99)</f>
        <v>20</v>
      </c>
      <c r="M99">
        <v>113</v>
      </c>
      <c r="N99">
        <f t="shared" si="5"/>
        <v>11</v>
      </c>
      <c r="O99">
        <v>2</v>
      </c>
      <c r="P99" t="s">
        <v>46</v>
      </c>
      <c r="Q99" t="s">
        <v>45</v>
      </c>
    </row>
    <row r="100" spans="1:17" x14ac:dyDescent="0.3">
      <c r="A100" s="1">
        <v>45621</v>
      </c>
      <c r="B100" t="s">
        <v>0</v>
      </c>
      <c r="C100" t="s">
        <v>21</v>
      </c>
      <c r="D100" t="s">
        <v>22</v>
      </c>
      <c r="E100" t="s">
        <v>2</v>
      </c>
      <c r="F100">
        <v>0</v>
      </c>
      <c r="G100">
        <v>0</v>
      </c>
      <c r="H100">
        <v>1</v>
      </c>
      <c r="I100">
        <v>0</v>
      </c>
      <c r="J100">
        <v>9</v>
      </c>
      <c r="K100">
        <v>15</v>
      </c>
      <c r="L100">
        <f t="shared" si="6"/>
        <v>33</v>
      </c>
      <c r="M100">
        <v>146</v>
      </c>
      <c r="N100">
        <f t="shared" si="5"/>
        <v>10</v>
      </c>
      <c r="O100">
        <v>3</v>
      </c>
      <c r="P100" t="s">
        <v>47</v>
      </c>
      <c r="Q100" t="s">
        <v>45</v>
      </c>
    </row>
    <row r="101" spans="1:17" x14ac:dyDescent="0.3">
      <c r="A101" s="1">
        <v>45621</v>
      </c>
      <c r="B101" t="s">
        <v>0</v>
      </c>
      <c r="C101" t="s">
        <v>21</v>
      </c>
      <c r="E101" t="s">
        <v>2</v>
      </c>
      <c r="F101">
        <v>1</v>
      </c>
      <c r="G101">
        <v>0</v>
      </c>
      <c r="H101">
        <v>11</v>
      </c>
      <c r="I101">
        <v>0</v>
      </c>
      <c r="J101">
        <v>1</v>
      </c>
      <c r="K101">
        <v>15</v>
      </c>
      <c r="L101">
        <f t="shared" si="6"/>
        <v>34</v>
      </c>
      <c r="M101">
        <v>149</v>
      </c>
      <c r="N101">
        <f t="shared" si="5"/>
        <v>13</v>
      </c>
      <c r="O101">
        <v>2</v>
      </c>
      <c r="P101" t="s">
        <v>46</v>
      </c>
      <c r="Q101" t="s">
        <v>45</v>
      </c>
    </row>
    <row r="102" spans="1:17" x14ac:dyDescent="0.3">
      <c r="A102" s="1">
        <v>45621</v>
      </c>
      <c r="B102" t="s">
        <v>0</v>
      </c>
      <c r="C102" t="s">
        <v>21</v>
      </c>
      <c r="E102" t="s">
        <v>2</v>
      </c>
      <c r="F102">
        <v>1</v>
      </c>
      <c r="G102">
        <v>0</v>
      </c>
      <c r="H102">
        <v>8</v>
      </c>
      <c r="I102">
        <v>0</v>
      </c>
      <c r="J102">
        <v>1</v>
      </c>
      <c r="K102">
        <v>15</v>
      </c>
      <c r="L102">
        <f t="shared" si="6"/>
        <v>10</v>
      </c>
      <c r="M102">
        <v>101</v>
      </c>
      <c r="N102">
        <f t="shared" si="5"/>
        <v>10</v>
      </c>
      <c r="O102">
        <v>2</v>
      </c>
      <c r="P102" t="s">
        <v>46</v>
      </c>
      <c r="Q102" t="s">
        <v>45</v>
      </c>
    </row>
    <row r="103" spans="1:17" x14ac:dyDescent="0.3">
      <c r="A103" s="1">
        <v>45621</v>
      </c>
      <c r="B103" t="s">
        <v>0</v>
      </c>
      <c r="C103" t="s">
        <v>21</v>
      </c>
      <c r="E103" t="s">
        <v>2</v>
      </c>
      <c r="F103">
        <v>1</v>
      </c>
      <c r="G103">
        <v>0</v>
      </c>
      <c r="H103">
        <v>10</v>
      </c>
      <c r="I103">
        <v>0</v>
      </c>
      <c r="J103">
        <v>1</v>
      </c>
      <c r="K103">
        <v>15</v>
      </c>
      <c r="L103">
        <f t="shared" si="6"/>
        <v>26</v>
      </c>
      <c r="M103">
        <v>133</v>
      </c>
      <c r="N103">
        <f t="shared" si="5"/>
        <v>12</v>
      </c>
      <c r="O103">
        <v>2</v>
      </c>
      <c r="P103" t="s">
        <v>46</v>
      </c>
      <c r="Q103" t="s">
        <v>45</v>
      </c>
    </row>
    <row r="104" spans="1:17" x14ac:dyDescent="0.3">
      <c r="A104" s="1">
        <v>45621</v>
      </c>
      <c r="B104" t="s">
        <v>0</v>
      </c>
      <c r="C104" t="s">
        <v>21</v>
      </c>
      <c r="E104" t="s">
        <v>16</v>
      </c>
      <c r="F104">
        <v>0</v>
      </c>
      <c r="G104">
        <v>0</v>
      </c>
      <c r="H104">
        <v>11</v>
      </c>
      <c r="I104">
        <v>0</v>
      </c>
      <c r="J104">
        <v>1</v>
      </c>
      <c r="K104">
        <v>15</v>
      </c>
      <c r="L104">
        <f t="shared" si="6"/>
        <v>18</v>
      </c>
      <c r="M104">
        <v>131</v>
      </c>
      <c r="N104">
        <f t="shared" si="5"/>
        <v>12</v>
      </c>
      <c r="O104">
        <v>2</v>
      </c>
      <c r="P104" t="s">
        <v>46</v>
      </c>
      <c r="Q104" t="s">
        <v>45</v>
      </c>
    </row>
    <row r="105" spans="1:17" x14ac:dyDescent="0.3">
      <c r="A105" s="1">
        <v>45621</v>
      </c>
      <c r="B105" t="s">
        <v>0</v>
      </c>
      <c r="C105" t="s">
        <v>21</v>
      </c>
      <c r="D105" t="s">
        <v>2</v>
      </c>
      <c r="E105" t="s">
        <v>16</v>
      </c>
      <c r="F105">
        <v>0</v>
      </c>
      <c r="G105">
        <v>0</v>
      </c>
      <c r="H105">
        <v>0</v>
      </c>
      <c r="I105">
        <v>0</v>
      </c>
      <c r="J105">
        <v>9</v>
      </c>
      <c r="K105">
        <v>15</v>
      </c>
      <c r="L105">
        <f t="shared" si="6"/>
        <v>20</v>
      </c>
      <c r="M105">
        <v>125</v>
      </c>
      <c r="N105">
        <f t="shared" si="5"/>
        <v>9</v>
      </c>
      <c r="O105">
        <v>3</v>
      </c>
      <c r="P105" t="s">
        <v>47</v>
      </c>
      <c r="Q105" t="s">
        <v>45</v>
      </c>
    </row>
    <row r="106" spans="1:17" x14ac:dyDescent="0.3">
      <c r="A106" s="1">
        <v>45621</v>
      </c>
      <c r="B106" t="s">
        <v>0</v>
      </c>
      <c r="C106" t="s">
        <v>21</v>
      </c>
      <c r="D106" t="s">
        <v>2</v>
      </c>
      <c r="E106" t="s">
        <v>16</v>
      </c>
      <c r="F106">
        <v>0</v>
      </c>
      <c r="G106">
        <v>0</v>
      </c>
      <c r="H106">
        <v>0</v>
      </c>
      <c r="I106">
        <v>0</v>
      </c>
      <c r="J106">
        <v>6</v>
      </c>
      <c r="K106">
        <v>15</v>
      </c>
      <c r="L106">
        <f t="shared" si="6"/>
        <v>33</v>
      </c>
      <c r="M106">
        <v>108</v>
      </c>
      <c r="N106">
        <f t="shared" si="5"/>
        <v>6</v>
      </c>
      <c r="O106">
        <v>3</v>
      </c>
      <c r="P106" t="s">
        <v>47</v>
      </c>
      <c r="Q106" t="s">
        <v>45</v>
      </c>
    </row>
    <row r="107" spans="1:17" x14ac:dyDescent="0.3">
      <c r="A107" s="1">
        <v>45621</v>
      </c>
      <c r="B107" t="s">
        <v>2</v>
      </c>
      <c r="C107" t="s">
        <v>21</v>
      </c>
      <c r="F107">
        <v>2</v>
      </c>
      <c r="G107">
        <v>0</v>
      </c>
      <c r="H107">
        <v>11</v>
      </c>
      <c r="I107">
        <v>0</v>
      </c>
      <c r="J107">
        <v>1</v>
      </c>
      <c r="K107">
        <v>15</v>
      </c>
      <c r="L107">
        <f t="shared" si="6"/>
        <v>26</v>
      </c>
      <c r="M107">
        <v>143</v>
      </c>
      <c r="N107">
        <f>SUM(F107:J107)</f>
        <v>14</v>
      </c>
      <c r="O107">
        <v>2</v>
      </c>
      <c r="P107" t="s">
        <v>46</v>
      </c>
      <c r="Q107" t="s">
        <v>45</v>
      </c>
    </row>
    <row r="108" spans="1:17" x14ac:dyDescent="0.3">
      <c r="A108" s="1">
        <v>45621</v>
      </c>
      <c r="B108" t="s">
        <v>2</v>
      </c>
      <c r="C108" t="s">
        <v>21</v>
      </c>
      <c r="F108">
        <v>0</v>
      </c>
      <c r="G108">
        <v>0</v>
      </c>
      <c r="H108">
        <v>13</v>
      </c>
      <c r="I108">
        <v>0</v>
      </c>
      <c r="J108">
        <v>1</v>
      </c>
      <c r="K108">
        <v>15</v>
      </c>
      <c r="L108">
        <f t="shared" si="6"/>
        <v>26</v>
      </c>
      <c r="M108">
        <v>155</v>
      </c>
      <c r="N108">
        <f>SUM(F108:J108)</f>
        <v>14</v>
      </c>
      <c r="O108">
        <v>2</v>
      </c>
      <c r="P108" t="s">
        <v>46</v>
      </c>
      <c r="Q108" t="s">
        <v>45</v>
      </c>
    </row>
    <row r="109" spans="1:17" x14ac:dyDescent="0.3">
      <c r="A109" s="1">
        <v>45621</v>
      </c>
      <c r="B109" t="s">
        <v>2</v>
      </c>
      <c r="C109" t="s">
        <v>21</v>
      </c>
      <c r="F109">
        <v>0</v>
      </c>
      <c r="G109">
        <v>0</v>
      </c>
      <c r="H109">
        <v>13</v>
      </c>
      <c r="I109">
        <v>0</v>
      </c>
      <c r="J109">
        <v>1</v>
      </c>
      <c r="K109">
        <v>15</v>
      </c>
      <c r="L109">
        <f t="shared" si="6"/>
        <v>34</v>
      </c>
      <c r="M109">
        <v>163</v>
      </c>
      <c r="N109">
        <f t="shared" ref="N109:N115" si="7">SUM(F109:J109)</f>
        <v>14</v>
      </c>
      <c r="O109">
        <v>2</v>
      </c>
      <c r="P109" t="s">
        <v>46</v>
      </c>
      <c r="Q109" t="s">
        <v>45</v>
      </c>
    </row>
    <row r="110" spans="1:17" x14ac:dyDescent="0.3">
      <c r="A110" s="1">
        <v>45622</v>
      </c>
      <c r="B110" t="s">
        <v>19</v>
      </c>
      <c r="C110" t="s">
        <v>1</v>
      </c>
      <c r="E110" t="s">
        <v>21</v>
      </c>
      <c r="F110">
        <v>0</v>
      </c>
      <c r="G110">
        <v>0</v>
      </c>
      <c r="H110">
        <v>11</v>
      </c>
      <c r="I110">
        <v>0</v>
      </c>
      <c r="J110">
        <v>1</v>
      </c>
      <c r="K110">
        <v>15</v>
      </c>
      <c r="L110">
        <f t="shared" si="6"/>
        <v>34</v>
      </c>
      <c r="M110">
        <v>147</v>
      </c>
      <c r="N110">
        <f t="shared" si="7"/>
        <v>12</v>
      </c>
      <c r="O110">
        <v>2</v>
      </c>
      <c r="P110" t="s">
        <v>46</v>
      </c>
      <c r="Q110" t="s">
        <v>45</v>
      </c>
    </row>
    <row r="111" spans="1:17" x14ac:dyDescent="0.3">
      <c r="A111" s="1">
        <v>45622</v>
      </c>
      <c r="B111" t="s">
        <v>19</v>
      </c>
      <c r="C111" t="s">
        <v>1</v>
      </c>
      <c r="D111" t="s">
        <v>2</v>
      </c>
      <c r="E111" t="s">
        <v>21</v>
      </c>
      <c r="F111">
        <v>0</v>
      </c>
      <c r="G111">
        <v>0</v>
      </c>
      <c r="H111">
        <v>1</v>
      </c>
      <c r="I111">
        <v>0</v>
      </c>
      <c r="J111">
        <v>8</v>
      </c>
      <c r="K111">
        <v>15</v>
      </c>
      <c r="L111">
        <f t="shared" si="6"/>
        <v>33</v>
      </c>
      <c r="M111">
        <v>136</v>
      </c>
      <c r="N111">
        <f t="shared" si="7"/>
        <v>9</v>
      </c>
      <c r="O111">
        <v>3</v>
      </c>
      <c r="P111" t="s">
        <v>47</v>
      </c>
      <c r="Q111" t="s">
        <v>45</v>
      </c>
    </row>
    <row r="112" spans="1:17" x14ac:dyDescent="0.3">
      <c r="A112" s="1">
        <v>45622</v>
      </c>
      <c r="B112" t="s">
        <v>19</v>
      </c>
      <c r="C112" t="s">
        <v>1</v>
      </c>
      <c r="E112" t="s">
        <v>2</v>
      </c>
      <c r="F112">
        <v>1</v>
      </c>
      <c r="G112">
        <v>0</v>
      </c>
      <c r="H112">
        <v>9</v>
      </c>
      <c r="I112">
        <v>0</v>
      </c>
      <c r="J112">
        <v>1</v>
      </c>
      <c r="K112">
        <v>15</v>
      </c>
      <c r="L112">
        <f t="shared" si="6"/>
        <v>34</v>
      </c>
      <c r="M112">
        <v>133</v>
      </c>
      <c r="N112">
        <f t="shared" si="7"/>
        <v>11</v>
      </c>
      <c r="O112">
        <v>2</v>
      </c>
      <c r="P112" t="s">
        <v>46</v>
      </c>
      <c r="Q112" t="s">
        <v>45</v>
      </c>
    </row>
    <row r="113" spans="1:17" x14ac:dyDescent="0.3">
      <c r="A113" s="1">
        <v>45622</v>
      </c>
      <c r="B113" t="s">
        <v>0</v>
      </c>
      <c r="C113" t="s">
        <v>1</v>
      </c>
      <c r="D113" t="s">
        <v>16</v>
      </c>
      <c r="E113" t="s">
        <v>2</v>
      </c>
      <c r="F113">
        <v>0</v>
      </c>
      <c r="G113">
        <v>0</v>
      </c>
      <c r="H113">
        <v>0</v>
      </c>
      <c r="I113">
        <v>0</v>
      </c>
      <c r="J113">
        <v>6</v>
      </c>
      <c r="K113">
        <v>15</v>
      </c>
      <c r="L113">
        <f t="shared" si="6"/>
        <v>23</v>
      </c>
      <c r="M113">
        <v>98</v>
      </c>
      <c r="N113">
        <f t="shared" si="7"/>
        <v>6</v>
      </c>
      <c r="O113">
        <v>3</v>
      </c>
      <c r="P113" t="s">
        <v>47</v>
      </c>
      <c r="Q113" t="s">
        <v>45</v>
      </c>
    </row>
    <row r="114" spans="1:17" x14ac:dyDescent="0.3">
      <c r="A114" s="1">
        <v>45622</v>
      </c>
      <c r="B114" t="s">
        <v>0</v>
      </c>
      <c r="C114" t="s">
        <v>1</v>
      </c>
      <c r="E114" t="s">
        <v>2</v>
      </c>
      <c r="F114">
        <v>0</v>
      </c>
      <c r="G114">
        <v>0</v>
      </c>
      <c r="H114">
        <v>12</v>
      </c>
      <c r="I114">
        <v>0</v>
      </c>
      <c r="J114">
        <v>1</v>
      </c>
      <c r="K114">
        <v>15</v>
      </c>
      <c r="L114">
        <f t="shared" si="6"/>
        <v>26</v>
      </c>
      <c r="M114">
        <v>147</v>
      </c>
      <c r="N114">
        <f t="shared" si="7"/>
        <v>13</v>
      </c>
      <c r="O114">
        <v>2</v>
      </c>
      <c r="P114" t="s">
        <v>46</v>
      </c>
      <c r="Q114" t="s">
        <v>45</v>
      </c>
    </row>
    <row r="115" spans="1:17" x14ac:dyDescent="0.3">
      <c r="A115" s="1">
        <v>45622</v>
      </c>
      <c r="B115" t="s">
        <v>0</v>
      </c>
      <c r="C115" t="s">
        <v>1</v>
      </c>
      <c r="E115" t="s">
        <v>16</v>
      </c>
      <c r="F115">
        <v>0</v>
      </c>
      <c r="G115">
        <v>0</v>
      </c>
      <c r="H115">
        <v>11</v>
      </c>
      <c r="I115">
        <v>0</v>
      </c>
      <c r="J115">
        <v>1</v>
      </c>
      <c r="K115">
        <v>15</v>
      </c>
      <c r="L115">
        <f t="shared" si="6"/>
        <v>34</v>
      </c>
      <c r="M115">
        <v>147</v>
      </c>
      <c r="N115">
        <f t="shared" si="7"/>
        <v>12</v>
      </c>
      <c r="O115">
        <v>2</v>
      </c>
      <c r="P115" t="s">
        <v>46</v>
      </c>
      <c r="Q115" t="s">
        <v>45</v>
      </c>
    </row>
    <row r="116" spans="1:17" x14ac:dyDescent="0.3">
      <c r="A116" s="1">
        <v>45622</v>
      </c>
      <c r="B116" t="s">
        <v>0</v>
      </c>
      <c r="C116" t="s">
        <v>1</v>
      </c>
      <c r="E116" t="s">
        <v>16</v>
      </c>
      <c r="F116">
        <v>1</v>
      </c>
      <c r="G116">
        <v>0</v>
      </c>
      <c r="H116">
        <v>8</v>
      </c>
      <c r="I116">
        <v>0</v>
      </c>
      <c r="J116">
        <v>1</v>
      </c>
      <c r="K116">
        <v>15</v>
      </c>
      <c r="L116">
        <f t="shared" si="6"/>
        <v>26</v>
      </c>
      <c r="M116">
        <v>117</v>
      </c>
      <c r="N116">
        <f t="shared" ref="N116:N121" si="8">SUM(F116:J116)</f>
        <v>10</v>
      </c>
      <c r="O116">
        <v>2</v>
      </c>
      <c r="P116" t="s">
        <v>46</v>
      </c>
      <c r="Q116" t="s">
        <v>45</v>
      </c>
    </row>
    <row r="117" spans="1:17" x14ac:dyDescent="0.3">
      <c r="A117" s="1">
        <v>45622</v>
      </c>
      <c r="B117" t="s">
        <v>0</v>
      </c>
      <c r="C117" t="s">
        <v>1</v>
      </c>
      <c r="D117" t="s">
        <v>22</v>
      </c>
      <c r="E117" t="s">
        <v>16</v>
      </c>
      <c r="F117">
        <v>0</v>
      </c>
      <c r="G117">
        <v>0</v>
      </c>
      <c r="H117">
        <v>0</v>
      </c>
      <c r="I117">
        <v>0</v>
      </c>
      <c r="J117">
        <v>7</v>
      </c>
      <c r="K117">
        <v>15</v>
      </c>
      <c r="L117">
        <f t="shared" si="6"/>
        <v>33</v>
      </c>
      <c r="M117">
        <v>118</v>
      </c>
      <c r="N117">
        <f t="shared" si="8"/>
        <v>7</v>
      </c>
      <c r="O117">
        <v>3</v>
      </c>
      <c r="P117" t="s">
        <v>47</v>
      </c>
      <c r="Q117" t="s">
        <v>45</v>
      </c>
    </row>
    <row r="118" spans="1:17" x14ac:dyDescent="0.3">
      <c r="A118" s="1">
        <v>45622</v>
      </c>
      <c r="B118" t="s">
        <v>0</v>
      </c>
      <c r="C118" t="s">
        <v>1</v>
      </c>
      <c r="D118" t="s">
        <v>22</v>
      </c>
      <c r="E118" t="s">
        <v>21</v>
      </c>
      <c r="F118">
        <v>0</v>
      </c>
      <c r="G118">
        <v>0</v>
      </c>
      <c r="H118">
        <v>1</v>
      </c>
      <c r="I118">
        <v>0</v>
      </c>
      <c r="J118">
        <v>7</v>
      </c>
      <c r="K118">
        <v>15</v>
      </c>
      <c r="L118">
        <f t="shared" si="6"/>
        <v>33</v>
      </c>
      <c r="M118">
        <v>126</v>
      </c>
      <c r="N118">
        <f t="shared" si="8"/>
        <v>8</v>
      </c>
      <c r="O118">
        <v>3</v>
      </c>
      <c r="P118" t="s">
        <v>47</v>
      </c>
      <c r="Q118" t="s">
        <v>45</v>
      </c>
    </row>
    <row r="119" spans="1:17" x14ac:dyDescent="0.3">
      <c r="A119" s="1">
        <v>45622</v>
      </c>
      <c r="B119" t="s">
        <v>0</v>
      </c>
      <c r="C119" t="s">
        <v>1</v>
      </c>
      <c r="E119" t="s">
        <v>16</v>
      </c>
      <c r="F119">
        <v>0</v>
      </c>
      <c r="G119">
        <v>0</v>
      </c>
      <c r="H119">
        <v>11</v>
      </c>
      <c r="I119">
        <v>0</v>
      </c>
      <c r="J119">
        <v>1</v>
      </c>
      <c r="K119">
        <v>15</v>
      </c>
      <c r="L119">
        <f t="shared" si="6"/>
        <v>34</v>
      </c>
      <c r="M119">
        <v>147</v>
      </c>
      <c r="N119">
        <f t="shared" si="8"/>
        <v>12</v>
      </c>
      <c r="O119">
        <v>2</v>
      </c>
      <c r="P119" t="s">
        <v>46</v>
      </c>
      <c r="Q119" t="s">
        <v>45</v>
      </c>
    </row>
    <row r="120" spans="1:17" x14ac:dyDescent="0.3">
      <c r="A120" s="1">
        <v>45622</v>
      </c>
      <c r="B120" t="s">
        <v>0</v>
      </c>
      <c r="C120" t="s">
        <v>1</v>
      </c>
      <c r="E120" t="s">
        <v>21</v>
      </c>
      <c r="F120">
        <v>1</v>
      </c>
      <c r="G120">
        <v>0</v>
      </c>
      <c r="H120">
        <v>12</v>
      </c>
      <c r="I120">
        <v>0</v>
      </c>
      <c r="J120">
        <v>1</v>
      </c>
      <c r="K120">
        <v>15</v>
      </c>
      <c r="L120">
        <f t="shared" si="6"/>
        <v>34</v>
      </c>
      <c r="M120">
        <v>157</v>
      </c>
      <c r="N120">
        <f t="shared" si="8"/>
        <v>14</v>
      </c>
      <c r="O120">
        <v>2</v>
      </c>
      <c r="P120" t="s">
        <v>46</v>
      </c>
      <c r="Q120" t="s">
        <v>45</v>
      </c>
    </row>
    <row r="121" spans="1:17" x14ac:dyDescent="0.3">
      <c r="A121" s="1">
        <v>45627</v>
      </c>
      <c r="B121" t="s">
        <v>19</v>
      </c>
      <c r="C121" t="s">
        <v>55</v>
      </c>
      <c r="E121" t="s">
        <v>2</v>
      </c>
      <c r="F121">
        <v>0</v>
      </c>
      <c r="G121">
        <v>1</v>
      </c>
      <c r="H121">
        <v>0</v>
      </c>
      <c r="I121">
        <v>0</v>
      </c>
      <c r="J121">
        <v>5</v>
      </c>
      <c r="K121">
        <v>15</v>
      </c>
      <c r="L121">
        <f t="shared" si="6"/>
        <v>23</v>
      </c>
      <c r="M121">
        <v>92</v>
      </c>
      <c r="N121">
        <f t="shared" si="8"/>
        <v>6</v>
      </c>
      <c r="O121">
        <v>3</v>
      </c>
      <c r="P121" t="s">
        <v>47</v>
      </c>
      <c r="Q121" t="s">
        <v>45</v>
      </c>
    </row>
    <row r="122" spans="1:17" x14ac:dyDescent="0.3">
      <c r="A122" s="1">
        <v>45627</v>
      </c>
      <c r="B122" t="s">
        <v>19</v>
      </c>
      <c r="C122" t="s">
        <v>55</v>
      </c>
      <c r="E122" t="s">
        <v>2</v>
      </c>
      <c r="F122">
        <v>0</v>
      </c>
      <c r="G122">
        <v>0</v>
      </c>
      <c r="H122">
        <v>8</v>
      </c>
      <c r="I122">
        <v>0</v>
      </c>
      <c r="J122">
        <v>1</v>
      </c>
      <c r="K122">
        <v>15</v>
      </c>
      <c r="L122">
        <f t="shared" si="6"/>
        <v>34</v>
      </c>
      <c r="M122">
        <v>123</v>
      </c>
      <c r="N122">
        <f t="shared" ref="N122:N154" si="9">SUM(F122:J122)</f>
        <v>9</v>
      </c>
      <c r="O122">
        <v>2</v>
      </c>
      <c r="P122" t="s">
        <v>46</v>
      </c>
      <c r="Q122" t="s">
        <v>45</v>
      </c>
    </row>
    <row r="123" spans="1:17" x14ac:dyDescent="0.3">
      <c r="A123" s="1">
        <v>45627</v>
      </c>
      <c r="B123" t="s">
        <v>19</v>
      </c>
      <c r="C123" t="s">
        <v>55</v>
      </c>
      <c r="E123" t="s">
        <v>2</v>
      </c>
      <c r="F123">
        <v>0</v>
      </c>
      <c r="G123">
        <v>0</v>
      </c>
      <c r="H123">
        <v>8</v>
      </c>
      <c r="I123">
        <v>0</v>
      </c>
      <c r="J123">
        <v>1</v>
      </c>
      <c r="K123">
        <v>15</v>
      </c>
      <c r="L123">
        <f t="shared" si="6"/>
        <v>34</v>
      </c>
      <c r="M123">
        <v>123</v>
      </c>
      <c r="N123">
        <f t="shared" si="9"/>
        <v>9</v>
      </c>
      <c r="O123">
        <v>2</v>
      </c>
      <c r="P123" t="s">
        <v>46</v>
      </c>
      <c r="Q123" t="s">
        <v>45</v>
      </c>
    </row>
    <row r="124" spans="1:17" x14ac:dyDescent="0.3">
      <c r="A124" s="1">
        <v>45627</v>
      </c>
      <c r="B124" t="s">
        <v>19</v>
      </c>
      <c r="C124" t="s">
        <v>55</v>
      </c>
      <c r="E124" t="s">
        <v>2</v>
      </c>
      <c r="F124">
        <v>0</v>
      </c>
      <c r="G124">
        <v>0</v>
      </c>
      <c r="H124">
        <v>9</v>
      </c>
      <c r="I124">
        <v>0</v>
      </c>
      <c r="J124">
        <v>1</v>
      </c>
      <c r="K124">
        <v>3</v>
      </c>
      <c r="L124">
        <f t="shared" si="6"/>
        <v>26</v>
      </c>
      <c r="M124">
        <v>111</v>
      </c>
      <c r="N124">
        <f t="shared" si="9"/>
        <v>10</v>
      </c>
      <c r="O124">
        <v>2</v>
      </c>
      <c r="P124" t="s">
        <v>46</v>
      </c>
      <c r="Q124" t="s">
        <v>45</v>
      </c>
    </row>
    <row r="125" spans="1:17" x14ac:dyDescent="0.3">
      <c r="A125" s="1">
        <v>45627</v>
      </c>
      <c r="B125" t="s">
        <v>19</v>
      </c>
      <c r="C125" t="s">
        <v>55</v>
      </c>
      <c r="E125" t="s">
        <v>2</v>
      </c>
      <c r="F125">
        <v>1</v>
      </c>
      <c r="G125">
        <v>0</v>
      </c>
      <c r="H125">
        <v>8</v>
      </c>
      <c r="I125">
        <v>0</v>
      </c>
      <c r="J125">
        <v>1</v>
      </c>
      <c r="K125">
        <v>3</v>
      </c>
      <c r="L125">
        <f t="shared" si="6"/>
        <v>10</v>
      </c>
      <c r="M125">
        <v>89</v>
      </c>
      <c r="N125">
        <f t="shared" si="9"/>
        <v>10</v>
      </c>
      <c r="O125">
        <v>2</v>
      </c>
      <c r="P125" t="s">
        <v>46</v>
      </c>
      <c r="Q125" t="s">
        <v>45</v>
      </c>
    </row>
    <row r="126" spans="1:17" x14ac:dyDescent="0.3">
      <c r="A126" s="1">
        <v>45627</v>
      </c>
      <c r="B126" t="s">
        <v>19</v>
      </c>
      <c r="C126" t="s">
        <v>23</v>
      </c>
      <c r="E126" t="s">
        <v>2</v>
      </c>
      <c r="F126">
        <v>0</v>
      </c>
      <c r="G126">
        <v>0</v>
      </c>
      <c r="H126">
        <v>9</v>
      </c>
      <c r="I126">
        <v>0</v>
      </c>
      <c r="J126">
        <v>1</v>
      </c>
      <c r="K126">
        <v>15</v>
      </c>
      <c r="L126">
        <f t="shared" si="6"/>
        <v>26</v>
      </c>
      <c r="M126">
        <v>123</v>
      </c>
      <c r="N126">
        <f t="shared" si="9"/>
        <v>10</v>
      </c>
      <c r="O126">
        <v>2</v>
      </c>
      <c r="P126" t="s">
        <v>46</v>
      </c>
      <c r="Q126" t="s">
        <v>45</v>
      </c>
    </row>
    <row r="127" spans="1:17" x14ac:dyDescent="0.3">
      <c r="A127" s="1">
        <v>45627</v>
      </c>
      <c r="B127" t="s">
        <v>17</v>
      </c>
      <c r="C127" t="s">
        <v>23</v>
      </c>
      <c r="E127" t="s">
        <v>2</v>
      </c>
      <c r="F127">
        <v>1</v>
      </c>
      <c r="G127">
        <v>0</v>
      </c>
      <c r="H127">
        <v>7</v>
      </c>
      <c r="I127">
        <v>0</v>
      </c>
      <c r="J127">
        <v>1</v>
      </c>
      <c r="K127">
        <v>15</v>
      </c>
      <c r="L127">
        <f t="shared" si="6"/>
        <v>18</v>
      </c>
      <c r="M127">
        <v>101</v>
      </c>
      <c r="N127">
        <f t="shared" si="9"/>
        <v>9</v>
      </c>
      <c r="O127">
        <v>2</v>
      </c>
      <c r="P127" t="s">
        <v>46</v>
      </c>
      <c r="Q127" t="s">
        <v>45</v>
      </c>
    </row>
    <row r="128" spans="1:17" x14ac:dyDescent="0.3">
      <c r="A128" s="1">
        <v>45627</v>
      </c>
      <c r="B128" t="s">
        <v>17</v>
      </c>
      <c r="C128" t="s">
        <v>23</v>
      </c>
      <c r="E128" t="s">
        <v>2</v>
      </c>
      <c r="F128">
        <v>2</v>
      </c>
      <c r="G128">
        <v>0</v>
      </c>
      <c r="H128">
        <v>5</v>
      </c>
      <c r="I128">
        <v>0</v>
      </c>
      <c r="J128">
        <v>1</v>
      </c>
      <c r="K128">
        <v>15</v>
      </c>
      <c r="L128">
        <f t="shared" si="6"/>
        <v>10</v>
      </c>
      <c r="M128">
        <v>79</v>
      </c>
      <c r="N128">
        <f t="shared" si="9"/>
        <v>8</v>
      </c>
      <c r="O128">
        <v>2</v>
      </c>
      <c r="P128" t="s">
        <v>46</v>
      </c>
      <c r="Q128" t="s">
        <v>45</v>
      </c>
    </row>
    <row r="129" spans="1:20" x14ac:dyDescent="0.3">
      <c r="A129" s="1">
        <v>45627</v>
      </c>
      <c r="B129" t="s">
        <v>17</v>
      </c>
      <c r="C129" t="s">
        <v>23</v>
      </c>
      <c r="E129" t="s">
        <v>2</v>
      </c>
      <c r="F129">
        <v>0</v>
      </c>
      <c r="G129">
        <v>0</v>
      </c>
      <c r="H129">
        <v>8</v>
      </c>
      <c r="I129">
        <v>0</v>
      </c>
      <c r="J129">
        <v>1</v>
      </c>
      <c r="K129">
        <v>15</v>
      </c>
      <c r="L129">
        <f t="shared" si="6"/>
        <v>26</v>
      </c>
      <c r="M129">
        <v>115</v>
      </c>
      <c r="N129">
        <f t="shared" si="9"/>
        <v>9</v>
      </c>
      <c r="O129">
        <v>2</v>
      </c>
      <c r="P129" t="s">
        <v>46</v>
      </c>
      <c r="Q129" t="s">
        <v>45</v>
      </c>
    </row>
    <row r="130" spans="1:20" x14ac:dyDescent="0.3">
      <c r="A130" s="1">
        <v>45627</v>
      </c>
      <c r="B130" t="s">
        <v>17</v>
      </c>
      <c r="C130" t="s">
        <v>23</v>
      </c>
      <c r="E130" t="s">
        <v>2</v>
      </c>
      <c r="F130">
        <v>0</v>
      </c>
      <c r="G130">
        <v>0</v>
      </c>
      <c r="H130">
        <v>10</v>
      </c>
      <c r="I130">
        <v>0</v>
      </c>
      <c r="J130">
        <v>0</v>
      </c>
      <c r="K130">
        <v>15</v>
      </c>
      <c r="L130">
        <f t="shared" si="6"/>
        <v>32</v>
      </c>
      <c r="M130">
        <v>127</v>
      </c>
      <c r="N130">
        <f t="shared" si="9"/>
        <v>10</v>
      </c>
      <c r="O130">
        <v>1</v>
      </c>
      <c r="P130" t="s">
        <v>46</v>
      </c>
      <c r="Q130" t="s">
        <v>45</v>
      </c>
    </row>
    <row r="131" spans="1:20" x14ac:dyDescent="0.3">
      <c r="A131" s="1">
        <v>45627</v>
      </c>
      <c r="B131" t="s">
        <v>17</v>
      </c>
      <c r="C131" t="s">
        <v>23</v>
      </c>
      <c r="E131" t="s">
        <v>2</v>
      </c>
      <c r="F131">
        <v>0</v>
      </c>
      <c r="G131">
        <v>0</v>
      </c>
      <c r="H131">
        <v>11</v>
      </c>
      <c r="I131">
        <v>0</v>
      </c>
      <c r="J131">
        <v>0</v>
      </c>
      <c r="K131">
        <v>15</v>
      </c>
      <c r="L131">
        <f t="shared" si="6"/>
        <v>32</v>
      </c>
      <c r="M131">
        <v>135</v>
      </c>
      <c r="N131">
        <f t="shared" si="9"/>
        <v>11</v>
      </c>
      <c r="O131">
        <v>1</v>
      </c>
      <c r="P131" t="s">
        <v>46</v>
      </c>
      <c r="Q131" t="s">
        <v>45</v>
      </c>
    </row>
    <row r="132" spans="1:20" x14ac:dyDescent="0.3">
      <c r="A132" s="1">
        <v>45627</v>
      </c>
      <c r="B132" t="s">
        <v>17</v>
      </c>
      <c r="C132" t="s">
        <v>23</v>
      </c>
      <c r="E132" t="s">
        <v>2</v>
      </c>
      <c r="F132">
        <v>2</v>
      </c>
      <c r="G132">
        <v>0</v>
      </c>
      <c r="H132">
        <v>11</v>
      </c>
      <c r="I132">
        <v>0</v>
      </c>
      <c r="J132">
        <v>0</v>
      </c>
      <c r="K132">
        <v>15</v>
      </c>
      <c r="L132">
        <f t="shared" si="6"/>
        <v>32</v>
      </c>
      <c r="M132">
        <v>139</v>
      </c>
      <c r="N132">
        <f t="shared" si="9"/>
        <v>13</v>
      </c>
      <c r="O132">
        <v>1</v>
      </c>
      <c r="P132" t="s">
        <v>46</v>
      </c>
      <c r="Q132" t="s">
        <v>45</v>
      </c>
    </row>
    <row r="133" spans="1:20" x14ac:dyDescent="0.3">
      <c r="A133" s="1">
        <v>45627</v>
      </c>
      <c r="B133" t="s">
        <v>18</v>
      </c>
      <c r="C133" t="s">
        <v>55</v>
      </c>
      <c r="E133" t="s">
        <v>2</v>
      </c>
      <c r="F133">
        <v>1</v>
      </c>
      <c r="G133">
        <v>0</v>
      </c>
      <c r="H133">
        <v>6</v>
      </c>
      <c r="I133">
        <v>0</v>
      </c>
      <c r="J133">
        <v>0</v>
      </c>
      <c r="K133">
        <v>3</v>
      </c>
      <c r="L133">
        <f t="shared" si="6"/>
        <v>32</v>
      </c>
      <c r="M133">
        <v>85</v>
      </c>
      <c r="N133">
        <f t="shared" si="9"/>
        <v>7</v>
      </c>
      <c r="O133">
        <v>1</v>
      </c>
      <c r="P133" t="s">
        <v>46</v>
      </c>
      <c r="Q133" t="s">
        <v>45</v>
      </c>
    </row>
    <row r="134" spans="1:20" x14ac:dyDescent="0.3">
      <c r="A134" s="1">
        <v>45627</v>
      </c>
      <c r="B134" t="s">
        <v>18</v>
      </c>
      <c r="C134" t="s">
        <v>55</v>
      </c>
      <c r="E134" t="s">
        <v>2</v>
      </c>
      <c r="F134">
        <v>0</v>
      </c>
      <c r="G134">
        <v>0</v>
      </c>
      <c r="H134">
        <v>7</v>
      </c>
      <c r="I134">
        <v>0</v>
      </c>
      <c r="J134">
        <v>0</v>
      </c>
      <c r="K134">
        <v>15</v>
      </c>
      <c r="L134">
        <f t="shared" si="6"/>
        <v>32</v>
      </c>
      <c r="M134">
        <v>103</v>
      </c>
      <c r="N134">
        <f t="shared" si="9"/>
        <v>7</v>
      </c>
      <c r="O134">
        <v>1</v>
      </c>
      <c r="P134" t="s">
        <v>46</v>
      </c>
      <c r="Q134" t="s">
        <v>45</v>
      </c>
    </row>
    <row r="135" spans="1:20" x14ac:dyDescent="0.3">
      <c r="A135" s="1">
        <v>45627</v>
      </c>
      <c r="B135" t="s">
        <v>18</v>
      </c>
      <c r="C135" t="s">
        <v>55</v>
      </c>
      <c r="E135" t="s">
        <v>2</v>
      </c>
      <c r="F135">
        <v>0</v>
      </c>
      <c r="G135">
        <v>0</v>
      </c>
      <c r="H135">
        <v>6</v>
      </c>
      <c r="I135">
        <v>0</v>
      </c>
      <c r="J135">
        <v>0</v>
      </c>
      <c r="K135">
        <v>15</v>
      </c>
      <c r="L135">
        <f t="shared" si="6"/>
        <v>16</v>
      </c>
      <c r="M135">
        <v>79</v>
      </c>
      <c r="N135">
        <f t="shared" si="9"/>
        <v>6</v>
      </c>
      <c r="O135">
        <v>1</v>
      </c>
      <c r="P135" t="s">
        <v>46</v>
      </c>
      <c r="Q135" t="s">
        <v>45</v>
      </c>
    </row>
    <row r="136" spans="1:20" x14ac:dyDescent="0.3">
      <c r="A136" s="1">
        <v>45627</v>
      </c>
      <c r="B136" t="s">
        <v>18</v>
      </c>
      <c r="C136" t="s">
        <v>2</v>
      </c>
      <c r="E136" t="s">
        <v>2</v>
      </c>
      <c r="F136">
        <v>0</v>
      </c>
      <c r="G136">
        <v>0</v>
      </c>
      <c r="H136">
        <v>6</v>
      </c>
      <c r="I136">
        <v>0</v>
      </c>
      <c r="J136">
        <v>0</v>
      </c>
      <c r="K136">
        <v>15</v>
      </c>
      <c r="L136">
        <f t="shared" si="6"/>
        <v>32</v>
      </c>
      <c r="M136">
        <v>95</v>
      </c>
      <c r="N136">
        <f t="shared" si="9"/>
        <v>6</v>
      </c>
      <c r="O136">
        <v>1</v>
      </c>
      <c r="P136" t="s">
        <v>46</v>
      </c>
      <c r="Q136" t="s">
        <v>45</v>
      </c>
    </row>
    <row r="137" spans="1:20" x14ac:dyDescent="0.3">
      <c r="A137" s="1">
        <v>45628</v>
      </c>
      <c r="B137" t="s">
        <v>2</v>
      </c>
      <c r="C137" t="s">
        <v>21</v>
      </c>
      <c r="E137" t="s">
        <v>2</v>
      </c>
      <c r="F137">
        <v>0</v>
      </c>
      <c r="G137">
        <v>0</v>
      </c>
      <c r="H137">
        <v>15</v>
      </c>
      <c r="I137">
        <v>0</v>
      </c>
      <c r="J137">
        <v>0</v>
      </c>
      <c r="K137">
        <v>15</v>
      </c>
      <c r="L137">
        <f t="shared" si="6"/>
        <v>32</v>
      </c>
      <c r="M137">
        <v>167</v>
      </c>
      <c r="N137">
        <f t="shared" si="9"/>
        <v>15</v>
      </c>
      <c r="O137">
        <v>1</v>
      </c>
      <c r="P137" t="s">
        <v>46</v>
      </c>
      <c r="Q137" t="s">
        <v>45</v>
      </c>
    </row>
    <row r="138" spans="1:20" x14ac:dyDescent="0.3">
      <c r="A138" s="1">
        <v>45628</v>
      </c>
      <c r="B138" t="s">
        <v>2</v>
      </c>
      <c r="C138" t="s">
        <v>21</v>
      </c>
      <c r="E138" t="s">
        <v>2</v>
      </c>
      <c r="F138">
        <v>0</v>
      </c>
      <c r="G138">
        <v>0</v>
      </c>
      <c r="H138">
        <v>5</v>
      </c>
      <c r="I138">
        <v>0</v>
      </c>
      <c r="J138">
        <v>8</v>
      </c>
      <c r="K138">
        <v>15</v>
      </c>
      <c r="L138">
        <f t="shared" si="6"/>
        <v>12</v>
      </c>
      <c r="M138">
        <v>147</v>
      </c>
      <c r="N138">
        <f t="shared" si="9"/>
        <v>13</v>
      </c>
      <c r="O138">
        <v>1</v>
      </c>
      <c r="P138" t="s">
        <v>47</v>
      </c>
      <c r="Q138" t="s">
        <v>45</v>
      </c>
    </row>
    <row r="139" spans="1:20" x14ac:dyDescent="0.3">
      <c r="A139" s="1">
        <v>45628</v>
      </c>
      <c r="B139" t="s">
        <v>15</v>
      </c>
      <c r="C139" t="s">
        <v>21</v>
      </c>
      <c r="E139" t="s">
        <v>16</v>
      </c>
      <c r="F139">
        <v>1</v>
      </c>
      <c r="G139">
        <v>0</v>
      </c>
      <c r="H139">
        <v>8</v>
      </c>
      <c r="I139">
        <v>0</v>
      </c>
      <c r="J139">
        <v>0</v>
      </c>
      <c r="K139">
        <v>15</v>
      </c>
      <c r="L139">
        <f t="shared" si="6"/>
        <v>32</v>
      </c>
      <c r="M139">
        <v>113</v>
      </c>
      <c r="N139">
        <f t="shared" si="9"/>
        <v>9</v>
      </c>
      <c r="O139">
        <v>1</v>
      </c>
      <c r="P139" t="s">
        <v>46</v>
      </c>
      <c r="Q139" t="s">
        <v>45</v>
      </c>
    </row>
    <row r="140" spans="1:20" x14ac:dyDescent="0.3">
      <c r="A140" s="1">
        <v>45628</v>
      </c>
      <c r="B140" t="s">
        <v>15</v>
      </c>
      <c r="C140" t="s">
        <v>21</v>
      </c>
      <c r="D140" t="s">
        <v>2</v>
      </c>
      <c r="E140" t="s">
        <v>16</v>
      </c>
      <c r="F140">
        <v>0</v>
      </c>
      <c r="G140">
        <v>0</v>
      </c>
      <c r="H140">
        <v>0</v>
      </c>
      <c r="I140">
        <v>0</v>
      </c>
      <c r="J140">
        <v>7</v>
      </c>
      <c r="K140">
        <v>15</v>
      </c>
      <c r="L140">
        <f t="shared" si="6"/>
        <v>10</v>
      </c>
      <c r="M140">
        <v>95</v>
      </c>
      <c r="N140">
        <f t="shared" si="9"/>
        <v>7</v>
      </c>
      <c r="O140">
        <v>6</v>
      </c>
      <c r="P140" t="s">
        <v>47</v>
      </c>
      <c r="Q140" t="s">
        <v>45</v>
      </c>
      <c r="T140" t="s">
        <v>56</v>
      </c>
    </row>
    <row r="141" spans="1:20" x14ac:dyDescent="0.3">
      <c r="A141" s="1">
        <v>45628</v>
      </c>
      <c r="B141" t="s">
        <v>15</v>
      </c>
      <c r="C141" t="s">
        <v>21</v>
      </c>
      <c r="D141" t="s">
        <v>2</v>
      </c>
      <c r="E141" t="s">
        <v>16</v>
      </c>
      <c r="F141">
        <v>0</v>
      </c>
      <c r="G141">
        <v>0</v>
      </c>
      <c r="H141">
        <v>0</v>
      </c>
      <c r="I141">
        <v>0</v>
      </c>
      <c r="J141">
        <v>7</v>
      </c>
      <c r="K141">
        <v>15</v>
      </c>
      <c r="L141">
        <f t="shared" si="6"/>
        <v>20</v>
      </c>
      <c r="M141">
        <v>105</v>
      </c>
      <c r="N141">
        <f t="shared" si="9"/>
        <v>7</v>
      </c>
      <c r="O141">
        <v>3</v>
      </c>
      <c r="P141" t="s">
        <v>47</v>
      </c>
      <c r="Q141" t="s">
        <v>45</v>
      </c>
    </row>
    <row r="142" spans="1:20" x14ac:dyDescent="0.3">
      <c r="A142" s="1">
        <v>45628</v>
      </c>
      <c r="B142" t="s">
        <v>15</v>
      </c>
      <c r="C142" t="s">
        <v>21</v>
      </c>
      <c r="E142" t="s">
        <v>16</v>
      </c>
      <c r="F142">
        <v>0</v>
      </c>
      <c r="G142">
        <v>0</v>
      </c>
      <c r="H142">
        <v>13</v>
      </c>
      <c r="I142">
        <v>0</v>
      </c>
      <c r="J142">
        <v>0</v>
      </c>
      <c r="K142">
        <v>15</v>
      </c>
      <c r="L142">
        <f t="shared" si="6"/>
        <v>32</v>
      </c>
      <c r="M142">
        <v>151</v>
      </c>
      <c r="N142">
        <f t="shared" si="9"/>
        <v>13</v>
      </c>
      <c r="O142">
        <v>1</v>
      </c>
      <c r="P142" t="s">
        <v>46</v>
      </c>
      <c r="Q142" t="s">
        <v>45</v>
      </c>
    </row>
    <row r="143" spans="1:20" x14ac:dyDescent="0.3">
      <c r="A143" s="1">
        <v>45628</v>
      </c>
      <c r="B143" t="s">
        <v>15</v>
      </c>
      <c r="C143" t="s">
        <v>21</v>
      </c>
      <c r="D143" t="s">
        <v>2</v>
      </c>
      <c r="E143" t="s">
        <v>16</v>
      </c>
      <c r="F143">
        <v>0</v>
      </c>
      <c r="G143">
        <v>0</v>
      </c>
      <c r="H143">
        <v>0</v>
      </c>
      <c r="I143">
        <v>0</v>
      </c>
      <c r="J143">
        <v>6</v>
      </c>
      <c r="K143">
        <v>15</v>
      </c>
      <c r="L143">
        <f t="shared" si="6"/>
        <v>23</v>
      </c>
      <c r="M143">
        <v>98</v>
      </c>
      <c r="N143">
        <f t="shared" si="9"/>
        <v>6</v>
      </c>
      <c r="O143">
        <v>3</v>
      </c>
      <c r="P143" t="s">
        <v>47</v>
      </c>
      <c r="Q143" t="s">
        <v>45</v>
      </c>
    </row>
    <row r="144" spans="1:20" x14ac:dyDescent="0.3">
      <c r="A144" s="1">
        <v>45628</v>
      </c>
      <c r="B144" t="s">
        <v>15</v>
      </c>
      <c r="C144" t="s">
        <v>21</v>
      </c>
      <c r="D144" t="s">
        <v>2</v>
      </c>
      <c r="E144" t="s">
        <v>16</v>
      </c>
      <c r="F144">
        <v>0</v>
      </c>
      <c r="G144">
        <v>0</v>
      </c>
      <c r="H144">
        <v>3</v>
      </c>
      <c r="I144">
        <v>0</v>
      </c>
      <c r="J144">
        <v>3</v>
      </c>
      <c r="K144">
        <v>15</v>
      </c>
      <c r="L144">
        <f t="shared" si="6"/>
        <v>33</v>
      </c>
      <c r="M144">
        <v>102</v>
      </c>
      <c r="N144">
        <f t="shared" si="9"/>
        <v>6</v>
      </c>
      <c r="O144">
        <v>3</v>
      </c>
      <c r="P144" t="s">
        <v>46</v>
      </c>
      <c r="Q144" t="s">
        <v>45</v>
      </c>
    </row>
    <row r="145" spans="1:17" x14ac:dyDescent="0.3">
      <c r="A145" s="1">
        <v>45628</v>
      </c>
      <c r="B145" t="s">
        <v>15</v>
      </c>
      <c r="C145" t="s">
        <v>21</v>
      </c>
      <c r="D145" t="s">
        <v>2</v>
      </c>
      <c r="E145" t="s">
        <v>16</v>
      </c>
      <c r="F145">
        <v>2</v>
      </c>
      <c r="G145">
        <v>0</v>
      </c>
      <c r="H145">
        <v>12</v>
      </c>
      <c r="I145">
        <v>0</v>
      </c>
      <c r="J145">
        <v>0</v>
      </c>
      <c r="K145">
        <v>15</v>
      </c>
      <c r="L145">
        <f t="shared" si="6"/>
        <v>32</v>
      </c>
      <c r="M145">
        <v>147</v>
      </c>
      <c r="N145">
        <f t="shared" si="9"/>
        <v>14</v>
      </c>
      <c r="O145">
        <v>1</v>
      </c>
      <c r="P145" t="s">
        <v>46</v>
      </c>
      <c r="Q145" t="s">
        <v>45</v>
      </c>
    </row>
    <row r="146" spans="1:17" x14ac:dyDescent="0.3">
      <c r="A146" s="1">
        <v>45628</v>
      </c>
      <c r="B146" t="s">
        <v>15</v>
      </c>
      <c r="C146" t="s">
        <v>21</v>
      </c>
      <c r="E146" t="s">
        <v>2</v>
      </c>
      <c r="F146">
        <v>0</v>
      </c>
      <c r="G146">
        <v>0</v>
      </c>
      <c r="H146">
        <v>12</v>
      </c>
      <c r="I146">
        <v>0</v>
      </c>
      <c r="J146">
        <v>0</v>
      </c>
      <c r="K146">
        <v>15</v>
      </c>
      <c r="L146">
        <f t="shared" si="6"/>
        <v>32</v>
      </c>
      <c r="M146">
        <v>143</v>
      </c>
      <c r="N146">
        <f t="shared" si="9"/>
        <v>12</v>
      </c>
      <c r="O146">
        <v>1</v>
      </c>
      <c r="P146" t="s">
        <v>46</v>
      </c>
      <c r="Q146" t="s">
        <v>45</v>
      </c>
    </row>
    <row r="147" spans="1:17" x14ac:dyDescent="0.3">
      <c r="A147" s="1">
        <v>45628</v>
      </c>
      <c r="B147" t="s">
        <v>2</v>
      </c>
      <c r="C147" t="s">
        <v>21</v>
      </c>
      <c r="E147" t="s">
        <v>15</v>
      </c>
      <c r="F147">
        <v>1</v>
      </c>
      <c r="G147">
        <v>0</v>
      </c>
      <c r="H147">
        <v>12</v>
      </c>
      <c r="I147">
        <v>0</v>
      </c>
      <c r="J147">
        <v>0</v>
      </c>
      <c r="K147">
        <v>15</v>
      </c>
      <c r="L147">
        <f t="shared" si="6"/>
        <v>24</v>
      </c>
      <c r="M147">
        <v>137</v>
      </c>
      <c r="N147">
        <f t="shared" si="9"/>
        <v>13</v>
      </c>
      <c r="O147">
        <v>1</v>
      </c>
      <c r="P147" t="s">
        <v>46</v>
      </c>
      <c r="Q147" t="s">
        <v>45</v>
      </c>
    </row>
    <row r="148" spans="1:17" x14ac:dyDescent="0.3">
      <c r="A148" s="1">
        <v>45628</v>
      </c>
      <c r="B148" t="s">
        <v>2</v>
      </c>
      <c r="C148" t="s">
        <v>21</v>
      </c>
      <c r="E148" t="s">
        <v>2</v>
      </c>
      <c r="F148">
        <v>2</v>
      </c>
      <c r="G148">
        <v>0</v>
      </c>
      <c r="H148">
        <v>13</v>
      </c>
      <c r="I148">
        <v>0</v>
      </c>
      <c r="J148">
        <v>0</v>
      </c>
      <c r="K148">
        <v>30</v>
      </c>
      <c r="L148">
        <f t="shared" si="6"/>
        <v>28</v>
      </c>
      <c r="M148">
        <v>166</v>
      </c>
      <c r="N148">
        <f t="shared" si="9"/>
        <v>15</v>
      </c>
      <c r="O148">
        <v>1</v>
      </c>
      <c r="P148" t="s">
        <v>46</v>
      </c>
      <c r="Q148" t="s">
        <v>45</v>
      </c>
    </row>
    <row r="149" spans="1:17" x14ac:dyDescent="0.3">
      <c r="A149" s="1">
        <v>45629</v>
      </c>
      <c r="B149" t="s">
        <v>19</v>
      </c>
      <c r="C149" t="s">
        <v>1</v>
      </c>
      <c r="E149" t="s">
        <v>2</v>
      </c>
      <c r="F149">
        <v>0</v>
      </c>
      <c r="G149">
        <v>0</v>
      </c>
      <c r="H149">
        <v>13</v>
      </c>
      <c r="I149">
        <v>0</v>
      </c>
      <c r="J149">
        <v>0</v>
      </c>
      <c r="K149">
        <v>15</v>
      </c>
      <c r="L149">
        <f t="shared" si="6"/>
        <v>32</v>
      </c>
      <c r="M149">
        <v>151</v>
      </c>
      <c r="N149">
        <f t="shared" si="9"/>
        <v>13</v>
      </c>
      <c r="O149">
        <v>1</v>
      </c>
      <c r="P149" t="s">
        <v>46</v>
      </c>
      <c r="Q149" t="s">
        <v>45</v>
      </c>
    </row>
    <row r="150" spans="1:17" x14ac:dyDescent="0.3">
      <c r="A150" s="1">
        <v>45629</v>
      </c>
      <c r="B150" t="s">
        <v>19</v>
      </c>
      <c r="C150" t="s">
        <v>1</v>
      </c>
      <c r="E150" t="s">
        <v>2</v>
      </c>
      <c r="F150">
        <v>0</v>
      </c>
      <c r="G150">
        <v>0</v>
      </c>
      <c r="H150">
        <v>10</v>
      </c>
      <c r="I150">
        <v>0</v>
      </c>
      <c r="J150">
        <v>0</v>
      </c>
      <c r="K150">
        <v>15</v>
      </c>
      <c r="L150">
        <f t="shared" si="6"/>
        <v>32</v>
      </c>
      <c r="M150">
        <v>127</v>
      </c>
      <c r="N150">
        <f t="shared" si="9"/>
        <v>10</v>
      </c>
      <c r="O150">
        <v>1</v>
      </c>
      <c r="P150" t="s">
        <v>46</v>
      </c>
      <c r="Q150" t="s">
        <v>45</v>
      </c>
    </row>
    <row r="151" spans="1:17" x14ac:dyDescent="0.3">
      <c r="A151" s="1">
        <v>45629</v>
      </c>
      <c r="B151" t="s">
        <v>19</v>
      </c>
      <c r="C151" t="s">
        <v>1</v>
      </c>
      <c r="E151" t="s">
        <v>2</v>
      </c>
      <c r="F151">
        <v>0</v>
      </c>
      <c r="G151">
        <v>0</v>
      </c>
      <c r="H151">
        <v>12</v>
      </c>
      <c r="I151">
        <v>0</v>
      </c>
      <c r="J151">
        <v>0</v>
      </c>
      <c r="K151">
        <v>15</v>
      </c>
      <c r="L151">
        <f t="shared" si="6"/>
        <v>32</v>
      </c>
      <c r="M151">
        <v>143</v>
      </c>
      <c r="N151">
        <f t="shared" si="9"/>
        <v>12</v>
      </c>
      <c r="O151">
        <v>1</v>
      </c>
      <c r="P151" t="s">
        <v>46</v>
      </c>
      <c r="Q151" t="s">
        <v>45</v>
      </c>
    </row>
    <row r="152" spans="1:17" x14ac:dyDescent="0.3">
      <c r="A152" s="1">
        <v>45629</v>
      </c>
      <c r="B152" t="s">
        <v>19</v>
      </c>
      <c r="C152" t="s">
        <v>1</v>
      </c>
      <c r="E152" t="s">
        <v>21</v>
      </c>
      <c r="F152">
        <v>0</v>
      </c>
      <c r="G152">
        <v>0</v>
      </c>
      <c r="H152">
        <v>1</v>
      </c>
      <c r="I152">
        <v>0</v>
      </c>
      <c r="J152">
        <v>8</v>
      </c>
      <c r="K152">
        <v>15</v>
      </c>
      <c r="L152">
        <f t="shared" si="6"/>
        <v>33</v>
      </c>
      <c r="M152">
        <v>136</v>
      </c>
      <c r="N152">
        <f t="shared" si="9"/>
        <v>9</v>
      </c>
      <c r="O152">
        <v>3</v>
      </c>
      <c r="P152" t="s">
        <v>47</v>
      </c>
      <c r="Q152" t="s">
        <v>45</v>
      </c>
    </row>
    <row r="153" spans="1:17" x14ac:dyDescent="0.3">
      <c r="A153" s="1">
        <v>45629</v>
      </c>
      <c r="B153" t="s">
        <v>19</v>
      </c>
      <c r="C153" t="s">
        <v>1</v>
      </c>
      <c r="E153" t="s">
        <v>21</v>
      </c>
      <c r="F153">
        <v>0</v>
      </c>
      <c r="G153">
        <v>0</v>
      </c>
      <c r="H153">
        <v>0</v>
      </c>
      <c r="I153">
        <v>0</v>
      </c>
      <c r="J153">
        <v>7</v>
      </c>
      <c r="K153">
        <v>3</v>
      </c>
      <c r="L153">
        <f t="shared" si="6"/>
        <v>33</v>
      </c>
      <c r="M153">
        <v>106</v>
      </c>
      <c r="N153">
        <f t="shared" si="9"/>
        <v>7</v>
      </c>
      <c r="O153">
        <v>3</v>
      </c>
      <c r="P153" t="s">
        <v>47</v>
      </c>
      <c r="Q153" t="s">
        <v>45</v>
      </c>
    </row>
    <row r="154" spans="1:17" x14ac:dyDescent="0.3">
      <c r="A154" s="1">
        <v>45629</v>
      </c>
      <c r="B154" t="s">
        <v>19</v>
      </c>
      <c r="C154" t="s">
        <v>1</v>
      </c>
      <c r="E154" t="s">
        <v>21</v>
      </c>
      <c r="F154">
        <v>0</v>
      </c>
      <c r="G154">
        <v>0</v>
      </c>
      <c r="H154">
        <v>13</v>
      </c>
      <c r="I154">
        <v>0</v>
      </c>
      <c r="J154">
        <v>0</v>
      </c>
      <c r="K154">
        <v>3</v>
      </c>
      <c r="L154">
        <f t="shared" si="6"/>
        <v>32</v>
      </c>
      <c r="M154">
        <v>139</v>
      </c>
      <c r="N154">
        <f t="shared" si="9"/>
        <v>13</v>
      </c>
      <c r="O154">
        <v>1</v>
      </c>
      <c r="P154" t="s">
        <v>46</v>
      </c>
      <c r="Q154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33"/>
  <sheetViews>
    <sheetView workbookViewId="0">
      <selection activeCell="O17" sqref="O17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0.39438357581834088</v>
      </c>
      <c r="F4" s="8">
        <v>0.74641071507857037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-0.35202713926022949</v>
      </c>
      <c r="O4" s="8">
        <f t="shared" ref="O4:O17" si="1">(E4+F4)</f>
        <v>1.1407942908969113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4.8760473810633949</v>
      </c>
      <c r="F6" s="8">
        <v>3.8805570516143164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0.99549032944907845</v>
      </c>
      <c r="O6" s="8">
        <f t="shared" si="1"/>
        <v>8.7566044326777117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3.1767931158063503</v>
      </c>
      <c r="F8" s="8">
        <v>3.7942238421676935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-0.61743072636134322</v>
      </c>
      <c r="O8" s="8">
        <f t="shared" si="1"/>
        <v>6.9710169579740437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13.554222711544863</v>
      </c>
      <c r="F9" s="6">
        <v>4.1427218097105447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9.4115009018343194</v>
      </c>
      <c r="O9" s="6">
        <f t="shared" si="1"/>
        <v>17.696944521255407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18.936724316334839</v>
      </c>
      <c r="F10" s="8">
        <v>12.257963156606291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6.6787611597285483</v>
      </c>
      <c r="O10" s="8">
        <f t="shared" si="1"/>
        <v>31.19468747294113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104.05602438608703</v>
      </c>
      <c r="F11" s="8">
        <v>24.89078662160987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79.165237764477155</v>
      </c>
      <c r="O11" s="8">
        <f t="shared" si="1"/>
        <v>128.94681100769691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71.565077358207333</v>
      </c>
      <c r="F12" s="6">
        <v>14.249626019724802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57.315451338482532</v>
      </c>
      <c r="O12" s="6">
        <f t="shared" si="1"/>
        <v>85.814703377932133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8.4472240726880869</v>
      </c>
      <c r="F13" s="6">
        <v>1.2172400556872232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7.2299840170008638</v>
      </c>
      <c r="O13" s="6">
        <f t="shared" si="1"/>
        <v>9.664464128375311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0.76833215687482848</v>
      </c>
      <c r="F14" s="8">
        <v>0.87564440464115678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-0.10731224776632831</v>
      </c>
      <c r="O14" s="8">
        <f t="shared" si="1"/>
        <v>1.6439765615159851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1.5465831581729763</v>
      </c>
      <c r="F15" s="8">
        <v>1.2683162377154458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0.27826692045753054</v>
      </c>
      <c r="O15" s="8">
        <f t="shared" si="1"/>
        <v>2.8148993958884221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7.4661330717569543</v>
      </c>
      <c r="F16" s="6">
        <v>1.5403248691859015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5.9258082025710532</v>
      </c>
      <c r="O16" s="6">
        <f t="shared" si="1"/>
        <v>9.0064579409428553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5.2237612112180063</v>
      </c>
      <c r="F17" s="19">
        <v>0.87838471158974296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4.3453764996282631</v>
      </c>
      <c r="O17" s="19">
        <f t="shared" si="1"/>
        <v>6.1021459228077495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2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16</v>
      </c>
      <c r="F26">
        <v>27</v>
      </c>
      <c r="G26">
        <v>34</v>
      </c>
    </row>
    <row r="27" spans="1:19" x14ac:dyDescent="0.3">
      <c r="C27">
        <v>51</v>
      </c>
      <c r="D27">
        <v>68</v>
      </c>
      <c r="E27">
        <v>87</v>
      </c>
      <c r="F27">
        <v>105</v>
      </c>
      <c r="G27">
        <v>143</v>
      </c>
    </row>
    <row r="28" spans="1:19" x14ac:dyDescent="0.3">
      <c r="C28">
        <v>30</v>
      </c>
      <c r="D28">
        <v>58</v>
      </c>
      <c r="E28">
        <v>66</v>
      </c>
      <c r="F28">
        <v>80</v>
      </c>
      <c r="G28">
        <v>94</v>
      </c>
    </row>
    <row r="29" spans="1:19" x14ac:dyDescent="0.3">
      <c r="C29">
        <v>0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1</v>
      </c>
      <c r="E32">
        <v>5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3"/>
  <sheetViews>
    <sheetView workbookViewId="0">
      <selection activeCell="R6" sqref="R6"/>
    </sheetView>
  </sheetViews>
  <sheetFormatPr defaultRowHeight="14.4" x14ac:dyDescent="0.3"/>
  <cols>
    <col min="1" max="1" width="16.88671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>
        <v>0.35281345627529587</v>
      </c>
      <c r="H4" s="8">
        <v>0.73930773928158844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-0.38649428300629257</v>
      </c>
      <c r="Q4" s="8">
        <f t="shared" ref="Q4:Q17" si="3">(G4+H4)</f>
        <v>1.0921211955568844</v>
      </c>
      <c r="R4" s="7">
        <f>(I4-J4)</f>
        <v>0</v>
      </c>
      <c r="S4" s="8">
        <f t="shared" ref="S4:S17" si="4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>
        <v>4.5019433200104639E-2</v>
      </c>
      <c r="H5" s="8">
        <v>0.20734677194122408</v>
      </c>
      <c r="I5" s="7">
        <v>0</v>
      </c>
      <c r="J5" s="8">
        <v>0</v>
      </c>
      <c r="L5" s="7" t="e">
        <f t="shared" ref="L5:L17" si="5">(C5-D5)</f>
        <v>#NUM!</v>
      </c>
      <c r="M5" s="8" t="e">
        <f t="shared" ref="M5:M17" si="6">(C5+D5)</f>
        <v>#NUM!</v>
      </c>
      <c r="N5" s="7" t="e">
        <f t="shared" si="0"/>
        <v>#NUM!</v>
      </c>
      <c r="O5" s="8" t="e">
        <f t="shared" si="1"/>
        <v>#NUM!</v>
      </c>
      <c r="P5" s="7">
        <f t="shared" si="2"/>
        <v>-0.16232733874111943</v>
      </c>
      <c r="Q5" s="8">
        <f t="shared" si="3"/>
        <v>0.25236620514132874</v>
      </c>
      <c r="R5" s="7">
        <f>(I5-J5)</f>
        <v>0</v>
      </c>
      <c r="S5" s="8">
        <f t="shared" si="4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>
        <v>6.2035605296954479</v>
      </c>
      <c r="H6" s="8">
        <v>4.1968330065982791</v>
      </c>
      <c r="I6" s="7">
        <v>0</v>
      </c>
      <c r="J6" s="8">
        <v>0</v>
      </c>
      <c r="L6" s="7" t="e">
        <f t="shared" si="5"/>
        <v>#NUM!</v>
      </c>
      <c r="M6" s="8" t="e">
        <f t="shared" si="6"/>
        <v>#NUM!</v>
      </c>
      <c r="N6" s="7" t="e">
        <f t="shared" si="0"/>
        <v>#NUM!</v>
      </c>
      <c r="O6" s="8" t="e">
        <f t="shared" si="1"/>
        <v>#NUM!</v>
      </c>
      <c r="P6" s="7">
        <f t="shared" si="2"/>
        <v>2.0067275230971688</v>
      </c>
      <c r="Q6" s="8">
        <f t="shared" si="3"/>
        <v>10.400393536293727</v>
      </c>
      <c r="R6" s="7">
        <f t="shared" ref="R6:R17" si="7">(I6-J6)</f>
        <v>0</v>
      </c>
      <c r="S6" s="8">
        <f t="shared" si="4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>
        <v>8.1570768463835014E-2</v>
      </c>
      <c r="H7" s="8">
        <v>0.27370966039958189</v>
      </c>
      <c r="I7" s="7">
        <v>0</v>
      </c>
      <c r="J7" s="8">
        <v>0</v>
      </c>
      <c r="L7" s="7" t="e">
        <f t="shared" si="5"/>
        <v>#NUM!</v>
      </c>
      <c r="M7" s="8" t="e">
        <f t="shared" si="6"/>
        <v>#NUM!</v>
      </c>
      <c r="N7" s="7" t="e">
        <f t="shared" si="0"/>
        <v>#NUM!</v>
      </c>
      <c r="O7" s="8" t="e">
        <f t="shared" si="1"/>
        <v>#NUM!</v>
      </c>
      <c r="P7" s="7">
        <f t="shared" si="2"/>
        <v>-0.19213889193574687</v>
      </c>
      <c r="Q7" s="8">
        <f t="shared" si="3"/>
        <v>0.35528042886341693</v>
      </c>
      <c r="R7" s="7">
        <f t="shared" si="7"/>
        <v>0</v>
      </c>
      <c r="S7" s="8">
        <f t="shared" si="4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>
        <v>2.0214452997338714</v>
      </c>
      <c r="H8" s="8">
        <v>2.7206560258846104</v>
      </c>
      <c r="I8" s="7">
        <v>6.9892186962940936</v>
      </c>
      <c r="J8" s="8">
        <v>0.99994188005623652</v>
      </c>
      <c r="L8" s="7" t="e">
        <f t="shared" si="5"/>
        <v>#NUM!</v>
      </c>
      <c r="M8" s="8" t="e">
        <f t="shared" si="6"/>
        <v>#NUM!</v>
      </c>
      <c r="N8" s="7" t="e">
        <f t="shared" si="0"/>
        <v>#NUM!</v>
      </c>
      <c r="O8" s="8" t="e">
        <f t="shared" si="1"/>
        <v>#NUM!</v>
      </c>
      <c r="P8" s="7">
        <f t="shared" si="2"/>
        <v>-0.69921072615073898</v>
      </c>
      <c r="Q8" s="8">
        <f t="shared" si="3"/>
        <v>4.7421013256184814</v>
      </c>
      <c r="R8" s="7">
        <f t="shared" si="7"/>
        <v>5.9892768162378571</v>
      </c>
      <c r="S8" s="8">
        <f t="shared" si="4"/>
        <v>7.9891605763503302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>
        <v>13.844659196907831</v>
      </c>
      <c r="H9" s="6">
        <v>3.7372745947015531</v>
      </c>
      <c r="I9" s="5">
        <v>15</v>
      </c>
      <c r="J9" s="6">
        <v>0</v>
      </c>
      <c r="K9" s="4"/>
      <c r="L9" s="5" t="e">
        <f t="shared" si="5"/>
        <v>#NUM!</v>
      </c>
      <c r="M9" s="6" t="e">
        <f t="shared" si="6"/>
        <v>#NUM!</v>
      </c>
      <c r="N9" s="5" t="e">
        <f t="shared" si="0"/>
        <v>#NUM!</v>
      </c>
      <c r="O9" s="6" t="e">
        <f t="shared" si="1"/>
        <v>#NUM!</v>
      </c>
      <c r="P9" s="5">
        <f t="shared" si="2"/>
        <v>10.107384602206277</v>
      </c>
      <c r="Q9" s="6">
        <f t="shared" si="3"/>
        <v>17.581933791609384</v>
      </c>
      <c r="R9" s="5">
        <f t="shared" si="7"/>
        <v>15</v>
      </c>
      <c r="S9" s="6">
        <f t="shared" si="4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>
        <v>25.388913491165372</v>
      </c>
      <c r="H10" s="8">
        <v>9.9424510005245654</v>
      </c>
      <c r="I10" s="7">
        <v>27.946093481470466</v>
      </c>
      <c r="J10" s="8">
        <v>4.9997094002811835</v>
      </c>
      <c r="L10" s="7" t="e">
        <f t="shared" si="5"/>
        <v>#NUM!</v>
      </c>
      <c r="M10" s="8" t="e">
        <f t="shared" si="6"/>
        <v>#NUM!</v>
      </c>
      <c r="N10" s="7" t="e">
        <f t="shared" si="0"/>
        <v>#NUM!</v>
      </c>
      <c r="O10" s="8" t="e">
        <f t="shared" si="1"/>
        <v>#NUM!</v>
      </c>
      <c r="P10" s="7">
        <f t="shared" si="2"/>
        <v>15.446462490640807</v>
      </c>
      <c r="Q10" s="8">
        <f t="shared" si="3"/>
        <v>35.331364491689939</v>
      </c>
      <c r="R10" s="7">
        <f t="shared" si="7"/>
        <v>22.946384081189283</v>
      </c>
      <c r="S10" s="8">
        <f t="shared" si="4"/>
        <v>32.945802881751646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>
        <v>110.45163917910956</v>
      </c>
      <c r="H11" s="8">
        <v>26.601905754353549</v>
      </c>
      <c r="I11" s="7">
        <v>112.8382804444114</v>
      </c>
      <c r="J11" s="8">
        <v>14.999128200843549</v>
      </c>
      <c r="L11" s="7" t="e">
        <f t="shared" si="5"/>
        <v>#NUM!</v>
      </c>
      <c r="M11" s="8" t="e">
        <f t="shared" si="6"/>
        <v>#NUM!</v>
      </c>
      <c r="N11" s="7" t="e">
        <f t="shared" si="0"/>
        <v>#NUM!</v>
      </c>
      <c r="O11" s="8" t="e">
        <f t="shared" si="1"/>
        <v>#NUM!</v>
      </c>
      <c r="P11" s="7">
        <f t="shared" si="2"/>
        <v>83.84973342475601</v>
      </c>
      <c r="Q11" s="8">
        <f t="shared" si="3"/>
        <v>137.05354493346312</v>
      </c>
      <c r="R11" s="7">
        <f t="shared" si="7"/>
        <v>97.839152243567852</v>
      </c>
      <c r="S11" s="8">
        <f t="shared" si="4"/>
        <v>127.83740864525494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>
        <v>71.218066491036325</v>
      </c>
      <c r="H12" s="6">
        <v>19.699530565896016</v>
      </c>
      <c r="I12" s="5">
        <v>69.892186962940926</v>
      </c>
      <c r="J12" s="6">
        <v>9.999418800562367</v>
      </c>
      <c r="K12" s="4"/>
      <c r="L12" s="5" t="e">
        <f t="shared" si="5"/>
        <v>#NUM!</v>
      </c>
      <c r="M12" s="6" t="e">
        <f t="shared" si="6"/>
        <v>#NUM!</v>
      </c>
      <c r="N12" s="5" t="e">
        <f t="shared" si="0"/>
        <v>#NUM!</v>
      </c>
      <c r="O12" s="6" t="e">
        <f t="shared" si="1"/>
        <v>#NUM!</v>
      </c>
      <c r="P12" s="5">
        <f t="shared" si="2"/>
        <v>51.518535925140313</v>
      </c>
      <c r="Q12" s="6">
        <f t="shared" si="3"/>
        <v>90.917597056932337</v>
      </c>
      <c r="R12" s="5">
        <f t="shared" si="7"/>
        <v>59.892768162378559</v>
      </c>
      <c r="S12" s="6">
        <f t="shared" si="4"/>
        <v>79.891605763503293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>
        <v>8.7044094873685562</v>
      </c>
      <c r="H13" s="6">
        <v>2.7389539912456726</v>
      </c>
      <c r="I13" s="5">
        <v>6.9892186962940936</v>
      </c>
      <c r="J13" s="6">
        <v>0.99994188005623652</v>
      </c>
      <c r="K13" s="4"/>
      <c r="L13" s="5" t="e">
        <f t="shared" si="5"/>
        <v>#NUM!</v>
      </c>
      <c r="M13" s="6" t="e">
        <f t="shared" si="6"/>
        <v>#NUM!</v>
      </c>
      <c r="N13" s="5" t="e">
        <f t="shared" si="0"/>
        <v>#NUM!</v>
      </c>
      <c r="O13" s="6" t="e">
        <f t="shared" si="1"/>
        <v>#NUM!</v>
      </c>
      <c r="P13" s="5">
        <f t="shared" si="2"/>
        <v>5.9654554961228836</v>
      </c>
      <c r="Q13" s="6">
        <f t="shared" si="3"/>
        <v>11.443363478614229</v>
      </c>
      <c r="R13" s="5">
        <f t="shared" si="7"/>
        <v>5.9892768162378571</v>
      </c>
      <c r="S13" s="6">
        <f t="shared" si="4"/>
        <v>7.9891605763503302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>
        <v>1.4293597435870191</v>
      </c>
      <c r="H14" s="8">
        <v>1.2719606365098011</v>
      </c>
      <c r="I14" s="7">
        <v>0</v>
      </c>
      <c r="J14" s="8">
        <v>0</v>
      </c>
      <c r="L14" s="7" t="e">
        <f t="shared" si="5"/>
        <v>#NUM!</v>
      </c>
      <c r="M14" s="8" t="e">
        <f t="shared" si="6"/>
        <v>#NUM!</v>
      </c>
      <c r="N14" s="7" t="e">
        <f t="shared" si="0"/>
        <v>#NUM!</v>
      </c>
      <c r="O14" s="8" t="e">
        <f t="shared" si="1"/>
        <v>#NUM!</v>
      </c>
      <c r="P14" s="7">
        <f t="shared" si="2"/>
        <v>0.15739910707721805</v>
      </c>
      <c r="Q14" s="8">
        <f t="shared" si="3"/>
        <v>2.7013203800968202</v>
      </c>
      <c r="R14" s="7">
        <f t="shared" si="7"/>
        <v>0</v>
      </c>
      <c r="S14" s="8">
        <f t="shared" si="4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>
        <v>2.1961973399298995</v>
      </c>
      <c r="H15" s="8">
        <v>0.93661094641108567</v>
      </c>
      <c r="I15" s="7">
        <v>2.4946093481470468</v>
      </c>
      <c r="J15" s="8">
        <v>0.49997094002811826</v>
      </c>
      <c r="L15" s="7" t="e">
        <f t="shared" si="5"/>
        <v>#NUM!</v>
      </c>
      <c r="M15" s="8" t="e">
        <f t="shared" si="6"/>
        <v>#NUM!</v>
      </c>
      <c r="N15" s="7" t="e">
        <f t="shared" si="0"/>
        <v>#NUM!</v>
      </c>
      <c r="O15" s="8" t="e">
        <f t="shared" si="1"/>
        <v>#NUM!</v>
      </c>
      <c r="P15" s="7">
        <f t="shared" si="2"/>
        <v>1.2595863935188139</v>
      </c>
      <c r="Q15" s="8">
        <f t="shared" si="3"/>
        <v>3.1328082863409854</v>
      </c>
      <c r="R15" s="7">
        <f t="shared" si="7"/>
        <v>1.9946384081189286</v>
      </c>
      <c r="S15" s="8">
        <f t="shared" si="4"/>
        <v>2.9945802881751651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>
        <v>6.7472352995915044</v>
      </c>
      <c r="H16" s="6">
        <v>2.7536215811390856</v>
      </c>
      <c r="I16" s="5" t="e">
        <v>#NUM!</v>
      </c>
      <c r="J16" s="6" t="e">
        <v>#NUM!</v>
      </c>
      <c r="K16" s="4"/>
      <c r="L16" s="5" t="e">
        <f t="shared" si="5"/>
        <v>#NUM!</v>
      </c>
      <c r="M16" s="6" t="e">
        <f t="shared" si="6"/>
        <v>#NUM!</v>
      </c>
      <c r="N16" s="5" t="e">
        <f t="shared" si="0"/>
        <v>#NUM!</v>
      </c>
      <c r="O16" s="6" t="e">
        <f t="shared" si="1"/>
        <v>#NUM!</v>
      </c>
      <c r="P16" s="5">
        <f t="shared" si="2"/>
        <v>3.9936137184524187</v>
      </c>
      <c r="Q16" s="6">
        <f t="shared" si="3"/>
        <v>9.5008568807305895</v>
      </c>
      <c r="R16" s="5" t="e">
        <f t="shared" si="7"/>
        <v>#NUM!</v>
      </c>
      <c r="S16" s="6" t="e">
        <f t="shared" si="4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>
        <v>4.0921710365545856</v>
      </c>
      <c r="H17" s="19">
        <v>1.7081482466895388</v>
      </c>
      <c r="I17" s="18">
        <v>4.4946093481470468</v>
      </c>
      <c r="J17" s="19">
        <v>0.49997094002811826</v>
      </c>
      <c r="K17" s="4"/>
      <c r="L17" s="18" t="e">
        <f t="shared" si="5"/>
        <v>#NUM!</v>
      </c>
      <c r="M17" s="19" t="e">
        <f t="shared" si="6"/>
        <v>#NUM!</v>
      </c>
      <c r="N17" s="18" t="e">
        <f t="shared" si="0"/>
        <v>#NUM!</v>
      </c>
      <c r="O17" s="19" t="e">
        <f t="shared" si="1"/>
        <v>#NUM!</v>
      </c>
      <c r="P17" s="18">
        <f t="shared" si="2"/>
        <v>2.384022789865047</v>
      </c>
      <c r="Q17" s="19">
        <f t="shared" si="3"/>
        <v>5.8003192832441242</v>
      </c>
      <c r="R17" s="18">
        <f t="shared" si="7"/>
        <v>3.9946384081189286</v>
      </c>
      <c r="S17" s="19">
        <f t="shared" si="4"/>
        <v>4.9945802881751646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5</v>
      </c>
      <c r="F22">
        <v>8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2</v>
      </c>
      <c r="F24">
        <v>5</v>
      </c>
      <c r="G24">
        <v>7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24</v>
      </c>
      <c r="F26">
        <v>28</v>
      </c>
      <c r="G26">
        <v>34</v>
      </c>
    </row>
    <row r="27" spans="1:19" x14ac:dyDescent="0.3">
      <c r="C27">
        <v>40</v>
      </c>
      <c r="D27">
        <v>72</v>
      </c>
      <c r="E27">
        <v>89</v>
      </c>
      <c r="F27">
        <v>102</v>
      </c>
      <c r="G27">
        <v>131</v>
      </c>
    </row>
    <row r="28" spans="1:19" x14ac:dyDescent="0.3">
      <c r="C28">
        <v>34</v>
      </c>
      <c r="D28">
        <v>52</v>
      </c>
      <c r="E28">
        <v>66</v>
      </c>
      <c r="F28">
        <v>84</v>
      </c>
      <c r="G28">
        <v>91</v>
      </c>
    </row>
    <row r="29" spans="1:19" x14ac:dyDescent="0.3">
      <c r="C29">
        <v>4</v>
      </c>
      <c r="D29">
        <v>6</v>
      </c>
      <c r="E29">
        <v>8</v>
      </c>
      <c r="F29">
        <v>10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3</v>
      </c>
      <c r="E32">
        <v>5</v>
      </c>
      <c r="F32">
        <v>7</v>
      </c>
      <c r="G32">
        <v>12</v>
      </c>
    </row>
    <row r="33" spans="3:7" x14ac:dyDescent="0.3">
      <c r="C33">
        <v>0</v>
      </c>
      <c r="D33">
        <v>1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18" sqref="Q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0.48234473091256547</v>
      </c>
      <c r="F4" s="8">
        <v>0.74007505472885282</v>
      </c>
      <c r="G4" s="7">
        <v>0.20408454385717098</v>
      </c>
      <c r="H4" s="8">
        <v>0.40303106929339999</v>
      </c>
      <c r="I4" s="7">
        <v>0</v>
      </c>
      <c r="J4" s="8">
        <v>0</v>
      </c>
      <c r="L4" s="7" t="e">
        <f>(C4-D4)</f>
        <v>#NUM!</v>
      </c>
      <c r="M4" s="8" t="e">
        <f>(C4+D4)</f>
        <v>#NUM!</v>
      </c>
      <c r="N4" s="7">
        <f t="shared" ref="N4:N17" si="0">(E4-F4)</f>
        <v>-0.25773032381628735</v>
      </c>
      <c r="O4" s="8">
        <f t="shared" ref="O4:O17" si="1">(E4+F4)</f>
        <v>1.2224197856414183</v>
      </c>
      <c r="P4" s="7">
        <f t="shared" ref="P4:P17" si="2">(G4-H4)</f>
        <v>-0.19894652543622901</v>
      </c>
      <c r="Q4" s="8">
        <f t="shared" ref="Q4:Q17" si="3">(G4+H4)</f>
        <v>0.60711561315057094</v>
      </c>
      <c r="R4" s="7">
        <f t="shared" ref="R4:R17" si="4">(I4-J4)</f>
        <v>0</v>
      </c>
      <c r="S4" s="8">
        <f t="shared" ref="S4:S17" si="5">(I4+J4)</f>
        <v>0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>
        <v>0</v>
      </c>
      <c r="H5" s="8">
        <v>0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>
        <f t="shared" si="2"/>
        <v>0</v>
      </c>
      <c r="Q5" s="8">
        <f t="shared" si="3"/>
        <v>0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7.5293091364070692</v>
      </c>
      <c r="F6" s="8">
        <v>5.4063546918118295</v>
      </c>
      <c r="G6" s="7">
        <v>4.2419401660555263</v>
      </c>
      <c r="H6" s="8">
        <v>4.6925255596022328</v>
      </c>
      <c r="I6" s="7">
        <v>0</v>
      </c>
      <c r="J6" s="8">
        <v>0</v>
      </c>
      <c r="L6" s="7" t="e">
        <f t="shared" si="6"/>
        <v>#NUM!</v>
      </c>
      <c r="M6" s="8" t="e">
        <f t="shared" si="7"/>
        <v>#NUM!</v>
      </c>
      <c r="N6" s="7">
        <f t="shared" si="0"/>
        <v>2.1229544445952397</v>
      </c>
      <c r="O6" s="8">
        <f t="shared" si="1"/>
        <v>12.9356638282189</v>
      </c>
      <c r="P6" s="7">
        <f t="shared" si="2"/>
        <v>-0.45058539354670657</v>
      </c>
      <c r="Q6" s="8">
        <f t="shared" si="3"/>
        <v>8.9344657256577591</v>
      </c>
      <c r="R6" s="7">
        <f t="shared" si="4"/>
        <v>0</v>
      </c>
      <c r="S6" s="8">
        <f t="shared" si="5"/>
        <v>0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>
        <v>0</v>
      </c>
      <c r="H7" s="8">
        <v>0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2.9099558114508737</v>
      </c>
      <c r="F8" s="8">
        <v>3.3083119016522664</v>
      </c>
      <c r="G8" s="7">
        <v>4.6909054893145443</v>
      </c>
      <c r="H8" s="8">
        <v>3.2238876322302121</v>
      </c>
      <c r="I8" s="7">
        <v>9</v>
      </c>
      <c r="J8" s="8">
        <v>0</v>
      </c>
      <c r="L8" s="7" t="e">
        <f t="shared" si="6"/>
        <v>#NUM!</v>
      </c>
      <c r="M8" s="8" t="e">
        <f t="shared" si="7"/>
        <v>#NUM!</v>
      </c>
      <c r="N8" s="7">
        <f t="shared" si="0"/>
        <v>-0.39835609020139273</v>
      </c>
      <c r="O8" s="8">
        <f t="shared" si="1"/>
        <v>6.2182677131031401</v>
      </c>
      <c r="P8" s="7">
        <f t="shared" si="2"/>
        <v>1.4670178570843322</v>
      </c>
      <c r="Q8" s="8">
        <f t="shared" si="3"/>
        <v>7.914793121544756</v>
      </c>
      <c r="R8" s="7">
        <f t="shared" si="4"/>
        <v>9</v>
      </c>
      <c r="S8" s="8">
        <f t="shared" si="5"/>
        <v>9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15.164200951122776</v>
      </c>
      <c r="F9" s="6">
        <v>3.7251398206174215</v>
      </c>
      <c r="G9" s="5">
        <v>12.153563726103382</v>
      </c>
      <c r="H9" s="6">
        <v>5.1044133674110821</v>
      </c>
      <c r="I9" s="5">
        <v>7.5</v>
      </c>
      <c r="J9" s="6">
        <v>7.5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11.439061130505355</v>
      </c>
      <c r="O9" s="6">
        <f t="shared" si="1"/>
        <v>18.889340771740198</v>
      </c>
      <c r="P9" s="5">
        <f t="shared" si="2"/>
        <v>7.0491503586922999</v>
      </c>
      <c r="Q9" s="6">
        <f t="shared" si="3"/>
        <v>17.257977093514462</v>
      </c>
      <c r="R9" s="5">
        <f t="shared" si="4"/>
        <v>0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26.415957213218679</v>
      </c>
      <c r="F10" s="8">
        <v>7.5019790333679959</v>
      </c>
      <c r="G10" s="7">
        <v>29.081396987922446</v>
      </c>
      <c r="H10" s="8">
        <v>7.1012032002742007</v>
      </c>
      <c r="I10" s="7">
        <v>26.5</v>
      </c>
      <c r="J10" s="8">
        <v>6.5</v>
      </c>
      <c r="L10" s="7" t="e">
        <f t="shared" si="6"/>
        <v>#NUM!</v>
      </c>
      <c r="M10" s="8" t="e">
        <f t="shared" si="7"/>
        <v>#NUM!</v>
      </c>
      <c r="N10" s="7">
        <f t="shared" si="0"/>
        <v>18.913978179850684</v>
      </c>
      <c r="O10" s="8">
        <f t="shared" si="1"/>
        <v>33.917936246586677</v>
      </c>
      <c r="P10" s="7">
        <f t="shared" si="2"/>
        <v>21.980193787648247</v>
      </c>
      <c r="Q10" s="8">
        <f t="shared" si="3"/>
        <v>36.182600188196645</v>
      </c>
      <c r="R10" s="7">
        <f t="shared" si="4"/>
        <v>20</v>
      </c>
      <c r="S10" s="8">
        <f t="shared" si="5"/>
        <v>33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131.87887883193187</v>
      </c>
      <c r="F11" s="8">
        <v>22.39179775683634</v>
      </c>
      <c r="G11" s="7">
        <v>122.48770602332979</v>
      </c>
      <c r="H11" s="8">
        <v>17.493986973761778</v>
      </c>
      <c r="I11" s="7">
        <v>124</v>
      </c>
      <c r="J11" s="8">
        <v>14</v>
      </c>
      <c r="L11" s="7" t="e">
        <f t="shared" si="6"/>
        <v>#NUM!</v>
      </c>
      <c r="M11" s="8" t="e">
        <f t="shared" si="7"/>
        <v>#NUM!</v>
      </c>
      <c r="N11" s="7">
        <f t="shared" si="0"/>
        <v>109.48708107509553</v>
      </c>
      <c r="O11" s="8">
        <f t="shared" si="1"/>
        <v>154.2706765887682</v>
      </c>
      <c r="P11" s="7">
        <f t="shared" si="2"/>
        <v>104.99371904956801</v>
      </c>
      <c r="Q11" s="8">
        <f t="shared" si="3"/>
        <v>139.98169299709156</v>
      </c>
      <c r="R11" s="7">
        <f t="shared" si="4"/>
        <v>110</v>
      </c>
      <c r="S11" s="8">
        <f t="shared" si="5"/>
        <v>138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90.298720667590416</v>
      </c>
      <c r="F12" s="6">
        <v>19.35362072907003</v>
      </c>
      <c r="G12" s="5">
        <v>81.252745309303975</v>
      </c>
      <c r="H12" s="6">
        <v>12.173647754448078</v>
      </c>
      <c r="I12" s="5">
        <v>90</v>
      </c>
      <c r="J12" s="6">
        <v>0</v>
      </c>
      <c r="K12" s="4"/>
      <c r="L12" s="5" t="e">
        <f t="shared" si="6"/>
        <v>#NUM!</v>
      </c>
      <c r="M12" s="6" t="e">
        <f t="shared" si="7"/>
        <v>#NUM!</v>
      </c>
      <c r="N12" s="5">
        <f t="shared" si="0"/>
        <v>70.945099938520386</v>
      </c>
      <c r="O12" s="6">
        <f t="shared" si="1"/>
        <v>109.65234139666045</v>
      </c>
      <c r="P12" s="5">
        <f t="shared" si="2"/>
        <v>69.079097554855892</v>
      </c>
      <c r="Q12" s="6">
        <f t="shared" si="3"/>
        <v>93.426393063752059</v>
      </c>
      <c r="R12" s="5">
        <f t="shared" si="4"/>
        <v>90</v>
      </c>
      <c r="S12" s="6">
        <f t="shared" si="5"/>
        <v>90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10.92160967877051</v>
      </c>
      <c r="F13" s="6">
        <v>2.9902525285900663</v>
      </c>
      <c r="G13" s="5">
        <v>9.1369301992272423</v>
      </c>
      <c r="H13" s="6">
        <v>2.0360045002852845</v>
      </c>
      <c r="I13" s="5">
        <v>9</v>
      </c>
      <c r="J13" s="6">
        <v>0</v>
      </c>
      <c r="K13" s="4"/>
      <c r="L13" s="5" t="e">
        <f t="shared" si="6"/>
        <v>#NUM!</v>
      </c>
      <c r="M13" s="6" t="e">
        <f t="shared" si="7"/>
        <v>#NUM!</v>
      </c>
      <c r="N13" s="5">
        <f t="shared" si="0"/>
        <v>7.9313571501804443</v>
      </c>
      <c r="O13" s="6">
        <f t="shared" si="1"/>
        <v>13.911862207360576</v>
      </c>
      <c r="P13" s="5">
        <f t="shared" si="2"/>
        <v>7.1009256989419578</v>
      </c>
      <c r="Q13" s="6">
        <f t="shared" si="3"/>
        <v>11.172934699512528</v>
      </c>
      <c r="R13" s="5">
        <f t="shared" si="4"/>
        <v>9</v>
      </c>
      <c r="S13" s="6">
        <f t="shared" si="5"/>
        <v>9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1.2118632290492148</v>
      </c>
      <c r="F14" s="8">
        <v>1.2781953850562555</v>
      </c>
      <c r="G14" s="7">
        <v>0.88258680371351095</v>
      </c>
      <c r="H14" s="8">
        <v>1.1142522991035098</v>
      </c>
      <c r="I14" s="7">
        <v>0</v>
      </c>
      <c r="J14" s="8">
        <v>0</v>
      </c>
      <c r="L14" s="7" t="e">
        <f t="shared" si="6"/>
        <v>#NUM!</v>
      </c>
      <c r="M14" s="8" t="e">
        <f t="shared" si="7"/>
        <v>#NUM!</v>
      </c>
      <c r="N14" s="7">
        <f t="shared" si="0"/>
        <v>-6.6332156007040677E-2</v>
      </c>
      <c r="O14" s="8">
        <f t="shared" si="1"/>
        <v>2.4900586141054704</v>
      </c>
      <c r="P14" s="7">
        <f t="shared" si="2"/>
        <v>-0.23166549538999881</v>
      </c>
      <c r="Q14" s="8">
        <f t="shared" si="3"/>
        <v>1.9968391028170207</v>
      </c>
      <c r="R14" s="7">
        <f t="shared" si="4"/>
        <v>0</v>
      </c>
      <c r="S14" s="8">
        <f t="shared" si="5"/>
        <v>0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2.333333333333333</v>
      </c>
      <c r="F15" s="8">
        <v>0.72128012407156095</v>
      </c>
      <c r="G15" s="7">
        <v>2.5817782400356646</v>
      </c>
      <c r="H15" s="8">
        <v>0.71690482398685274</v>
      </c>
      <c r="I15" s="7">
        <v>2.5</v>
      </c>
      <c r="J15" s="8">
        <v>0.5</v>
      </c>
      <c r="L15" s="7" t="e">
        <f t="shared" si="6"/>
        <v>#NUM!</v>
      </c>
      <c r="M15" s="8" t="e">
        <f t="shared" si="7"/>
        <v>#NUM!</v>
      </c>
      <c r="N15" s="7">
        <f t="shared" si="0"/>
        <v>1.6120532092617721</v>
      </c>
      <c r="O15" s="8">
        <f t="shared" si="1"/>
        <v>3.0546134574048942</v>
      </c>
      <c r="P15" s="7">
        <f t="shared" si="2"/>
        <v>1.8648734160488118</v>
      </c>
      <c r="Q15" s="8">
        <f t="shared" si="3"/>
        <v>3.2986830640225175</v>
      </c>
      <c r="R15" s="7">
        <f t="shared" si="4"/>
        <v>2</v>
      </c>
      <c r="S15" s="8">
        <f t="shared" si="5"/>
        <v>3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9.9115491864548471</v>
      </c>
      <c r="F16" s="6">
        <v>2.4269277194474905</v>
      </c>
      <c r="G16" s="5">
        <v>8.7908389316635329</v>
      </c>
      <c r="H16" s="6">
        <v>2.1381775581224485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7.4846214670073561</v>
      </c>
      <c r="O16" s="6">
        <f t="shared" si="1"/>
        <v>12.338476905902338</v>
      </c>
      <c r="P16" s="5">
        <f t="shared" si="2"/>
        <v>6.6526613735410844</v>
      </c>
      <c r="Q16" s="6">
        <f t="shared" si="3"/>
        <v>10.929016489785981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5.2630346487013266</v>
      </c>
      <c r="F17" s="19">
        <v>1.3801244422804482</v>
      </c>
      <c r="G17" s="18">
        <v>4.344803320325509</v>
      </c>
      <c r="H17" s="19">
        <v>1.0903239936752769</v>
      </c>
      <c r="I17" s="18">
        <v>6.5</v>
      </c>
      <c r="J17" s="19">
        <v>0.5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3.8829102064208785</v>
      </c>
      <c r="O17" s="19">
        <f t="shared" si="1"/>
        <v>6.6431590909817748</v>
      </c>
      <c r="P17" s="18">
        <f t="shared" si="2"/>
        <v>3.2544793266502321</v>
      </c>
      <c r="Q17" s="19">
        <f t="shared" si="3"/>
        <v>5.4351273140007859</v>
      </c>
      <c r="R17" s="18">
        <f t="shared" si="4"/>
        <v>6</v>
      </c>
      <c r="S17" s="19">
        <f t="shared" si="5"/>
        <v>7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4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3</v>
      </c>
      <c r="F24">
        <v>6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16</v>
      </c>
      <c r="E26">
        <v>28</v>
      </c>
      <c r="F26">
        <v>33</v>
      </c>
      <c r="G26">
        <v>34</v>
      </c>
    </row>
    <row r="27" spans="1:19" x14ac:dyDescent="0.3">
      <c r="C27">
        <v>47</v>
      </c>
      <c r="D27">
        <v>86</v>
      </c>
      <c r="E27">
        <v>110</v>
      </c>
      <c r="F27">
        <v>127</v>
      </c>
      <c r="G27">
        <v>139</v>
      </c>
    </row>
    <row r="28" spans="1:19" x14ac:dyDescent="0.3">
      <c r="C28">
        <v>30</v>
      </c>
      <c r="D28">
        <v>60</v>
      </c>
      <c r="E28">
        <v>73</v>
      </c>
      <c r="F28">
        <v>82</v>
      </c>
      <c r="G28">
        <v>90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4</v>
      </c>
    </row>
    <row r="31" spans="1:19" x14ac:dyDescent="0.3">
      <c r="C31">
        <v>0</v>
      </c>
      <c r="D31">
        <v>1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0</v>
      </c>
      <c r="E32">
        <v>4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3"/>
  <sheetViews>
    <sheetView topLeftCell="G1" workbookViewId="0">
      <selection activeCell="Q17" sqref="Q17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0.71639808646511483</v>
      </c>
      <c r="D4" s="8">
        <v>0.87771048486616976</v>
      </c>
      <c r="E4" s="7" t="e">
        <v>#NUM!</v>
      </c>
      <c r="F4" s="8" t="e">
        <v>#NUM!</v>
      </c>
      <c r="G4" s="7">
        <v>0.42189543856253497</v>
      </c>
      <c r="H4" s="8">
        <v>0.73635065637549191</v>
      </c>
      <c r="I4" s="7">
        <v>0.20956176293465706</v>
      </c>
      <c r="J4" s="8">
        <v>0.61254174827927665</v>
      </c>
      <c r="L4" s="7">
        <f>(C4-D4)</f>
        <v>-0.16131239840105493</v>
      </c>
      <c r="M4" s="8">
        <f>(C4+D4)</f>
        <v>1.5941085713312846</v>
      </c>
      <c r="N4" s="7" t="e">
        <f t="shared" ref="N4:N17" si="0">(E4-F4)</f>
        <v>#NUM!</v>
      </c>
      <c r="O4" s="8" t="e">
        <f t="shared" ref="O4:O17" si="1">(E4+F4)</f>
        <v>#NUM!</v>
      </c>
      <c r="P4" s="7">
        <f t="shared" ref="P4:P17" si="2">(G4-H4)</f>
        <v>-0.31445521781295693</v>
      </c>
      <c r="Q4" s="8">
        <f t="shared" ref="Q4:Q17" si="3">(G4+H4)</f>
        <v>1.1582460949380269</v>
      </c>
      <c r="R4" s="7">
        <f t="shared" ref="R4:R17" si="4">(I4-J4)</f>
        <v>-0.4029799853446196</v>
      </c>
      <c r="S4" s="8">
        <f t="shared" ref="S4:S17" si="5">(I4+J4)</f>
        <v>0.82210351121393366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>
        <v>2.3302098251673446E-2</v>
      </c>
      <c r="H5" s="8">
        <v>0.15086122917682596</v>
      </c>
      <c r="I5" s="7">
        <v>0</v>
      </c>
      <c r="J5" s="8">
        <v>0</v>
      </c>
      <c r="L5" s="7">
        <f t="shared" ref="L5:L17" si="6">(C5-D5)</f>
        <v>0</v>
      </c>
      <c r="M5" s="8">
        <f t="shared" ref="M5:M17" si="7">(C5+D5)</f>
        <v>0</v>
      </c>
      <c r="N5" s="7" t="e">
        <f t="shared" si="0"/>
        <v>#NUM!</v>
      </c>
      <c r="O5" s="8" t="e">
        <f t="shared" si="1"/>
        <v>#NUM!</v>
      </c>
      <c r="P5" s="7">
        <f t="shared" si="2"/>
        <v>-0.1275591309251525</v>
      </c>
      <c r="Q5" s="8">
        <f t="shared" si="3"/>
        <v>0.17416332742849941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>
        <v>11.686824875953505</v>
      </c>
      <c r="D6" s="8">
        <v>3.0178809798304536</v>
      </c>
      <c r="E6" s="7" t="e">
        <v>#NUM!</v>
      </c>
      <c r="F6" s="8" t="e">
        <v>#NUM!</v>
      </c>
      <c r="G6" s="7">
        <v>7.2937863125012132</v>
      </c>
      <c r="H6" s="8">
        <v>3.6319568294075295</v>
      </c>
      <c r="I6" s="7">
        <v>1.7646205901308536</v>
      </c>
      <c r="J6" s="8">
        <v>3.6208419470488389</v>
      </c>
      <c r="L6" s="7">
        <f t="shared" si="6"/>
        <v>8.6689438961230518</v>
      </c>
      <c r="M6" s="8">
        <f t="shared" si="7"/>
        <v>14.704705855783958</v>
      </c>
      <c r="N6" s="7" t="e">
        <f t="shared" si="0"/>
        <v>#NUM!</v>
      </c>
      <c r="O6" s="8" t="e">
        <f t="shared" si="1"/>
        <v>#NUM!</v>
      </c>
      <c r="P6" s="7">
        <f t="shared" si="2"/>
        <v>3.6618294830936837</v>
      </c>
      <c r="Q6" s="8">
        <f t="shared" si="3"/>
        <v>10.925743141908743</v>
      </c>
      <c r="R6" s="7">
        <f t="shared" si="4"/>
        <v>-1.8562213569179853</v>
      </c>
      <c r="S6" s="8">
        <f t="shared" si="5"/>
        <v>5.3854625371796923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>
        <v>0</v>
      </c>
      <c r="H7" s="8">
        <v>0</v>
      </c>
      <c r="I7" s="7">
        <v>0</v>
      </c>
      <c r="J7" s="8">
        <v>0</v>
      </c>
      <c r="L7" s="7">
        <f t="shared" si="6"/>
        <v>0</v>
      </c>
      <c r="M7" s="8">
        <f t="shared" si="7"/>
        <v>0</v>
      </c>
      <c r="N7" s="7" t="e">
        <f t="shared" si="0"/>
        <v>#NUM!</v>
      </c>
      <c r="O7" s="8" t="e">
        <f t="shared" si="1"/>
        <v>#NUM!</v>
      </c>
      <c r="P7" s="7">
        <f t="shared" si="2"/>
        <v>0</v>
      </c>
      <c r="Q7" s="8">
        <f t="shared" si="3"/>
        <v>0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>
        <v>1.5967770375813783</v>
      </c>
      <c r="D8" s="8">
        <v>2.7206540860560557</v>
      </c>
      <c r="E8" s="7" t="e">
        <v>#NUM!</v>
      </c>
      <c r="F8" s="8" t="e">
        <v>#NUM!</v>
      </c>
      <c r="G8" s="7">
        <v>1.7197809622356333</v>
      </c>
      <c r="H8" s="8">
        <v>2.7430551714581526</v>
      </c>
      <c r="I8" s="7">
        <v>6.0299328653604611</v>
      </c>
      <c r="J8" s="8">
        <v>2.5767024805930214</v>
      </c>
      <c r="L8" s="7">
        <f t="shared" si="6"/>
        <v>-1.1238770484746774</v>
      </c>
      <c r="M8" s="8">
        <f t="shared" si="7"/>
        <v>4.3174311236374336</v>
      </c>
      <c r="N8" s="7" t="e">
        <f t="shared" si="0"/>
        <v>#NUM!</v>
      </c>
      <c r="O8" s="8" t="e">
        <f t="shared" si="1"/>
        <v>#NUM!</v>
      </c>
      <c r="P8" s="7">
        <f t="shared" si="2"/>
        <v>-1.0232742092225193</v>
      </c>
      <c r="Q8" s="8">
        <f t="shared" si="3"/>
        <v>4.4628361336937861</v>
      </c>
      <c r="R8" s="7">
        <f t="shared" si="4"/>
        <v>3.4532303847674397</v>
      </c>
      <c r="S8" s="8">
        <f t="shared" si="5"/>
        <v>8.6066353459534817</v>
      </c>
    </row>
    <row r="9" spans="1:19" x14ac:dyDescent="0.3">
      <c r="A9" s="4" t="s">
        <v>12</v>
      </c>
      <c r="B9" s="4"/>
      <c r="C9" s="5">
        <v>17.237913890930166</v>
      </c>
      <c r="D9" s="6">
        <v>5.3441977677416022</v>
      </c>
      <c r="E9" s="5" t="e">
        <v>#NUM!</v>
      </c>
      <c r="F9" s="6" t="e">
        <v>#NUM!</v>
      </c>
      <c r="G9" s="5">
        <v>13.642528643280812</v>
      </c>
      <c r="H9" s="6">
        <v>4.4932341023046227</v>
      </c>
      <c r="I9" s="5">
        <v>14.999999999999998</v>
      </c>
      <c r="J9" s="6">
        <v>1.7763568394002505E-15</v>
      </c>
      <c r="K9" s="4"/>
      <c r="L9" s="5">
        <f t="shared" si="6"/>
        <v>11.893716123188565</v>
      </c>
      <c r="M9" s="6">
        <f t="shared" si="7"/>
        <v>22.582111658671767</v>
      </c>
      <c r="N9" s="5" t="e">
        <f t="shared" si="0"/>
        <v>#NUM!</v>
      </c>
      <c r="O9" s="6" t="e">
        <f t="shared" si="1"/>
        <v>#NUM!</v>
      </c>
      <c r="P9" s="5">
        <f t="shared" si="2"/>
        <v>9.1492945409761894</v>
      </c>
      <c r="Q9" s="6">
        <f t="shared" si="3"/>
        <v>18.135762745585435</v>
      </c>
      <c r="R9" s="5">
        <f t="shared" si="4"/>
        <v>14.999999999999996</v>
      </c>
      <c r="S9" s="6">
        <f t="shared" si="5"/>
        <v>15</v>
      </c>
    </row>
    <row r="10" spans="1:19" x14ac:dyDescent="0.3">
      <c r="A10" t="s">
        <v>13</v>
      </c>
      <c r="C10" s="7">
        <v>25.881707157953567</v>
      </c>
      <c r="D10" s="8">
        <v>6.6629362088597155</v>
      </c>
      <c r="E10" s="7" t="e">
        <v>#NUM!</v>
      </c>
      <c r="F10" s="8" t="e">
        <v>#NUM!</v>
      </c>
      <c r="G10" s="7">
        <v>23.445271109285187</v>
      </c>
      <c r="H10" s="8">
        <v>10.817471073950264</v>
      </c>
      <c r="I10" s="7">
        <v>26.848149598018356</v>
      </c>
      <c r="J10" s="8">
        <v>7.8630526879359923</v>
      </c>
      <c r="L10" s="7">
        <f t="shared" si="6"/>
        <v>19.218770949093852</v>
      </c>
      <c r="M10" s="8">
        <f t="shared" si="7"/>
        <v>32.544643366813283</v>
      </c>
      <c r="N10" s="7" t="e">
        <f t="shared" si="0"/>
        <v>#NUM!</v>
      </c>
      <c r="O10" s="8" t="e">
        <f t="shared" si="1"/>
        <v>#NUM!</v>
      </c>
      <c r="P10" s="7">
        <f t="shared" si="2"/>
        <v>12.627800035334923</v>
      </c>
      <c r="Q10" s="8">
        <f t="shared" si="3"/>
        <v>34.262742183235453</v>
      </c>
      <c r="R10" s="7">
        <f t="shared" si="4"/>
        <v>18.985096910082362</v>
      </c>
      <c r="S10" s="8">
        <f t="shared" si="5"/>
        <v>34.71120228595435</v>
      </c>
    </row>
    <row r="11" spans="1:19" x14ac:dyDescent="0.3">
      <c r="A11" t="s">
        <v>14</v>
      </c>
      <c r="C11" s="7">
        <v>154.01478660525578</v>
      </c>
      <c r="D11" s="8">
        <v>11.153922987586075</v>
      </c>
      <c r="E11" s="7" t="e">
        <v>#NUM!</v>
      </c>
      <c r="F11" s="8" t="e">
        <v>#NUM!</v>
      </c>
      <c r="G11" s="7">
        <v>113.57289914506379</v>
      </c>
      <c r="H11" s="8">
        <v>24.984227238911149</v>
      </c>
      <c r="I11" s="7">
        <v>116.68356649853909</v>
      </c>
      <c r="J11" s="8">
        <v>17.459325304274262</v>
      </c>
      <c r="L11" s="7">
        <f t="shared" si="6"/>
        <v>142.86086361766971</v>
      </c>
      <c r="M11" s="8">
        <f t="shared" si="7"/>
        <v>165.16870959284185</v>
      </c>
      <c r="N11" s="7" t="e">
        <f t="shared" si="0"/>
        <v>#NUM!</v>
      </c>
      <c r="O11" s="8" t="e">
        <f t="shared" si="1"/>
        <v>#NUM!</v>
      </c>
      <c r="P11" s="7">
        <f t="shared" si="2"/>
        <v>88.588671906152641</v>
      </c>
      <c r="Q11" s="8">
        <f t="shared" si="3"/>
        <v>138.55712638397495</v>
      </c>
      <c r="R11" s="7">
        <f t="shared" si="4"/>
        <v>99.224241194264835</v>
      </c>
      <c r="S11" s="8">
        <f t="shared" si="5"/>
        <v>134.14289180281335</v>
      </c>
    </row>
    <row r="12" spans="1:19" x14ac:dyDescent="0.3">
      <c r="A12" s="4" t="s">
        <v>34</v>
      </c>
      <c r="B12" s="4"/>
      <c r="C12" s="5">
        <v>110.89516555637206</v>
      </c>
      <c r="D12" s="6">
        <v>8.0013383689018482</v>
      </c>
      <c r="E12" s="5" t="e">
        <v>#NUM!</v>
      </c>
      <c r="F12" s="6" t="e">
        <v>#NUM!</v>
      </c>
      <c r="G12" s="5">
        <v>76.485099392497801</v>
      </c>
      <c r="H12" s="6">
        <v>17.228572917713361</v>
      </c>
      <c r="I12" s="5">
        <v>74.835416900520755</v>
      </c>
      <c r="J12" s="6">
        <v>14.762234086209361</v>
      </c>
      <c r="K12" s="4"/>
      <c r="L12" s="5">
        <f t="shared" si="6"/>
        <v>102.89382718747021</v>
      </c>
      <c r="M12" s="6">
        <f t="shared" si="7"/>
        <v>118.89650392527392</v>
      </c>
      <c r="N12" s="5" t="e">
        <f t="shared" si="0"/>
        <v>#NUM!</v>
      </c>
      <c r="O12" s="6" t="e">
        <f t="shared" si="1"/>
        <v>#NUM!</v>
      </c>
      <c r="P12" s="5">
        <f t="shared" si="2"/>
        <v>59.256526474784437</v>
      </c>
      <c r="Q12" s="6">
        <f t="shared" si="3"/>
        <v>93.713672310211166</v>
      </c>
      <c r="R12" s="5">
        <f t="shared" si="4"/>
        <v>60.073182814311394</v>
      </c>
      <c r="S12" s="6">
        <f t="shared" si="5"/>
        <v>89.597650986730116</v>
      </c>
    </row>
    <row r="13" spans="1:19" x14ac:dyDescent="0.3">
      <c r="A13" s="4" t="s">
        <v>25</v>
      </c>
      <c r="B13" s="4"/>
      <c r="C13" s="5">
        <v>14</v>
      </c>
      <c r="D13" s="6">
        <v>0.77251345462805909</v>
      </c>
      <c r="E13" s="5" t="e">
        <v>#NUM!</v>
      </c>
      <c r="F13" s="6" t="e">
        <v>#NUM!</v>
      </c>
      <c r="G13" s="5">
        <v>9.4587648115510561</v>
      </c>
      <c r="H13" s="6">
        <v>2.0446597290661477</v>
      </c>
      <c r="I13" s="5">
        <v>8.004115218425973</v>
      </c>
      <c r="J13" s="6">
        <v>2.3620303617185381</v>
      </c>
      <c r="K13" s="4"/>
      <c r="L13" s="5">
        <f t="shared" si="6"/>
        <v>13.22748654537194</v>
      </c>
      <c r="M13" s="6">
        <f t="shared" si="7"/>
        <v>14.77251345462806</v>
      </c>
      <c r="N13" s="5" t="e">
        <f t="shared" si="0"/>
        <v>#NUM!</v>
      </c>
      <c r="O13" s="6" t="e">
        <f t="shared" si="1"/>
        <v>#NUM!</v>
      </c>
      <c r="P13" s="5">
        <f t="shared" si="2"/>
        <v>7.4141050824849088</v>
      </c>
      <c r="Q13" s="6">
        <f t="shared" si="3"/>
        <v>11.503424540617203</v>
      </c>
      <c r="R13" s="5">
        <f t="shared" si="4"/>
        <v>5.6420848567074344</v>
      </c>
      <c r="S13" s="6">
        <f t="shared" si="5"/>
        <v>10.366145580144511</v>
      </c>
    </row>
    <row r="14" spans="1:19" x14ac:dyDescent="0.3">
      <c r="A14" t="s">
        <v>35</v>
      </c>
      <c r="C14" s="7">
        <v>2.268815308279081</v>
      </c>
      <c r="D14" s="8">
        <v>1.0448536714229277</v>
      </c>
      <c r="E14" s="7" t="e">
        <v>#NUM!</v>
      </c>
      <c r="F14" s="8" t="e">
        <v>#NUM!</v>
      </c>
      <c r="G14" s="7">
        <v>1.2439463577053964</v>
      </c>
      <c r="H14" s="8">
        <v>1.1050289450627671</v>
      </c>
      <c r="I14" s="7">
        <v>0.10478088146732853</v>
      </c>
      <c r="J14" s="8">
        <v>0.30627087413963833</v>
      </c>
      <c r="L14" s="7">
        <f t="shared" si="6"/>
        <v>1.2239616368561532</v>
      </c>
      <c r="M14" s="8">
        <f t="shared" si="7"/>
        <v>3.3136689797020087</v>
      </c>
      <c r="N14" s="7" t="e">
        <f t="shared" si="0"/>
        <v>#NUM!</v>
      </c>
      <c r="O14" s="8" t="e">
        <f t="shared" si="1"/>
        <v>#NUM!</v>
      </c>
      <c r="P14" s="7">
        <f t="shared" si="2"/>
        <v>0.13891741264262936</v>
      </c>
      <c r="Q14" s="8">
        <f t="shared" si="3"/>
        <v>2.3489753027681637</v>
      </c>
      <c r="R14" s="7">
        <f t="shared" si="4"/>
        <v>-0.2014899926723098</v>
      </c>
      <c r="S14" s="8">
        <f t="shared" si="5"/>
        <v>0.41105175560696683</v>
      </c>
    </row>
    <row r="15" spans="1:19" x14ac:dyDescent="0.3">
      <c r="A15" t="s">
        <v>36</v>
      </c>
      <c r="C15" s="7">
        <v>2.1344076541395403</v>
      </c>
      <c r="D15" s="8">
        <v>0.64399592812294659</v>
      </c>
      <c r="E15" s="7" t="e">
        <v>#NUM!</v>
      </c>
      <c r="F15" s="8" t="e">
        <v>#NUM!</v>
      </c>
      <c r="G15" s="7">
        <v>2.0051846275367664</v>
      </c>
      <c r="H15" s="8">
        <v>1.1211505644875877</v>
      </c>
      <c r="I15" s="7">
        <v>2.486480399283209</v>
      </c>
      <c r="J15" s="8">
        <v>0.67777502412756085</v>
      </c>
      <c r="L15" s="7">
        <f t="shared" si="6"/>
        <v>1.4904117260165937</v>
      </c>
      <c r="M15" s="8">
        <f t="shared" si="7"/>
        <v>2.7784035822624871</v>
      </c>
      <c r="N15" s="7" t="e">
        <f t="shared" si="0"/>
        <v>#NUM!</v>
      </c>
      <c r="O15" s="8" t="e">
        <f t="shared" si="1"/>
        <v>#NUM!</v>
      </c>
      <c r="P15" s="7">
        <f t="shared" si="2"/>
        <v>0.88403406304917875</v>
      </c>
      <c r="Q15" s="8">
        <f t="shared" si="3"/>
        <v>3.1263351920243538</v>
      </c>
      <c r="R15" s="7">
        <f t="shared" si="4"/>
        <v>1.8087053751556481</v>
      </c>
      <c r="S15" s="8">
        <f t="shared" si="5"/>
        <v>3.1642554234107698</v>
      </c>
    </row>
    <row r="16" spans="1:19" x14ac:dyDescent="0.3">
      <c r="A16" s="4" t="s">
        <v>37</v>
      </c>
      <c r="B16" s="4"/>
      <c r="C16" s="5">
        <v>11.210115495671086</v>
      </c>
      <c r="D16" s="6">
        <v>1.3601518931422383</v>
      </c>
      <c r="E16" s="5" t="e">
        <v>#NUM!</v>
      </c>
      <c r="F16" s="6" t="e">
        <v>#NUM!</v>
      </c>
      <c r="G16" s="5">
        <v>7.8293690829044404</v>
      </c>
      <c r="H16" s="6">
        <v>2.2537497168621377</v>
      </c>
      <c r="I16" s="5">
        <v>8</v>
      </c>
      <c r="J16" s="6">
        <v>5</v>
      </c>
      <c r="K16" s="4"/>
      <c r="L16" s="5">
        <f t="shared" si="6"/>
        <v>9.8499636025288488</v>
      </c>
      <c r="M16" s="6">
        <f t="shared" si="7"/>
        <v>12.570267388813324</v>
      </c>
      <c r="N16" s="5" t="e">
        <f t="shared" si="0"/>
        <v>#NUM!</v>
      </c>
      <c r="O16" s="6" t="e">
        <f t="shared" si="1"/>
        <v>#NUM!</v>
      </c>
      <c r="P16" s="5">
        <f t="shared" si="2"/>
        <v>5.5756193660423028</v>
      </c>
      <c r="Q16" s="6">
        <f t="shared" si="3"/>
        <v>10.083118799766577</v>
      </c>
      <c r="R16" s="5">
        <f t="shared" si="4"/>
        <v>3</v>
      </c>
      <c r="S16" s="6">
        <f t="shared" si="5"/>
        <v>13</v>
      </c>
    </row>
    <row r="17" spans="1:19" ht="15" thickBot="1" x14ac:dyDescent="0.35">
      <c r="A17" s="4" t="s">
        <v>38</v>
      </c>
      <c r="B17" s="4"/>
      <c r="C17" s="18">
        <v>7</v>
      </c>
      <c r="D17" s="19">
        <v>0</v>
      </c>
      <c r="E17" s="18" t="e">
        <v>#NUM!</v>
      </c>
      <c r="F17" s="19" t="e">
        <v>#NUM!</v>
      </c>
      <c r="G17" s="18">
        <v>4.8124735014513629</v>
      </c>
      <c r="H17" s="19">
        <v>1.5915805549768156</v>
      </c>
      <c r="I17" s="18">
        <v>4.8805775449351465</v>
      </c>
      <c r="J17" s="19">
        <v>1.1513736823775977</v>
      </c>
      <c r="K17" s="4"/>
      <c r="L17" s="18">
        <f t="shared" si="6"/>
        <v>7</v>
      </c>
      <c r="M17" s="19">
        <f t="shared" si="7"/>
        <v>7</v>
      </c>
      <c r="N17" s="18" t="e">
        <f t="shared" si="0"/>
        <v>#NUM!</v>
      </c>
      <c r="O17" s="19" t="e">
        <f t="shared" si="1"/>
        <v>#NUM!</v>
      </c>
      <c r="P17" s="18">
        <f t="shared" si="2"/>
        <v>3.2208929464745473</v>
      </c>
      <c r="Q17" s="19">
        <f t="shared" si="3"/>
        <v>6.404054056428178</v>
      </c>
      <c r="R17" s="18">
        <f t="shared" si="4"/>
        <v>3.729203862557549</v>
      </c>
      <c r="S17" s="19">
        <f t="shared" si="5"/>
        <v>6.031951227312744</v>
      </c>
    </row>
    <row r="20" spans="1:19" x14ac:dyDescent="0.3">
      <c r="A20" t="s">
        <v>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A21" t="s">
        <v>30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A22" t="s">
        <v>31</v>
      </c>
      <c r="C22">
        <v>0</v>
      </c>
      <c r="D22">
        <v>1</v>
      </c>
      <c r="E22">
        <v>3</v>
      </c>
      <c r="F22">
        <v>7</v>
      </c>
      <c r="G22">
        <v>10</v>
      </c>
    </row>
    <row r="23" spans="1:19" x14ac:dyDescent="0.3">
      <c r="A23" t="s">
        <v>32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A24" t="s">
        <v>33</v>
      </c>
      <c r="C24">
        <v>0</v>
      </c>
      <c r="D24">
        <v>2</v>
      </c>
      <c r="E24">
        <v>3</v>
      </c>
      <c r="F24">
        <v>6</v>
      </c>
      <c r="G24">
        <v>7</v>
      </c>
    </row>
    <row r="25" spans="1:19" x14ac:dyDescent="0.3">
      <c r="A25" s="4" t="s">
        <v>12</v>
      </c>
      <c r="C25" s="4">
        <v>0</v>
      </c>
      <c r="D25" s="4">
        <v>3</v>
      </c>
      <c r="E25" s="4">
        <v>15</v>
      </c>
      <c r="F25" s="4">
        <v>15</v>
      </c>
      <c r="G25" s="4">
        <v>15</v>
      </c>
    </row>
    <row r="26" spans="1:19" x14ac:dyDescent="0.3">
      <c r="A26" t="s">
        <v>13</v>
      </c>
      <c r="C26">
        <v>0</v>
      </c>
      <c r="D26">
        <v>8</v>
      </c>
      <c r="E26">
        <v>24</v>
      </c>
      <c r="F26">
        <v>33</v>
      </c>
      <c r="G26">
        <v>34</v>
      </c>
    </row>
    <row r="27" spans="1:19" x14ac:dyDescent="0.3">
      <c r="A27" t="s">
        <v>14</v>
      </c>
      <c r="C27">
        <v>28</v>
      </c>
      <c r="D27">
        <v>68</v>
      </c>
      <c r="E27">
        <v>91</v>
      </c>
      <c r="F27">
        <v>111</v>
      </c>
      <c r="G27">
        <v>143</v>
      </c>
    </row>
    <row r="28" spans="1:19" x14ac:dyDescent="0.3">
      <c r="A28" s="4" t="s">
        <v>34</v>
      </c>
      <c r="C28" s="4">
        <v>29</v>
      </c>
      <c r="D28" s="4">
        <v>52</v>
      </c>
      <c r="E28" s="4">
        <v>69</v>
      </c>
      <c r="F28" s="4">
        <v>77</v>
      </c>
      <c r="G28" s="4">
        <v>94</v>
      </c>
    </row>
    <row r="29" spans="1:19" x14ac:dyDescent="0.3">
      <c r="A29" s="4" t="s">
        <v>25</v>
      </c>
      <c r="C29" s="4">
        <v>0</v>
      </c>
      <c r="D29" s="4">
        <v>5</v>
      </c>
      <c r="E29" s="4">
        <v>8</v>
      </c>
      <c r="F29" s="4">
        <v>9</v>
      </c>
      <c r="G29" s="4">
        <v>10</v>
      </c>
    </row>
    <row r="30" spans="1:19" x14ac:dyDescent="0.3">
      <c r="A30" t="s">
        <v>35</v>
      </c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A31" t="s">
        <v>36</v>
      </c>
      <c r="C31">
        <v>0</v>
      </c>
      <c r="D31">
        <v>0</v>
      </c>
      <c r="E31">
        <v>0</v>
      </c>
      <c r="F31">
        <v>2</v>
      </c>
      <c r="G31">
        <v>3</v>
      </c>
    </row>
    <row r="32" spans="1:19" x14ac:dyDescent="0.3">
      <c r="A32" s="4" t="s">
        <v>37</v>
      </c>
      <c r="C32" s="4">
        <v>0</v>
      </c>
      <c r="D32" s="4">
        <v>3</v>
      </c>
      <c r="E32" s="4">
        <v>5</v>
      </c>
      <c r="F32" s="4">
        <v>8</v>
      </c>
      <c r="G32" s="4">
        <v>10</v>
      </c>
    </row>
    <row r="33" spans="1:7" x14ac:dyDescent="0.3">
      <c r="A33" s="4" t="s">
        <v>38</v>
      </c>
      <c r="C33" s="4">
        <v>0</v>
      </c>
      <c r="D33" s="4">
        <v>0</v>
      </c>
      <c r="E33" s="4">
        <v>3</v>
      </c>
      <c r="F33" s="4">
        <v>5</v>
      </c>
      <c r="G33" s="4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33"/>
  <sheetViews>
    <sheetView workbookViewId="0">
      <selection activeCell="N25" sqref="N25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 t="e">
        <f t="shared" ref="N4:N17" si="0">(E4-F4)</f>
        <v>#NUM!</v>
      </c>
      <c r="O4" s="8" t="e">
        <f t="shared" ref="O4:O17" si="1">(E4+F4)</f>
        <v>#NUM!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 t="e">
        <f t="shared" si="0"/>
        <v>#NUM!</v>
      </c>
      <c r="O5" s="8" t="e">
        <f t="shared" si="1"/>
        <v>#NUM!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 t="e">
        <f t="shared" si="0"/>
        <v>#NUM!</v>
      </c>
      <c r="O6" s="8" t="e">
        <f t="shared" si="1"/>
        <v>#NUM!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 t="e">
        <f t="shared" si="0"/>
        <v>#NUM!</v>
      </c>
      <c r="O7" s="8" t="e">
        <f t="shared" si="1"/>
        <v>#NUM!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 t="e">
        <f t="shared" si="0"/>
        <v>#NUM!</v>
      </c>
      <c r="O8" s="8" t="e">
        <f t="shared" si="1"/>
        <v>#NUM!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 t="e">
        <f t="shared" si="0"/>
        <v>#NUM!</v>
      </c>
      <c r="O9" s="6" t="e">
        <f t="shared" si="1"/>
        <v>#NUM!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 t="e">
        <f t="shared" si="0"/>
        <v>#NUM!</v>
      </c>
      <c r="O10" s="8" t="e">
        <f t="shared" si="1"/>
        <v>#NUM!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 t="e">
        <f t="shared" si="0"/>
        <v>#NUM!</v>
      </c>
      <c r="O11" s="8" t="e">
        <f t="shared" si="1"/>
        <v>#NUM!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 t="e">
        <f t="shared" si="6"/>
        <v>#NUM!</v>
      </c>
      <c r="M12" s="6" t="e">
        <f t="shared" si="7"/>
        <v>#NUM!</v>
      </c>
      <c r="N12" s="5" t="e">
        <f t="shared" si="0"/>
        <v>#NUM!</v>
      </c>
      <c r="O12" s="6" t="e">
        <f t="shared" si="1"/>
        <v>#NUM!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 t="e">
        <f t="shared" si="6"/>
        <v>#NUM!</v>
      </c>
      <c r="M13" s="6" t="e">
        <f t="shared" si="7"/>
        <v>#NUM!</v>
      </c>
      <c r="N13" s="5" t="e">
        <f t="shared" si="0"/>
        <v>#NUM!</v>
      </c>
      <c r="O13" s="6" t="e">
        <f t="shared" si="1"/>
        <v>#NUM!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 t="e">
        <f t="shared" si="0"/>
        <v>#NUM!</v>
      </c>
      <c r="O14" s="8" t="e">
        <f t="shared" si="1"/>
        <v>#NUM!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 t="e">
        <f t="shared" si="0"/>
        <v>#NUM!</v>
      </c>
      <c r="O15" s="8" t="e">
        <f t="shared" si="1"/>
        <v>#NUM!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 t="e">
        <f t="shared" si="0"/>
        <v>#NUM!</v>
      </c>
      <c r="O16" s="6" t="e">
        <f t="shared" si="1"/>
        <v>#NUM!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 t="e">
        <f t="shared" si="0"/>
        <v>#NUM!</v>
      </c>
      <c r="O17" s="19" t="e">
        <f t="shared" si="1"/>
        <v>#NUM!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-1</v>
      </c>
      <c r="D20">
        <v>-1</v>
      </c>
      <c r="E20">
        <v>-1</v>
      </c>
      <c r="F20">
        <v>-1</v>
      </c>
      <c r="G20">
        <v>-1</v>
      </c>
    </row>
    <row r="21" spans="1:19" x14ac:dyDescent="0.3">
      <c r="C21">
        <v>-1</v>
      </c>
      <c r="D21">
        <v>-1</v>
      </c>
      <c r="E21">
        <v>-1</v>
      </c>
      <c r="F21">
        <v>-1</v>
      </c>
      <c r="G21">
        <v>-1</v>
      </c>
    </row>
    <row r="22" spans="1:19" x14ac:dyDescent="0.3">
      <c r="C22">
        <v>-1</v>
      </c>
      <c r="D22">
        <v>-1</v>
      </c>
      <c r="E22">
        <v>-1</v>
      </c>
      <c r="F22">
        <v>-1</v>
      </c>
      <c r="G22">
        <v>-1</v>
      </c>
    </row>
    <row r="23" spans="1:19" x14ac:dyDescent="0.3">
      <c r="C23">
        <v>-1</v>
      </c>
      <c r="D23">
        <v>-1</v>
      </c>
      <c r="E23">
        <v>-1</v>
      </c>
      <c r="F23">
        <v>-1</v>
      </c>
      <c r="G23">
        <v>-1</v>
      </c>
    </row>
    <row r="24" spans="1:19" x14ac:dyDescent="0.3">
      <c r="C24">
        <v>-1</v>
      </c>
      <c r="D24">
        <v>-1</v>
      </c>
      <c r="E24">
        <v>-1</v>
      </c>
      <c r="F24">
        <v>-1</v>
      </c>
      <c r="G24">
        <v>-1</v>
      </c>
    </row>
    <row r="25" spans="1:19" x14ac:dyDescent="0.3">
      <c r="C25">
        <v>-1</v>
      </c>
      <c r="D25">
        <v>-1</v>
      </c>
      <c r="E25">
        <v>-1</v>
      </c>
      <c r="F25">
        <v>-1</v>
      </c>
      <c r="G25">
        <v>-1</v>
      </c>
    </row>
    <row r="26" spans="1:19" x14ac:dyDescent="0.3">
      <c r="C26">
        <v>-1</v>
      </c>
      <c r="D26">
        <v>-1</v>
      </c>
      <c r="E26">
        <v>-1</v>
      </c>
      <c r="F26">
        <v>-1</v>
      </c>
      <c r="G26">
        <v>-1</v>
      </c>
    </row>
    <row r="27" spans="1:19" x14ac:dyDescent="0.3">
      <c r="C27">
        <v>-1</v>
      </c>
      <c r="D27">
        <v>-1</v>
      </c>
      <c r="E27">
        <v>-1</v>
      </c>
      <c r="F27">
        <v>-1</v>
      </c>
      <c r="G27">
        <v>-1</v>
      </c>
    </row>
    <row r="28" spans="1:19" x14ac:dyDescent="0.3">
      <c r="C28">
        <v>-1</v>
      </c>
      <c r="D28">
        <v>-1</v>
      </c>
      <c r="E28">
        <v>-1</v>
      </c>
      <c r="F28">
        <v>-1</v>
      </c>
      <c r="G28">
        <v>-1</v>
      </c>
    </row>
    <row r="29" spans="1:19" x14ac:dyDescent="0.3">
      <c r="C29">
        <v>-1</v>
      </c>
      <c r="D29">
        <v>-1</v>
      </c>
      <c r="E29">
        <v>-1</v>
      </c>
      <c r="F29">
        <v>-1</v>
      </c>
      <c r="G29">
        <v>-1</v>
      </c>
    </row>
    <row r="30" spans="1:19" x14ac:dyDescent="0.3">
      <c r="C30">
        <v>-1</v>
      </c>
      <c r="D30">
        <v>-1</v>
      </c>
      <c r="E30">
        <v>-1</v>
      </c>
      <c r="F30">
        <v>-1</v>
      </c>
      <c r="G30">
        <v>-1</v>
      </c>
    </row>
    <row r="31" spans="1:19" x14ac:dyDescent="0.3">
      <c r="C31">
        <v>-1</v>
      </c>
      <c r="D31">
        <v>-1</v>
      </c>
      <c r="E31">
        <v>-1</v>
      </c>
      <c r="F31">
        <v>-1</v>
      </c>
      <c r="G31">
        <v>-1</v>
      </c>
    </row>
    <row r="32" spans="1:19" x14ac:dyDescent="0.3">
      <c r="C32">
        <v>-1</v>
      </c>
      <c r="D32">
        <v>-1</v>
      </c>
      <c r="E32">
        <v>-1</v>
      </c>
      <c r="F32">
        <v>-1</v>
      </c>
      <c r="G32">
        <v>-1</v>
      </c>
    </row>
    <row r="33" spans="3:7" x14ac:dyDescent="0.3">
      <c r="C33">
        <v>-1</v>
      </c>
      <c r="D33">
        <v>-1</v>
      </c>
      <c r="E33">
        <v>-1</v>
      </c>
      <c r="F33">
        <v>-1</v>
      </c>
      <c r="G33">
        <v>-1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7"/>
  <sheetViews>
    <sheetView zoomScale="115" zoomScaleNormal="115" workbookViewId="0">
      <selection activeCell="G14" sqref="G14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18</v>
      </c>
      <c r="J2" s="25"/>
      <c r="K2" s="24" t="s">
        <v>15</v>
      </c>
      <c r="L2" s="25"/>
      <c r="M2" s="24" t="s">
        <v>2</v>
      </c>
      <c r="N2" s="25"/>
      <c r="O2" s="24" t="s">
        <v>16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>
        <v>-4.4583494590420256E-2</v>
      </c>
      <c r="D4" s="10">
        <v>-3.0439661498463444E-2</v>
      </c>
      <c r="E4" s="9">
        <v>-9.6978519695459925E-2</v>
      </c>
      <c r="F4" s="10">
        <v>-6.6212694614256884E-2</v>
      </c>
      <c r="G4" s="9">
        <v>0.2945363091149098</v>
      </c>
      <c r="H4" s="10">
        <v>0.2010965185845055</v>
      </c>
      <c r="I4" s="9">
        <v>-0.19153415635296048</v>
      </c>
      <c r="J4" s="10">
        <v>-0.13077115058698521</v>
      </c>
      <c r="K4" s="9">
        <v>-0.14318756515866907</v>
      </c>
      <c r="L4" s="10">
        <v>-9.776221120081513E-2</v>
      </c>
      <c r="M4" s="9">
        <v>0.52180990675826111</v>
      </c>
      <c r="N4" s="10">
        <v>0.3562689976231519</v>
      </c>
      <c r="O4" s="9" t="e">
        <v>#NUM!</v>
      </c>
      <c r="P4" s="10" t="e">
        <v>#NUM!</v>
      </c>
    </row>
    <row r="5" spans="1:16" x14ac:dyDescent="0.3">
      <c r="A5" t="s">
        <v>30</v>
      </c>
      <c r="C5" s="9">
        <v>0.20766064440459425</v>
      </c>
      <c r="D5" s="10">
        <v>3.0791646927893851E-2</v>
      </c>
      <c r="E5" s="9">
        <v>5.220930746028199E-2</v>
      </c>
      <c r="F5" s="10">
        <v>7.7415273668065866E-3</v>
      </c>
      <c r="G5" s="9">
        <v>-0.15169058059500543</v>
      </c>
      <c r="H5" s="10">
        <v>-2.2492479561357352E-2</v>
      </c>
      <c r="I5" s="9">
        <v>-0.15169058059500543</v>
      </c>
      <c r="J5" s="10">
        <v>-2.2492479561357352E-2</v>
      </c>
      <c r="K5" s="9">
        <v>-0.15169058059500543</v>
      </c>
      <c r="L5" s="10">
        <v>-2.2492479561357352E-2</v>
      </c>
      <c r="M5" s="9">
        <v>-0.15169058059500543</v>
      </c>
      <c r="N5" s="10">
        <v>-2.2492479561357352E-2</v>
      </c>
      <c r="O5" s="9" t="e">
        <v>#NUM!</v>
      </c>
      <c r="P5" s="10" t="e">
        <v>#NUM!</v>
      </c>
    </row>
    <row r="6" spans="1:16" x14ac:dyDescent="0.3">
      <c r="A6" t="s">
        <v>31</v>
      </c>
      <c r="C6" s="9">
        <v>0.16345775328170639</v>
      </c>
      <c r="D6" s="10">
        <v>0.70065059305474708</v>
      </c>
      <c r="E6" s="9">
        <v>2.0235678469532017E-2</v>
      </c>
      <c r="F6" s="10">
        <v>8.6738865767400419E-2</v>
      </c>
      <c r="G6" s="9">
        <v>-0.11556884164891283</v>
      </c>
      <c r="H6" s="10">
        <v>-0.49537801550722271</v>
      </c>
      <c r="I6" s="9">
        <v>-0.29134042441228225</v>
      </c>
      <c r="J6" s="10">
        <v>-1.2488110049664591</v>
      </c>
      <c r="K6" s="9">
        <v>-0.43551621187180845</v>
      </c>
      <c r="L6" s="10">
        <v>-1.8668107569485981</v>
      </c>
      <c r="M6" s="9">
        <v>1.2324034654171174</v>
      </c>
      <c r="N6" s="10">
        <v>5.2826140185536667</v>
      </c>
      <c r="O6" s="9" t="e">
        <v>#NUM!</v>
      </c>
      <c r="P6" s="10" t="e">
        <v>#NUM!</v>
      </c>
    </row>
    <row r="7" spans="1:16" x14ac:dyDescent="0.3">
      <c r="A7" t="s">
        <v>32</v>
      </c>
      <c r="C7" s="9">
        <v>-0.14226877706135349</v>
      </c>
      <c r="D7" s="10">
        <v>-1.9838858399252129E-2</v>
      </c>
      <c r="E7" s="9">
        <v>-0.14226877706135349</v>
      </c>
      <c r="F7" s="10">
        <v>-1.9838858399252129E-2</v>
      </c>
      <c r="G7" s="9">
        <v>0.6055877488599456</v>
      </c>
      <c r="H7" s="10">
        <v>8.4446987217534047E-2</v>
      </c>
      <c r="I7" s="9">
        <v>-0.14226877706135349</v>
      </c>
      <c r="J7" s="10">
        <v>-1.9838858399252129E-2</v>
      </c>
      <c r="K7" s="9">
        <v>-0.14226877706135349</v>
      </c>
      <c r="L7" s="10">
        <v>-1.9838858399252129E-2</v>
      </c>
      <c r="M7" s="9">
        <v>-0.14226877706135349</v>
      </c>
      <c r="N7" s="10">
        <v>-1.9838858399252129E-2</v>
      </c>
      <c r="O7" s="9" t="e">
        <v>#NUM!</v>
      </c>
      <c r="P7" s="10" t="e">
        <v>#NUM!</v>
      </c>
    </row>
    <row r="8" spans="1:16" x14ac:dyDescent="0.3">
      <c r="A8" t="s">
        <v>33</v>
      </c>
      <c r="C8" s="9">
        <v>2.7917394161574224E-2</v>
      </c>
      <c r="D8" s="10">
        <v>8.6496004746865918E-2</v>
      </c>
      <c r="E8" s="9">
        <v>1.0607449540264043E-2</v>
      </c>
      <c r="F8" s="10">
        <v>3.286488704772017E-2</v>
      </c>
      <c r="G8" s="9">
        <v>4.3285974785234542E-2</v>
      </c>
      <c r="H8" s="10">
        <v>0.13411222619229024</v>
      </c>
      <c r="I8" s="9">
        <v>-0.5767740392885421</v>
      </c>
      <c r="J8" s="10">
        <v>-1.7870095522324214</v>
      </c>
      <c r="K8" s="9">
        <v>0.42187180295770249</v>
      </c>
      <c r="L8" s="10">
        <v>1.3070784923552723</v>
      </c>
      <c r="M8" s="9">
        <v>-0.28636467390662723</v>
      </c>
      <c r="N8" s="10">
        <v>-0.88723897546480845</v>
      </c>
      <c r="O8" s="9" t="e">
        <v>#NUM!</v>
      </c>
      <c r="P8" s="10" t="e">
        <v>#NUM!</v>
      </c>
    </row>
    <row r="9" spans="1:16" x14ac:dyDescent="0.3">
      <c r="A9" s="4" t="s">
        <v>12</v>
      </c>
      <c r="C9" s="11">
        <v>0.16222391691344429</v>
      </c>
      <c r="D9" s="12">
        <v>0.72817861222243963</v>
      </c>
      <c r="E9" s="11">
        <v>-0.11062836480038132</v>
      </c>
      <c r="F9" s="12">
        <v>-0.49658034823410979</v>
      </c>
      <c r="G9" s="11">
        <v>-6.5018532172329918E-2</v>
      </c>
      <c r="H9" s="12">
        <v>-0.29185033518361259</v>
      </c>
      <c r="I9" s="11">
        <v>-0.57798753525175006</v>
      </c>
      <c r="J9" s="12">
        <v>-2.5944273157086339</v>
      </c>
      <c r="K9" s="11">
        <v>0.36443992483163856</v>
      </c>
      <c r="L9" s="12">
        <v>1.6358707381227067</v>
      </c>
      <c r="M9" s="11">
        <v>0.86300325944218259</v>
      </c>
      <c r="N9" s="12">
        <v>3.8737846290528708</v>
      </c>
      <c r="O9" s="11" t="e">
        <v>#NUM!</v>
      </c>
      <c r="P9" s="12" t="e">
        <v>#NUM!</v>
      </c>
    </row>
    <row r="10" spans="1:16" x14ac:dyDescent="0.3">
      <c r="A10" t="s">
        <v>13</v>
      </c>
      <c r="C10" s="9">
        <v>0.29930989445947281</v>
      </c>
      <c r="D10" s="10">
        <v>2.9877739449393879</v>
      </c>
      <c r="E10" s="9">
        <v>-0.19204993966831049</v>
      </c>
      <c r="F10" s="10">
        <v>-1.9170826507569849</v>
      </c>
      <c r="G10" s="9">
        <v>2.1962773458670804E-2</v>
      </c>
      <c r="H10" s="10">
        <v>0.21923699654809781</v>
      </c>
      <c r="I10" s="9">
        <v>0.23103877668759745</v>
      </c>
      <c r="J10" s="10">
        <v>2.306277373504404</v>
      </c>
      <c r="K10" s="9">
        <v>-0.14018225281223054</v>
      </c>
      <c r="L10" s="10">
        <v>-1.3993285562833258</v>
      </c>
      <c r="M10" s="9">
        <v>5.2759300636598387E-2</v>
      </c>
      <c r="N10" s="10">
        <v>0.52665436964562673</v>
      </c>
      <c r="O10" s="9" t="e">
        <v>#NUM!</v>
      </c>
      <c r="P10" s="10" t="e">
        <v>#NUM!</v>
      </c>
    </row>
    <row r="11" spans="1:16" x14ac:dyDescent="0.3">
      <c r="A11" t="s">
        <v>14</v>
      </c>
      <c r="C11" s="9">
        <v>0.41311374583624633</v>
      </c>
      <c r="D11" s="10">
        <v>10.129371463387571</v>
      </c>
      <c r="E11" s="9">
        <v>-6.5726912171683319E-2</v>
      </c>
      <c r="F11" s="10">
        <v>-1.6115956325315182</v>
      </c>
      <c r="G11" s="9">
        <v>-7.6494414399186944E-2</v>
      </c>
      <c r="H11" s="10">
        <v>-1.8756101585416758</v>
      </c>
      <c r="I11" s="9">
        <v>-1.1672014933537962</v>
      </c>
      <c r="J11" s="10">
        <v>-28.619278874075064</v>
      </c>
      <c r="K11" s="9">
        <v>-8.2859790376804035E-2</v>
      </c>
      <c r="L11" s="10">
        <v>-2.0316864412392874</v>
      </c>
      <c r="M11" s="9">
        <v>1.5617115680845508</v>
      </c>
      <c r="N11" s="10">
        <v>38.29249631908506</v>
      </c>
      <c r="O11" s="9" t="e">
        <v>#NUM!</v>
      </c>
      <c r="P11" s="10" t="e">
        <v>#NUM!</v>
      </c>
    </row>
    <row r="12" spans="1:16" x14ac:dyDescent="0.3">
      <c r="A12" s="4" t="s">
        <v>34</v>
      </c>
      <c r="C12" s="11">
        <v>0.36433960864633824</v>
      </c>
      <c r="D12" s="12">
        <v>6.413418906225786</v>
      </c>
      <c r="E12" s="11">
        <v>4.5564606752917458E-2</v>
      </c>
      <c r="F12" s="12">
        <v>0.80206736645963872</v>
      </c>
      <c r="G12" s="11">
        <v>-0.10242636031734816</v>
      </c>
      <c r="H12" s="12">
        <v>-1.8029968199060846</v>
      </c>
      <c r="I12" s="11">
        <v>-1.6094617517540584</v>
      </c>
      <c r="J12" s="12">
        <v>-28.331128931870779</v>
      </c>
      <c r="K12" s="11">
        <v>-0.12885569162660757</v>
      </c>
      <c r="L12" s="12">
        <v>-2.2682286230786133</v>
      </c>
      <c r="M12" s="11">
        <v>1.9253722672538942</v>
      </c>
      <c r="N12" s="12">
        <v>33.892057320386641</v>
      </c>
      <c r="O12" s="11" t="e">
        <v>#NUM!</v>
      </c>
      <c r="P12" s="12" t="e">
        <v>#NUM!</v>
      </c>
    </row>
    <row r="13" spans="1:16" x14ac:dyDescent="0.3">
      <c r="A13" s="4" t="s">
        <v>25</v>
      </c>
      <c r="C13" s="11">
        <v>0.32962014886984342</v>
      </c>
      <c r="D13" s="12">
        <v>0.76765972483178935</v>
      </c>
      <c r="E13" s="11">
        <v>1.7730830544256854E-2</v>
      </c>
      <c r="F13" s="12">
        <v>4.1293727168413952E-2</v>
      </c>
      <c r="G13" s="11">
        <v>-4.2171764101400583E-2</v>
      </c>
      <c r="H13" s="12">
        <v>-9.8214763074254918E-2</v>
      </c>
      <c r="I13" s="11">
        <v>-1.3778574775205195</v>
      </c>
      <c r="J13" s="12">
        <v>-3.2089230457464781</v>
      </c>
      <c r="K13" s="11">
        <v>-0.30049341062323909</v>
      </c>
      <c r="L13" s="12">
        <v>-0.69982581375475483</v>
      </c>
      <c r="M13" s="11">
        <v>2.0220995109463367</v>
      </c>
      <c r="N13" s="12">
        <v>4.709312702751399</v>
      </c>
      <c r="O13" s="11" t="e">
        <v>#NUM!</v>
      </c>
      <c r="P13" s="12" t="e">
        <v>#NUM!</v>
      </c>
    </row>
    <row r="14" spans="1:16" x14ac:dyDescent="0.3">
      <c r="A14" t="s">
        <v>35</v>
      </c>
      <c r="C14" s="9">
        <v>0.16986553903521828</v>
      </c>
      <c r="D14" s="10">
        <v>0.19913934944179212</v>
      </c>
      <c r="E14" s="9">
        <v>-0.21950918667860544</v>
      </c>
      <c r="F14" s="10">
        <v>-0.25733834466925853</v>
      </c>
      <c r="G14" s="9">
        <v>4.4586315259845119E-2</v>
      </c>
      <c r="H14" s="10">
        <v>5.2270106492944057E-2</v>
      </c>
      <c r="I14" s="9">
        <v>0.25249828529624563</v>
      </c>
      <c r="J14" s="10">
        <v>0.29601262595491673</v>
      </c>
      <c r="K14" s="9">
        <v>-0.15772773434576443</v>
      </c>
      <c r="L14" s="10">
        <v>-0.18490977384195117</v>
      </c>
      <c r="M14" s="9">
        <v>0.88667701349267758</v>
      </c>
      <c r="N14" s="10">
        <v>1.0394826674956958</v>
      </c>
      <c r="O14" s="9" t="e">
        <v>#NUM!</v>
      </c>
      <c r="P14" s="10" t="e">
        <v>#NUM!</v>
      </c>
    </row>
    <row r="15" spans="1:16" x14ac:dyDescent="0.3">
      <c r="A15" t="s">
        <v>36</v>
      </c>
      <c r="C15" s="9">
        <v>0.27267628841621644</v>
      </c>
      <c r="D15" s="10">
        <v>0.27498456219851608</v>
      </c>
      <c r="E15" s="9">
        <v>-0.1904741551890477</v>
      </c>
      <c r="F15" s="10">
        <v>-0.19208656711229288</v>
      </c>
      <c r="G15" s="9">
        <v>1.8125571103688048E-2</v>
      </c>
      <c r="H15" s="10">
        <v>1.8279008649764616E-2</v>
      </c>
      <c r="I15" s="9">
        <v>0.23634100249665971</v>
      </c>
      <c r="J15" s="10">
        <v>0.23834168888898999</v>
      </c>
      <c r="K15" s="9">
        <v>-4.3432836774026977E-2</v>
      </c>
      <c r="L15" s="10">
        <v>-4.380050672801783E-2</v>
      </c>
      <c r="M15" s="9">
        <v>-6.012008168811845E-2</v>
      </c>
      <c r="N15" s="10">
        <v>-6.0629013393021847E-2</v>
      </c>
      <c r="O15" s="9" t="e">
        <v>#NUM!</v>
      </c>
      <c r="P15" s="10" t="e">
        <v>#NUM!</v>
      </c>
    </row>
    <row r="16" spans="1:16" x14ac:dyDescent="0.3">
      <c r="A16" s="4" t="s">
        <v>37</v>
      </c>
      <c r="C16" s="11">
        <v>0.20052903827101884</v>
      </c>
      <c r="D16" s="12">
        <v>0.49688803345841226</v>
      </c>
      <c r="E16" s="11">
        <v>0.1773443084388294</v>
      </c>
      <c r="F16" s="12">
        <v>0.4394389232850946</v>
      </c>
      <c r="G16" s="11">
        <v>-0.17158167266712068</v>
      </c>
      <c r="H16" s="12">
        <v>-0.42515977059563959</v>
      </c>
      <c r="I16" s="11">
        <v>-1.415865560772239</v>
      </c>
      <c r="J16" s="12">
        <v>-3.5083530056269465</v>
      </c>
      <c r="K16" s="11">
        <v>0.26465574789775098</v>
      </c>
      <c r="L16" s="12">
        <v>0.65578668930057038</v>
      </c>
      <c r="M16" s="11">
        <v>1.3923047338242596</v>
      </c>
      <c r="N16" s="12">
        <v>3.4499719697940554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C17" s="13">
        <v>-0.24719713273367103</v>
      </c>
      <c r="D17" s="14">
        <v>-0.3478397185971156</v>
      </c>
      <c r="E17" s="13">
        <v>0.29873781062684063</v>
      </c>
      <c r="F17" s="14">
        <v>0.42036440647033668</v>
      </c>
      <c r="G17" s="13">
        <v>0.19978541566728425</v>
      </c>
      <c r="H17" s="14">
        <v>0.28112503570333747</v>
      </c>
      <c r="I17" s="13">
        <v>-2.4496701056236563</v>
      </c>
      <c r="J17" s="14">
        <v>-3.4470163580495061</v>
      </c>
      <c r="K17" s="13">
        <v>-0.36797609348586063</v>
      </c>
      <c r="L17" s="14">
        <v>-0.51779201236322869</v>
      </c>
      <c r="M17" s="13">
        <v>1.8143133243995222</v>
      </c>
      <c r="N17" s="14">
        <v>2.5529836419504939</v>
      </c>
      <c r="O17" s="13" t="e">
        <v>#NUM!</v>
      </c>
      <c r="P17" s="14" t="e">
        <v>#NUM!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8.8754038713349548</v>
      </c>
      <c r="C21">
        <f>Team!K$9-B21</f>
        <v>8.9774507603404086</v>
      </c>
      <c r="E21" t="s">
        <v>52</v>
      </c>
      <c r="F21">
        <f>Team!J$12</f>
        <v>59.4002488061478</v>
      </c>
      <c r="G21">
        <f>Team!K$12-F21</f>
        <v>35.205718695165103</v>
      </c>
      <c r="I21" t="s">
        <v>52</v>
      </c>
      <c r="J21">
        <f>Team!J$16</f>
        <v>5.2822578289822335</v>
      </c>
      <c r="K21">
        <f>Team!K$16-J21</f>
        <v>4.9557713649976485</v>
      </c>
      <c r="M21" t="s">
        <v>52</v>
      </c>
      <c r="N21">
        <f>Team!J$17</f>
        <v>3.0398814069278899</v>
      </c>
      <c r="O21">
        <f>Team!K$17-N21</f>
        <v>2.8142698693674468</v>
      </c>
    </row>
    <row r="22" spans="1:16" x14ac:dyDescent="0.3">
      <c r="A22" t="s">
        <v>0</v>
      </c>
      <c r="B22">
        <f>Cas!L$9</f>
        <v>10.919233573774925</v>
      </c>
      <c r="C22">
        <f>Cas!M$9-B22</f>
        <v>6.3461486006496202</v>
      </c>
      <c r="E22" t="s">
        <v>0</v>
      </c>
      <c r="F22">
        <f>Cas!L$12</f>
        <v>70.09434566075636</v>
      </c>
      <c r="G22">
        <f>Cas!M$12-F22</f>
        <v>26.644362962909696</v>
      </c>
      <c r="I22" t="s">
        <v>0</v>
      </c>
      <c r="J22">
        <f>Cas!L$16</f>
        <v>6.6334810249716272</v>
      </c>
      <c r="K22">
        <f>Cas!M$16-J22</f>
        <v>3.2471010687276332</v>
      </c>
      <c r="M22" t="s">
        <v>0</v>
      </c>
      <c r="N22">
        <f>Cas!L$17</f>
        <v>2.7330425952595743</v>
      </c>
      <c r="O22">
        <f>Cas!M$17-N22</f>
        <v>2.7322680883856325</v>
      </c>
    </row>
    <row r="23" spans="1:16" x14ac:dyDescent="0.3">
      <c r="A23" t="s">
        <v>19</v>
      </c>
      <c r="B23">
        <f>Ben!L$9</f>
        <v>8.1468682613732213</v>
      </c>
      <c r="C23">
        <f>Ben!M$9-B23</f>
        <v>9.4413613045399281</v>
      </c>
      <c r="E23" t="s">
        <v>19</v>
      </c>
      <c r="F23">
        <f>Ben!L$12</f>
        <v>63.056853969318063</v>
      </c>
      <c r="G23">
        <f>Ben!M$12-F23</f>
        <v>29.49664326625399</v>
      </c>
      <c r="I23" t="s">
        <v>19</v>
      </c>
      <c r="J23">
        <f>Ben!L$16</f>
        <v>6.4887730090622524</v>
      </c>
      <c r="K23">
        <f>Ben!M$16-J23</f>
        <v>3.4216188801997474</v>
      </c>
      <c r="M23" t="s">
        <v>19</v>
      </c>
      <c r="N23">
        <f>Ben!L$17</f>
        <v>3.7846403803738093</v>
      </c>
      <c r="O23">
        <f>Ben!M$17-N23</f>
        <v>2.1654807682920669</v>
      </c>
    </row>
    <row r="24" spans="1:16" x14ac:dyDescent="0.3">
      <c r="A24" t="s">
        <v>17</v>
      </c>
      <c r="B24">
        <f>Lucas!L$9</f>
        <v>8.665858118009325</v>
      </c>
      <c r="C24">
        <f>Lucas!M$9-B24</f>
        <v>8.812841617368715</v>
      </c>
      <c r="E24" t="s">
        <v>17</v>
      </c>
      <c r="F24">
        <f>Lucas!L$12</f>
        <v>60.185891140028872</v>
      </c>
      <c r="G24">
        <f>Lucas!M$12-F24</f>
        <v>30.028440552100932</v>
      </c>
      <c r="I24" t="s">
        <v>17</v>
      </c>
      <c r="J24">
        <f>Lucas!L$16</f>
        <v>4.8260205082473515</v>
      </c>
      <c r="K24">
        <f>Lucas!M$16-J24</f>
        <v>5.0179264940680799</v>
      </c>
      <c r="M24" t="s">
        <v>17</v>
      </c>
      <c r="N24">
        <f>Lucas!L$17</f>
        <v>4.2832239806787875</v>
      </c>
      <c r="O24">
        <f>Lucas!M$17-N24</f>
        <v>0.88983482614811216</v>
      </c>
    </row>
    <row r="25" spans="1:16" x14ac:dyDescent="0.3">
      <c r="A25" t="s">
        <v>18</v>
      </c>
      <c r="B25">
        <f>Jillian!L$9</f>
        <v>4.6852138014246769</v>
      </c>
      <c r="C25">
        <f>Jillian!M$9-B25</f>
        <v>12.168976289487969</v>
      </c>
      <c r="E25" t="s">
        <v>18</v>
      </c>
      <c r="F25">
        <f>Jillian!L$12</f>
        <v>43.813930053789093</v>
      </c>
      <c r="G25">
        <f>Jillian!M$12-F25</f>
        <v>9.7160985006510998</v>
      </c>
      <c r="I25" t="s">
        <v>18</v>
      </c>
      <c r="J25">
        <f>Jillian!L$16</f>
        <v>2.6774742149649469</v>
      </c>
      <c r="K25">
        <f>Jillian!M$16-J25</f>
        <v>3.1486326105702749</v>
      </c>
      <c r="M25" t="s">
        <v>18</v>
      </c>
      <c r="N25">
        <f>Jillian!L$17</f>
        <v>1</v>
      </c>
      <c r="O25">
        <f>Jillian!M$17-N25</f>
        <v>0</v>
      </c>
    </row>
    <row r="26" spans="1:16" x14ac:dyDescent="0.3">
      <c r="A26" t="s">
        <v>15</v>
      </c>
      <c r="B26">
        <f>Keller!L$9</f>
        <v>15</v>
      </c>
      <c r="C26">
        <f>Keller!M$9-B26</f>
        <v>0</v>
      </c>
      <c r="E26" t="s">
        <v>15</v>
      </c>
      <c r="F26">
        <f>Keller!L$12</f>
        <v>60.352692201123197</v>
      </c>
      <c r="G26">
        <f>Keller!M$12-F26</f>
        <v>28.764374823567216</v>
      </c>
      <c r="I26" t="s">
        <v>15</v>
      </c>
      <c r="J26">
        <f>Keller!L$16</f>
        <v>4.7437253307569787</v>
      </c>
      <c r="K26">
        <f>Keller!M$16-J26</f>
        <v>7.3444097688412455</v>
      </c>
      <c r="M26" t="s">
        <v>15</v>
      </c>
      <c r="N26">
        <f>Keller!L$17</f>
        <v>2.3126050166433116</v>
      </c>
      <c r="O26">
        <f>Keller!M$17-N26</f>
        <v>3.2332386580859311</v>
      </c>
    </row>
    <row r="27" spans="1:16" x14ac:dyDescent="0.3">
      <c r="A27" t="s">
        <v>2</v>
      </c>
      <c r="B27">
        <f>Matt!L$9</f>
        <v>11.893716123188565</v>
      </c>
      <c r="C27">
        <f>Matt!M$9-B27</f>
        <v>10.688395535483203</v>
      </c>
      <c r="E27" t="s">
        <v>2</v>
      </c>
      <c r="F27">
        <f>Matt!L$12</f>
        <v>102.89382718747021</v>
      </c>
      <c r="G27">
        <f>Matt!M$12-F27</f>
        <v>16.002676737803711</v>
      </c>
      <c r="I27" t="s">
        <v>2</v>
      </c>
      <c r="J27">
        <f>Matt!L$16</f>
        <v>9.8499636025288488</v>
      </c>
      <c r="K27">
        <f>Matt!M$16-J27</f>
        <v>2.7203037862844752</v>
      </c>
      <c r="M27" t="s">
        <v>2</v>
      </c>
      <c r="N27">
        <f>Matt!L$17</f>
        <v>7</v>
      </c>
      <c r="O27">
        <f>Matt!M$17-N27</f>
        <v>0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5 E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 K6 M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 C7 G7 I7 K7 M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 C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 D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5"/>
  <sheetViews>
    <sheetView zoomScale="115" zoomScaleNormal="115" workbookViewId="0">
      <selection activeCell="M11" sqref="M11"/>
    </sheetView>
  </sheetViews>
  <sheetFormatPr defaultRowHeight="14.4" x14ac:dyDescent="0.3"/>
  <cols>
    <col min="1" max="1" width="16.4414062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</v>
      </c>
      <c r="D2" s="25"/>
      <c r="E2" s="24" t="s">
        <v>23</v>
      </c>
      <c r="F2" s="25"/>
      <c r="G2" s="24" t="s">
        <v>20</v>
      </c>
      <c r="H2" s="25"/>
      <c r="I2" s="24" t="s">
        <v>21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-0.20883346949881496</v>
      </c>
      <c r="D4" s="10">
        <v>-0.14258236542510694</v>
      </c>
      <c r="E4" s="9">
        <v>0.29008630038367678</v>
      </c>
      <c r="F4" s="10">
        <v>0.19805824701081953</v>
      </c>
      <c r="G4" s="9">
        <v>5.0170884287975538E-2</v>
      </c>
      <c r="H4" s="10">
        <v>3.4254486957558672E-2</v>
      </c>
      <c r="I4" s="9">
        <v>0.17900331840198902</v>
      </c>
      <c r="J4" s="10">
        <v>0.12221564205178326</v>
      </c>
    </row>
    <row r="5" spans="1:10" x14ac:dyDescent="0.3">
      <c r="A5" t="s">
        <v>30</v>
      </c>
      <c r="C5" s="9">
        <v>-0.15169058026429927</v>
      </c>
      <c r="D5" s="10">
        <v>-2.2492479465489917E-2</v>
      </c>
      <c r="E5" s="9">
        <v>0.28793523307651686</v>
      </c>
      <c r="F5" s="10">
        <v>4.2694657150631518E-2</v>
      </c>
      <c r="G5" s="9">
        <v>-0.15169058026429927</v>
      </c>
      <c r="H5" s="10">
        <v>-2.2492479465489917E-2</v>
      </c>
      <c r="I5" s="9">
        <v>-0.15169058026429927</v>
      </c>
      <c r="J5" s="10">
        <v>-2.2492479465489917E-2</v>
      </c>
    </row>
    <row r="6" spans="1:10" x14ac:dyDescent="0.3">
      <c r="A6" t="s">
        <v>31</v>
      </c>
      <c r="C6" s="9">
        <v>2.1574939782535968E-2</v>
      </c>
      <c r="D6" s="10">
        <v>9.2479518732130117E-2</v>
      </c>
      <c r="E6" s="9">
        <v>0.24376362101379187</v>
      </c>
      <c r="F6" s="10">
        <v>1.0448762584266671</v>
      </c>
      <c r="G6" s="9">
        <v>-0.35651175023478421</v>
      </c>
      <c r="H6" s="10">
        <v>-1.528163481167633</v>
      </c>
      <c r="I6" s="9">
        <v>0.26247895585500874</v>
      </c>
      <c r="J6" s="10">
        <v>1.1250982741760414</v>
      </c>
    </row>
    <row r="7" spans="1:10" x14ac:dyDescent="0.3">
      <c r="A7" t="s">
        <v>32</v>
      </c>
      <c r="C7" s="9">
        <v>0.28204854095431231</v>
      </c>
      <c r="D7" s="10">
        <v>3.9330633060458427E-2</v>
      </c>
      <c r="E7" s="9">
        <v>-0.14226877708391095</v>
      </c>
      <c r="F7" s="10">
        <v>-1.9838858405418415E-2</v>
      </c>
      <c r="G7" s="9">
        <v>-0.14226877708391095</v>
      </c>
      <c r="H7" s="10">
        <v>-1.9838858405418415E-2</v>
      </c>
      <c r="I7" s="9">
        <v>-0.14226877708391095</v>
      </c>
      <c r="J7" s="10">
        <v>-1.9838858405418415E-2</v>
      </c>
    </row>
    <row r="8" spans="1:10" x14ac:dyDescent="0.3">
      <c r="A8" t="s">
        <v>33</v>
      </c>
      <c r="C8" s="9">
        <v>5.7245058495353732E-2</v>
      </c>
      <c r="D8" s="10">
        <v>0.17736142646952313</v>
      </c>
      <c r="E8" s="9">
        <v>-0.29967138324042036</v>
      </c>
      <c r="F8" s="10">
        <v>-0.92846693497448363</v>
      </c>
      <c r="G8" s="9">
        <v>0.2236002873420653</v>
      </c>
      <c r="H8" s="10">
        <v>0.69277710538461212</v>
      </c>
      <c r="I8" s="9">
        <v>0.13747605277409083</v>
      </c>
      <c r="J8" s="10">
        <v>0.42593980102913553</v>
      </c>
    </row>
    <row r="9" spans="1:10" x14ac:dyDescent="0.3">
      <c r="A9" s="4" t="s">
        <v>12</v>
      </c>
      <c r="C9" s="11">
        <v>3.5181544515961158E-2</v>
      </c>
      <c r="D9" s="12">
        <v>0.15792029155910292</v>
      </c>
      <c r="E9" s="11">
        <v>-0.15127391749124544</v>
      </c>
      <c r="F9" s="12">
        <v>-0.67902707184066635</v>
      </c>
      <c r="G9" s="11">
        <v>4.2349092963185425E-2</v>
      </c>
      <c r="H9" s="12">
        <v>0.19009344814226914</v>
      </c>
      <c r="I9" s="11">
        <v>0.40102067687576065</v>
      </c>
      <c r="J9" s="12">
        <v>1.8000716877201821</v>
      </c>
    </row>
    <row r="10" spans="1:10" x14ac:dyDescent="0.3">
      <c r="A10" t="s">
        <v>13</v>
      </c>
      <c r="C10" s="9">
        <v>0.31784206292428374</v>
      </c>
      <c r="D10" s="10">
        <v>3.1727659252263472</v>
      </c>
      <c r="E10" s="9">
        <v>0.17396299598774065</v>
      </c>
      <c r="F10" s="10">
        <v>1.7365349974200086</v>
      </c>
      <c r="G10" s="9">
        <v>-0.64297676240742463</v>
      </c>
      <c r="H10" s="10">
        <v>-6.4183284732977768</v>
      </c>
      <c r="I10" s="9">
        <v>0.10627952345209214</v>
      </c>
      <c r="J10" s="10">
        <v>1.060904423586063</v>
      </c>
    </row>
    <row r="11" spans="1:10" x14ac:dyDescent="0.3">
      <c r="A11" t="s">
        <v>14</v>
      </c>
      <c r="C11" s="9">
        <v>0.23267070950747137</v>
      </c>
      <c r="D11" s="10">
        <v>5.7049857809882667</v>
      </c>
      <c r="E11" s="9">
        <v>2.3642772371633321E-2</v>
      </c>
      <c r="F11" s="10">
        <v>0.57971061543945268</v>
      </c>
      <c r="G11" s="9">
        <v>-0.47579406364140275</v>
      </c>
      <c r="H11" s="10">
        <v>-11.666265915029868</v>
      </c>
      <c r="I11" s="9">
        <v>0.65892625520861492</v>
      </c>
      <c r="J11" s="10">
        <v>16.156588530814972</v>
      </c>
    </row>
    <row r="12" spans="1:10" x14ac:dyDescent="0.3">
      <c r="A12" s="4" t="s">
        <v>34</v>
      </c>
      <c r="C12" s="11">
        <v>0.13488147059675612</v>
      </c>
      <c r="D12" s="12">
        <v>2.3742995642028148</v>
      </c>
      <c r="E12" s="11">
        <v>-2.7143164582302773E-2</v>
      </c>
      <c r="F12" s="12">
        <v>-0.47779731013991977</v>
      </c>
      <c r="G12" s="11">
        <v>-0.30892883721819436</v>
      </c>
      <c r="H12" s="12">
        <v>-5.4380308898743692</v>
      </c>
      <c r="I12" s="11">
        <v>0.75530981122424279</v>
      </c>
      <c r="J12" s="12">
        <v>13.295612419508714</v>
      </c>
    </row>
    <row r="13" spans="1:10" x14ac:dyDescent="0.3">
      <c r="A13" s="4" t="s">
        <v>25</v>
      </c>
      <c r="C13" s="11">
        <v>6.1872708908118357E-2</v>
      </c>
      <c r="D13" s="12">
        <v>0.14409673337151752</v>
      </c>
      <c r="E13" s="11">
        <v>0.14484096996921525</v>
      </c>
      <c r="F13" s="12">
        <v>0.33732336920822092</v>
      </c>
      <c r="G13" s="11">
        <v>-0.36216889501259153</v>
      </c>
      <c r="H13" s="12">
        <v>-0.84346322669636642</v>
      </c>
      <c r="I13" s="11">
        <v>0.70029058445980896</v>
      </c>
      <c r="J13" s="12">
        <v>1.6309223793860568</v>
      </c>
    </row>
    <row r="14" spans="1:10" x14ac:dyDescent="0.3">
      <c r="A14" t="s">
        <v>35</v>
      </c>
      <c r="C14" s="9">
        <v>3.2067536964542668E-3</v>
      </c>
      <c r="D14" s="10">
        <v>3.7593902114805289E-3</v>
      </c>
      <c r="E14" s="9">
        <v>0.47033341746208052</v>
      </c>
      <c r="F14" s="10">
        <v>0.55138841741858968</v>
      </c>
      <c r="G14" s="9">
        <v>-0.39323265802704954</v>
      </c>
      <c r="H14" s="10">
        <v>-0.46100048377770486</v>
      </c>
      <c r="I14" s="9">
        <v>-1.4901379501054966E-2</v>
      </c>
      <c r="J14" s="10">
        <v>-1.7469411603318497E-2</v>
      </c>
    </row>
    <row r="15" spans="1:10" x14ac:dyDescent="0.3">
      <c r="A15" t="s">
        <v>36</v>
      </c>
      <c r="C15" s="9">
        <v>0.32481014506420519</v>
      </c>
      <c r="D15" s="10">
        <v>0.32755974513942565</v>
      </c>
      <c r="E15" s="9">
        <v>0.12679359530611534</v>
      </c>
      <c r="F15" s="10">
        <v>0.12786693517707981</v>
      </c>
      <c r="G15" s="9">
        <v>-0.6430102649209366</v>
      </c>
      <c r="H15" s="10">
        <v>-0.64845350953524705</v>
      </c>
      <c r="I15" s="9">
        <v>0.13713577657250742</v>
      </c>
      <c r="J15" s="10">
        <v>0.13829666562510967</v>
      </c>
    </row>
    <row r="16" spans="1:10" x14ac:dyDescent="0.3">
      <c r="A16" s="4" t="s">
        <v>37</v>
      </c>
      <c r="C16" s="11">
        <v>7.7758925405563215E-2</v>
      </c>
      <c r="D16" s="12">
        <v>0.19267772821643625</v>
      </c>
      <c r="E16" s="11">
        <v>-0.16752685752828808</v>
      </c>
      <c r="F16" s="12">
        <v>-0.4151124022796715</v>
      </c>
      <c r="G16" s="11">
        <v>-0.11865376110993876</v>
      </c>
      <c r="H16" s="12">
        <v>-0.29401045623713173</v>
      </c>
      <c r="I16" s="11">
        <v>0.8682424982997401</v>
      </c>
      <c r="J16" s="12">
        <v>2.151405658460761</v>
      </c>
    </row>
    <row r="17" spans="1:15" ht="15" thickBot="1" x14ac:dyDescent="0.35">
      <c r="A17" s="4" t="s">
        <v>38</v>
      </c>
      <c r="C17" s="13">
        <v>-0.49575256062181988</v>
      </c>
      <c r="D17" s="14">
        <v>-0.6975907409687796</v>
      </c>
      <c r="E17" s="13">
        <v>-0.52293742655757858</v>
      </c>
      <c r="F17" s="14">
        <v>-0.73584351519041258</v>
      </c>
      <c r="G17" s="13">
        <v>0.55200452943932576</v>
      </c>
      <c r="H17" s="14">
        <v>0.77674485075116184</v>
      </c>
      <c r="I17" s="13">
        <v>0.57991474391513453</v>
      </c>
      <c r="J17" s="14">
        <v>0.81601828823448219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8.8754038713349548</v>
      </c>
      <c r="C21">
        <f>Team!K$9-B21</f>
        <v>8.9774507603404086</v>
      </c>
      <c r="E21" t="s">
        <v>52</v>
      </c>
      <c r="F21">
        <f>Team!J$12</f>
        <v>59.4002488061478</v>
      </c>
      <c r="G21">
        <f>Team!K$12-F21</f>
        <v>35.205718695165103</v>
      </c>
      <c r="I21" t="s">
        <v>52</v>
      </c>
      <c r="J21">
        <f>Team!J$16</f>
        <v>5.2822578289822335</v>
      </c>
      <c r="K21">
        <f>Team!K$16-J21</f>
        <v>4.9557713649976485</v>
      </c>
      <c r="M21" t="s">
        <v>52</v>
      </c>
      <c r="N21">
        <f>Team!J$17</f>
        <v>3.0398814069278899</v>
      </c>
      <c r="O21">
        <f>Team!K$17-N21</f>
        <v>2.8142698693674468</v>
      </c>
    </row>
    <row r="22" spans="1:15" x14ac:dyDescent="0.3">
      <c r="A22" t="s">
        <v>1</v>
      </c>
      <c r="B22">
        <f>Zoe!N$9</f>
        <v>9.4484616737612441</v>
      </c>
      <c r="C22">
        <f>Zoe!O$9-B22</f>
        <v>8.1471757624009058</v>
      </c>
      <c r="E22" t="s">
        <v>1</v>
      </c>
      <c r="F22">
        <f>Zoe!N$12</f>
        <v>60.827460546243458</v>
      </c>
      <c r="G22">
        <f>Zoe!O$12-F22</f>
        <v>37.099894532082118</v>
      </c>
      <c r="I22" t="s">
        <v>1</v>
      </c>
      <c r="J22">
        <f>Zoe!N$16</f>
        <v>5.3531286129718207</v>
      </c>
      <c r="K22">
        <f>Zoe!O$16-J22</f>
        <v>5.1993852864774031</v>
      </c>
      <c r="M22" t="s">
        <v>1</v>
      </c>
      <c r="N22">
        <f>Zoe!N$17</f>
        <v>2.4190410972134759</v>
      </c>
      <c r="O22">
        <f>Zoe!O$17-N22</f>
        <v>2.6607690445691774</v>
      </c>
    </row>
    <row r="23" spans="1:15" x14ac:dyDescent="0.3">
      <c r="A23" t="s">
        <v>23</v>
      </c>
      <c r="B23">
        <f>Max!N$9</f>
        <v>7.9501236448581043</v>
      </c>
      <c r="C23">
        <f>Max!O$9-B23</f>
        <v>9.4699570934076487</v>
      </c>
      <c r="E23" t="s">
        <v>23</v>
      </c>
      <c r="F23">
        <f>Max!N$12</f>
        <v>66.302516030643218</v>
      </c>
      <c r="G23">
        <f>Max!O$12-F23</f>
        <v>20.445589814597128</v>
      </c>
      <c r="I23" t="s">
        <v>23</v>
      </c>
      <c r="J23">
        <f>Max!N$16</f>
        <v>4.9129727278569231</v>
      </c>
      <c r="K23">
        <f>Max!O$16-J23</f>
        <v>4.8641167957149829</v>
      </c>
      <c r="M23" t="s">
        <v>23</v>
      </c>
      <c r="N23">
        <f>Max!N$17</f>
        <v>2.4779101436157989</v>
      </c>
      <c r="O23">
        <f>Max!O$17-N23</f>
        <v>2.466525403321266</v>
      </c>
    </row>
    <row r="24" spans="1:15" x14ac:dyDescent="0.3">
      <c r="A24" t="s">
        <v>20</v>
      </c>
      <c r="B24">
        <f>Hailey!N$9</f>
        <v>9.4115009018343194</v>
      </c>
      <c r="C24">
        <f>Hailey!O$9-B24</f>
        <v>8.2854436194210876</v>
      </c>
      <c r="E24" t="s">
        <v>20</v>
      </c>
      <c r="F24">
        <f>Hailey!N$12</f>
        <v>57.315451338482532</v>
      </c>
      <c r="G24">
        <f>Hailey!O$12-F24</f>
        <v>28.499252039449601</v>
      </c>
      <c r="I24" t="s">
        <v>20</v>
      </c>
      <c r="J24">
        <f>Hailey!N$16</f>
        <v>5.9258082025710532</v>
      </c>
      <c r="K24">
        <f>Hailey!O$16-J24</f>
        <v>3.0806497383718021</v>
      </c>
      <c r="M24" t="s">
        <v>20</v>
      </c>
      <c r="N24">
        <f>Hailey!N$17</f>
        <v>4.3453764996282631</v>
      </c>
      <c r="O24">
        <f>Hailey!O$17-N24</f>
        <v>1.7567694231794864</v>
      </c>
    </row>
    <row r="25" spans="1:15" x14ac:dyDescent="0.3">
      <c r="A25" t="s">
        <v>21</v>
      </c>
      <c r="B25">
        <f>Caleb!N$9</f>
        <v>11.439061130505355</v>
      </c>
      <c r="C25">
        <f>Caleb!O$9-B25</f>
        <v>7.4502796412348431</v>
      </c>
      <c r="E25" t="s">
        <v>21</v>
      </c>
      <c r="F25">
        <f>Caleb!N$12</f>
        <v>70.945099938520386</v>
      </c>
      <c r="G25">
        <f>Caleb!O$12-F25</f>
        <v>38.707241458140061</v>
      </c>
      <c r="I25" t="s">
        <v>21</v>
      </c>
      <c r="J25">
        <f>Caleb!N$16</f>
        <v>7.4846214670073561</v>
      </c>
      <c r="K25">
        <f>Caleb!O$16-J25</f>
        <v>4.8538554388949819</v>
      </c>
      <c r="M25" t="s">
        <v>21</v>
      </c>
      <c r="N25">
        <f>Caleb!N$17</f>
        <v>3.8829102064208785</v>
      </c>
      <c r="O25">
        <f>Caleb!O$17-N25</f>
        <v>2.7602488845608963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 E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 F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 F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 D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4"/>
  <sheetViews>
    <sheetView zoomScale="115" zoomScaleNormal="115" workbookViewId="0">
      <selection activeCell="H16" sqref="H16"/>
    </sheetView>
  </sheetViews>
  <sheetFormatPr defaultRowHeight="14.4" x14ac:dyDescent="0.3"/>
  <cols>
    <col min="1" max="1" width="16.88671875" customWidth="1"/>
    <col min="3" max="10" width="12.6640625" customWidth="1"/>
  </cols>
  <sheetData>
    <row r="1" spans="1:10" ht="15" thickBot="1" x14ac:dyDescent="0.35"/>
    <row r="2" spans="1:10" ht="18" x14ac:dyDescent="0.35">
      <c r="C2" s="24" t="s">
        <v>16</v>
      </c>
      <c r="D2" s="25"/>
      <c r="E2" s="24" t="s">
        <v>21</v>
      </c>
      <c r="F2" s="25"/>
      <c r="G2" s="24" t="s">
        <v>2</v>
      </c>
      <c r="H2" s="25"/>
      <c r="I2" s="24" t="s">
        <v>50</v>
      </c>
      <c r="J2" s="25"/>
    </row>
    <row r="3" spans="1:10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</row>
    <row r="4" spans="1:10" x14ac:dyDescent="0.3">
      <c r="A4" t="s">
        <v>3</v>
      </c>
      <c r="C4" s="9">
        <v>-1.0714851960732774E-2</v>
      </c>
      <c r="D4" s="10">
        <v>-7.3156325986594162E-3</v>
      </c>
      <c r="E4" s="9">
        <v>-0.22855087056191647</v>
      </c>
      <c r="F4" s="10">
        <v>-0.1560445450167843</v>
      </c>
      <c r="G4" s="9">
        <v>9.0466174201976973E-2</v>
      </c>
      <c r="H4" s="10">
        <v>6.1766349688579691E-2</v>
      </c>
      <c r="I4" s="9" t="e">
        <v>#NUM!</v>
      </c>
      <c r="J4" s="10" t="e">
        <v>#NUM!</v>
      </c>
    </row>
    <row r="5" spans="1:10" x14ac:dyDescent="0.3">
      <c r="A5" t="s">
        <v>30</v>
      </c>
      <c r="C5" s="9">
        <v>0.15192307739986669</v>
      </c>
      <c r="D5" s="10">
        <v>2.2526953801721945E-2</v>
      </c>
      <c r="E5" s="9">
        <v>-0.15169058003280489</v>
      </c>
      <c r="F5" s="10">
        <v>-2.2492479398382694E-2</v>
      </c>
      <c r="G5" s="9">
        <v>5.4601163031408276E-3</v>
      </c>
      <c r="H5" s="10">
        <v>8.0961885329075209E-4</v>
      </c>
      <c r="I5" s="9" t="e">
        <v>#NUM!</v>
      </c>
      <c r="J5" s="10" t="e">
        <v>#NUM!</v>
      </c>
    </row>
    <row r="6" spans="1:10" x14ac:dyDescent="0.3">
      <c r="A6" t="s">
        <v>31</v>
      </c>
      <c r="C6" s="9">
        <v>-4.6810569232598936E-2</v>
      </c>
      <c r="D6" s="10">
        <v>-0.20065033591740988</v>
      </c>
      <c r="E6" s="9">
        <v>-0.50444531686660521</v>
      </c>
      <c r="F6" s="10">
        <v>-2.1622706995573315</v>
      </c>
      <c r="G6" s="9">
        <v>0.20753283493792735</v>
      </c>
      <c r="H6" s="10">
        <v>0.88957544688835544</v>
      </c>
      <c r="I6" s="9" t="e">
        <v>#NUM!</v>
      </c>
      <c r="J6" s="10" t="e">
        <v>#NUM!</v>
      </c>
    </row>
    <row r="7" spans="1:10" x14ac:dyDescent="0.3">
      <c r="A7" t="s">
        <v>32</v>
      </c>
      <c r="C7" s="9">
        <v>0.44269298011200386</v>
      </c>
      <c r="D7" s="10">
        <v>6.1731910054100225E-2</v>
      </c>
      <c r="E7" s="9">
        <v>-0.14226877709970115</v>
      </c>
      <c r="F7" s="10">
        <v>-1.9838858409734792E-2</v>
      </c>
      <c r="G7" s="9">
        <v>-0.14226877709970115</v>
      </c>
      <c r="H7" s="10">
        <v>-1.9838858409734792E-2</v>
      </c>
      <c r="I7" s="9" t="e">
        <v>#NUM!</v>
      </c>
      <c r="J7" s="10" t="e">
        <v>#NUM!</v>
      </c>
    </row>
    <row r="8" spans="1:10" x14ac:dyDescent="0.3">
      <c r="A8" t="s">
        <v>33</v>
      </c>
      <c r="C8" s="9">
        <v>-0.14929902071590834</v>
      </c>
      <c r="D8" s="10">
        <v>-0.46257070885075002</v>
      </c>
      <c r="E8" s="9">
        <v>0.71229421145109051</v>
      </c>
      <c r="F8" s="10">
        <v>2.2068894807299229</v>
      </c>
      <c r="G8" s="9">
        <v>-0.24666400581255862</v>
      </c>
      <c r="H8" s="10">
        <v>-0.7642350463489882</v>
      </c>
      <c r="I8" s="9" t="e">
        <v>#NUM!</v>
      </c>
      <c r="J8" s="10" t="e">
        <v>#NUM!</v>
      </c>
    </row>
    <row r="9" spans="1:10" x14ac:dyDescent="0.3">
      <c r="A9" s="4" t="s">
        <v>12</v>
      </c>
      <c r="C9" s="11">
        <v>0.1070526469052355</v>
      </c>
      <c r="D9" s="12">
        <v>0.48052993243754649</v>
      </c>
      <c r="E9" s="11">
        <v>-0.26969026565536869</v>
      </c>
      <c r="F9" s="12">
        <v>-1.2105655383669021</v>
      </c>
      <c r="G9" s="11">
        <v>6.2021922853502692E-2</v>
      </c>
      <c r="H9" s="12">
        <v>0.27839937881052812</v>
      </c>
      <c r="I9" s="11" t="e">
        <v>#NUM!</v>
      </c>
      <c r="J9" s="12" t="e">
        <v>#NUM!</v>
      </c>
    </row>
    <row r="10" spans="1:10" x14ac:dyDescent="0.3">
      <c r="A10" t="s">
        <v>13</v>
      </c>
      <c r="C10" s="9">
        <v>3.392104928651816E-3</v>
      </c>
      <c r="D10" s="10">
        <v>3.3860700605529814E-2</v>
      </c>
      <c r="E10" s="9">
        <v>0.37329855235371329</v>
      </c>
      <c r="F10" s="10">
        <v>3.7263441973626037</v>
      </c>
      <c r="G10" s="9">
        <v>-0.19131854149062566</v>
      </c>
      <c r="H10" s="10">
        <v>-1.9097816812746551</v>
      </c>
      <c r="I10" s="9" t="e">
        <v>#NUM!</v>
      </c>
      <c r="J10" s="10" t="e">
        <v>#NUM!</v>
      </c>
    </row>
    <row r="11" spans="1:10" x14ac:dyDescent="0.3">
      <c r="A11" t="s">
        <v>14</v>
      </c>
      <c r="C11" s="9">
        <v>-0.21495691407307355</v>
      </c>
      <c r="D11" s="10">
        <v>-5.2706511324694674</v>
      </c>
      <c r="E11" s="9">
        <v>0.27591901783453032</v>
      </c>
      <c r="F11" s="10">
        <v>6.7654157117507623</v>
      </c>
      <c r="G11" s="9">
        <v>-8.7660230335443678E-2</v>
      </c>
      <c r="H11" s="10">
        <v>-2.1493911665152439</v>
      </c>
      <c r="I11" s="9" t="e">
        <v>#NUM!</v>
      </c>
      <c r="J11" s="10" t="e">
        <v>#NUM!</v>
      </c>
    </row>
    <row r="12" spans="1:10" x14ac:dyDescent="0.3">
      <c r="A12" s="4" t="s">
        <v>34</v>
      </c>
      <c r="C12" s="11">
        <v>-0.32864216137848207</v>
      </c>
      <c r="D12" s="12">
        <v>-5.7850417655125597</v>
      </c>
      <c r="E12" s="11">
        <v>0.24141742837837135</v>
      </c>
      <c r="F12" s="12">
        <v>4.2496370527550908</v>
      </c>
      <c r="G12" s="11">
        <v>-2.9427540819124381E-2</v>
      </c>
      <c r="H12" s="12">
        <v>-0.51800886405108315</v>
      </c>
      <c r="I12" s="11" t="e">
        <v>#NUM!</v>
      </c>
      <c r="J12" s="12" t="e">
        <v>#NUM!</v>
      </c>
    </row>
    <row r="13" spans="1:10" x14ac:dyDescent="0.3">
      <c r="A13" s="4" t="s">
        <v>25</v>
      </c>
      <c r="C13" s="11">
        <v>-0.25173781278910567</v>
      </c>
      <c r="D13" s="12">
        <v>-0.58627781351099273</v>
      </c>
      <c r="E13" s="11">
        <v>-6.6020708235479106E-2</v>
      </c>
      <c r="F13" s="12">
        <v>-0.15375710165230672</v>
      </c>
      <c r="G13" s="11">
        <v>7.2169650531538371E-2</v>
      </c>
      <c r="H13" s="12">
        <v>0.16807751067150711</v>
      </c>
      <c r="I13" s="11" t="e">
        <v>#NUM!</v>
      </c>
      <c r="J13" s="12" t="e">
        <v>#NUM!</v>
      </c>
    </row>
    <row r="14" spans="1:10" x14ac:dyDescent="0.3">
      <c r="A14" t="s">
        <v>35</v>
      </c>
      <c r="C14" s="9">
        <v>0.17062279148685688</v>
      </c>
      <c r="D14" s="10">
        <v>0.20002710302608318</v>
      </c>
      <c r="E14" s="9">
        <v>-0.29577363129455098</v>
      </c>
      <c r="F14" s="10">
        <v>-0.34674583684742499</v>
      </c>
      <c r="G14" s="9">
        <v>1.2465476805220966E-2</v>
      </c>
      <c r="H14" s="10">
        <v>1.461371714446047E-2</v>
      </c>
      <c r="I14" s="9" t="e">
        <v>#NUM!</v>
      </c>
      <c r="J14" s="10" t="e">
        <v>#NUM!</v>
      </c>
    </row>
    <row r="15" spans="1:10" x14ac:dyDescent="0.3">
      <c r="A15" t="s">
        <v>36</v>
      </c>
      <c r="C15" s="9">
        <v>1.1509291918433606E-3</v>
      </c>
      <c r="D15" s="10">
        <v>1.1606720987189512E-3</v>
      </c>
      <c r="E15" s="9">
        <v>0.38349518838336299</v>
      </c>
      <c r="F15" s="10">
        <v>0.38674157220448402</v>
      </c>
      <c r="G15" s="9">
        <v>-0.18825838541913034</v>
      </c>
      <c r="H15" s="10">
        <v>-0.18985204029441416</v>
      </c>
      <c r="I15" s="9" t="e">
        <v>#NUM!</v>
      </c>
      <c r="J15" s="10" t="e">
        <v>#NUM!</v>
      </c>
    </row>
    <row r="16" spans="1:10" x14ac:dyDescent="0.3">
      <c r="A16" s="4" t="s">
        <v>37</v>
      </c>
      <c r="C16" s="11">
        <v>-0.40877924090937467</v>
      </c>
      <c r="D16" s="12">
        <v>-1.0129082298845118</v>
      </c>
      <c r="E16" s="11">
        <v>0.41595760769268697</v>
      </c>
      <c r="F16" s="12">
        <v>1.0306954021875168</v>
      </c>
      <c r="G16" s="11">
        <v>2.7937347478388122E-2</v>
      </c>
      <c r="H16" s="12">
        <v>6.9225553428424291E-2</v>
      </c>
      <c r="I16" s="11" t="e">
        <v>#NUM!</v>
      </c>
      <c r="J16" s="12" t="e">
        <v>#NUM!</v>
      </c>
    </row>
    <row r="17" spans="1:15" ht="15" thickBot="1" x14ac:dyDescent="0.35">
      <c r="A17" s="4" t="s">
        <v>38</v>
      </c>
      <c r="C17" s="13">
        <v>-0.25217576524234886</v>
      </c>
      <c r="D17" s="14">
        <v>-0.35484532560439508</v>
      </c>
      <c r="E17" s="13">
        <v>-7.2639119588798901E-2</v>
      </c>
      <c r="F17" s="14">
        <v>-0.10221304183347169</v>
      </c>
      <c r="G17" s="13">
        <v>0.25971719821126116</v>
      </c>
      <c r="H17" s="14">
        <v>0.36545713929238222</v>
      </c>
      <c r="I17" s="13" t="e">
        <v>#NUM!</v>
      </c>
      <c r="J17" s="14" t="e">
        <v>#NUM!</v>
      </c>
    </row>
    <row r="20" spans="1:15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5" x14ac:dyDescent="0.3">
      <c r="A21" t="s">
        <v>52</v>
      </c>
      <c r="B21">
        <f>Team!J$9</f>
        <v>8.8754038713349548</v>
      </c>
      <c r="C21">
        <f>Team!K$9-B21</f>
        <v>8.9774507603404086</v>
      </c>
      <c r="E21" t="s">
        <v>52</v>
      </c>
      <c r="F21">
        <f>Team!J$12</f>
        <v>59.4002488061478</v>
      </c>
      <c r="G21">
        <f>Team!K$12-F21</f>
        <v>35.205718695165103</v>
      </c>
      <c r="I21" t="s">
        <v>52</v>
      </c>
      <c r="J21">
        <f>Team!J$16</f>
        <v>5.2822578289822335</v>
      </c>
      <c r="K21">
        <f>Team!K$16-J21</f>
        <v>4.9557713649976485</v>
      </c>
      <c r="M21" t="s">
        <v>52</v>
      </c>
      <c r="N21">
        <f>Team!J$17</f>
        <v>3.0398814069278899</v>
      </c>
      <c r="O21">
        <f>Team!K$17-N21</f>
        <v>2.8142698693674468</v>
      </c>
    </row>
    <row r="22" spans="1:15" x14ac:dyDescent="0.3">
      <c r="A22" t="s">
        <v>16</v>
      </c>
      <c r="B22">
        <f>Maddie!P$9</f>
        <v>10.107384602206277</v>
      </c>
      <c r="C22">
        <f>Maddie!Q$9-B22</f>
        <v>7.4745491894031062</v>
      </c>
      <c r="E22" t="s">
        <v>16</v>
      </c>
      <c r="F22">
        <f>Maddie!P$12</f>
        <v>51.518535925140313</v>
      </c>
      <c r="G22">
        <f>Maddie!Q$12-F22</f>
        <v>39.399061131792024</v>
      </c>
      <c r="I22" t="s">
        <v>16</v>
      </c>
      <c r="J22">
        <f>Maddie!P$16</f>
        <v>3.9936137184524187</v>
      </c>
      <c r="K22">
        <f>Maddie!Q$16-J22</f>
        <v>5.5072431622781703</v>
      </c>
      <c r="M22" t="s">
        <v>16</v>
      </c>
      <c r="N22">
        <f>Maddie!P$17</f>
        <v>2.384022789865047</v>
      </c>
      <c r="O22">
        <f>Maddie!Q$17-N22</f>
        <v>3.4162964933790771</v>
      </c>
    </row>
    <row r="23" spans="1:15" x14ac:dyDescent="0.3">
      <c r="A23" t="s">
        <v>21</v>
      </c>
      <c r="B23">
        <f>Caleb!P$9</f>
        <v>7.0491503586922999</v>
      </c>
      <c r="C23">
        <f>Caleb!Q$9-B23</f>
        <v>10.208826734822162</v>
      </c>
      <c r="E23" t="s">
        <v>21</v>
      </c>
      <c r="F23">
        <f>Caleb!P$12</f>
        <v>69.079097554855892</v>
      </c>
      <c r="G23">
        <f>Caleb!Q$12-F23</f>
        <v>24.347295508896167</v>
      </c>
      <c r="I23" t="s">
        <v>21</v>
      </c>
      <c r="J23">
        <f>Caleb!P$16</f>
        <v>6.6526613735410844</v>
      </c>
      <c r="K23">
        <f>Caleb!Q$16-J23</f>
        <v>4.2763551162448969</v>
      </c>
      <c r="M23" t="s">
        <v>21</v>
      </c>
      <c r="N23">
        <f>Caleb!P$17</f>
        <v>3.2544793266502321</v>
      </c>
      <c r="O23">
        <f>Caleb!Q$17-N23</f>
        <v>2.1806479873505538</v>
      </c>
    </row>
    <row r="24" spans="1:15" x14ac:dyDescent="0.3">
      <c r="A24" t="s">
        <v>2</v>
      </c>
      <c r="B24">
        <f>Matt!P$9</f>
        <v>9.1492945409761894</v>
      </c>
      <c r="C24">
        <f>Matt!Q$9-B24</f>
        <v>8.9864682046092454</v>
      </c>
      <c r="E24" t="s">
        <v>2</v>
      </c>
      <c r="F24">
        <f>Matt!P$12</f>
        <v>59.256526474784437</v>
      </c>
      <c r="G24">
        <f>Matt!Q$12-F24</f>
        <v>34.457145835426729</v>
      </c>
      <c r="I24" t="s">
        <v>2</v>
      </c>
      <c r="J24">
        <f>Matt!P$16</f>
        <v>5.5756193660423028</v>
      </c>
      <c r="K24">
        <f>Matt!Q$16-J24</f>
        <v>4.5074994337242744</v>
      </c>
      <c r="M24" t="s">
        <v>2</v>
      </c>
      <c r="N24">
        <f>Matt!P$17</f>
        <v>3.2208929464745473</v>
      </c>
      <c r="O24">
        <f>Matt!Q$17-N24</f>
        <v>3.1831611099536308</v>
      </c>
    </row>
  </sheetData>
  <mergeCells count="4">
    <mergeCell ref="C2:D2"/>
    <mergeCell ref="E2:F2"/>
    <mergeCell ref="G2:H2"/>
    <mergeCell ref="I2:J2"/>
  </mergeCells>
  <conditionalFormatting sqref="C4 E4 G4 I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 E6 G6 I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 E7 G7 I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 E8 G8 I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 E9 G9 I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 E10 G10 I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 E12 G12 I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 F13 H13 J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 C14 G14 I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 C16 G16 I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 D8 H8 J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 D10 H10 J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 D11 H11 J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 D12 H12 J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 D15 H15 J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 D16 H16 J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 D17 H17 J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28"/>
  <sheetViews>
    <sheetView zoomScale="102" zoomScaleNormal="115" workbookViewId="0">
      <selection activeCell="N18" sqref="N18"/>
    </sheetView>
  </sheetViews>
  <sheetFormatPr defaultRowHeight="14.4" x14ac:dyDescent="0.3"/>
  <cols>
    <col min="1" max="1" width="16.44140625" customWidth="1"/>
    <col min="3" max="16" width="12.6640625" customWidth="1"/>
  </cols>
  <sheetData>
    <row r="1" spans="1:16" ht="15" thickBot="1" x14ac:dyDescent="0.35"/>
    <row r="2" spans="1:16" ht="18" x14ac:dyDescent="0.35">
      <c r="C2" s="24" t="s">
        <v>0</v>
      </c>
      <c r="D2" s="25"/>
      <c r="E2" s="24" t="s">
        <v>19</v>
      </c>
      <c r="F2" s="25"/>
      <c r="G2" s="24" t="s">
        <v>17</v>
      </c>
      <c r="H2" s="25"/>
      <c r="I2" s="24" t="s">
        <v>2</v>
      </c>
      <c r="J2" s="25"/>
      <c r="K2" s="24" t="s">
        <v>16</v>
      </c>
      <c r="L2" s="25"/>
      <c r="M2" s="24" t="s">
        <v>1</v>
      </c>
      <c r="N2" s="25"/>
      <c r="O2" s="24" t="s">
        <v>21</v>
      </c>
      <c r="P2" s="25"/>
    </row>
    <row r="3" spans="1:16" x14ac:dyDescent="0.3">
      <c r="C3" s="5" t="s">
        <v>28</v>
      </c>
      <c r="D3" s="6" t="s">
        <v>49</v>
      </c>
      <c r="E3" s="5" t="s">
        <v>28</v>
      </c>
      <c r="F3" s="6" t="s">
        <v>49</v>
      </c>
      <c r="G3" s="5" t="s">
        <v>28</v>
      </c>
      <c r="H3" s="6" t="s">
        <v>49</v>
      </c>
      <c r="I3" s="5" t="s">
        <v>28</v>
      </c>
      <c r="J3" s="6" t="s">
        <v>49</v>
      </c>
      <c r="K3" s="5" t="s">
        <v>28</v>
      </c>
      <c r="L3" s="6" t="s">
        <v>49</v>
      </c>
      <c r="M3" s="5" t="s">
        <v>28</v>
      </c>
      <c r="N3" s="6" t="s">
        <v>49</v>
      </c>
      <c r="O3" s="5" t="s">
        <v>28</v>
      </c>
      <c r="P3" s="6" t="s">
        <v>49</v>
      </c>
    </row>
    <row r="4" spans="1:16" x14ac:dyDescent="0.3">
      <c r="A4" t="s">
        <v>3</v>
      </c>
      <c r="C4" s="9" t="e">
        <v>#NUM!</v>
      </c>
      <c r="D4" s="10" t="e">
        <v>#NUM!</v>
      </c>
      <c r="E4" s="9">
        <v>-0.52746359565259071</v>
      </c>
      <c r="F4" s="10">
        <v>-0.36012908888148404</v>
      </c>
      <c r="G4" s="9">
        <v>-3.9246442473039905E-2</v>
      </c>
      <c r="H4" s="10">
        <v>-2.6795755548150724E-2</v>
      </c>
      <c r="I4" s="9">
        <v>-0.22052865370685215</v>
      </c>
      <c r="J4" s="10">
        <v>-0.15056732594682698</v>
      </c>
      <c r="K4" s="9">
        <v>-0.52746359565259071</v>
      </c>
      <c r="L4" s="10">
        <v>-0.36012908888148404</v>
      </c>
      <c r="M4" s="9">
        <v>-0.23226617142964401</v>
      </c>
      <c r="N4" s="10">
        <v>-0.15858119002783436</v>
      </c>
      <c r="O4" s="9">
        <v>-0.52746359565259071</v>
      </c>
      <c r="P4" s="10">
        <v>-0.36012908888148404</v>
      </c>
    </row>
    <row r="5" spans="1:16" x14ac:dyDescent="0.3">
      <c r="A5" t="s">
        <v>30</v>
      </c>
      <c r="C5" s="9" t="e">
        <v>#NUM!</v>
      </c>
      <c r="D5" s="10" t="e">
        <v>#NUM!</v>
      </c>
      <c r="E5" s="9">
        <v>-0.15169057990052262</v>
      </c>
      <c r="F5" s="10">
        <v>-2.2492479360035782E-2</v>
      </c>
      <c r="G5" s="9">
        <v>-0.15169057990052262</v>
      </c>
      <c r="H5" s="10">
        <v>-2.2492479360035782E-2</v>
      </c>
      <c r="I5" s="9">
        <v>-0.15169057990052262</v>
      </c>
      <c r="J5" s="10">
        <v>-2.2492479360035782E-2</v>
      </c>
      <c r="K5" s="9">
        <v>-0.15169057990052262</v>
      </c>
      <c r="L5" s="10">
        <v>-2.2492479360035782E-2</v>
      </c>
      <c r="M5" s="9">
        <v>-0.15169057990052262</v>
      </c>
      <c r="N5" s="10">
        <v>-2.2492479360035782E-2</v>
      </c>
      <c r="O5" s="9">
        <v>-0.15169057990052262</v>
      </c>
      <c r="P5" s="10">
        <v>-2.2492479360035782E-2</v>
      </c>
    </row>
    <row r="6" spans="1:16" x14ac:dyDescent="0.3">
      <c r="A6" t="s">
        <v>31</v>
      </c>
      <c r="C6" s="9" t="e">
        <v>#NUM!</v>
      </c>
      <c r="D6" s="10" t="e">
        <v>#NUM!</v>
      </c>
      <c r="E6" s="9">
        <v>-0.91758065433281655</v>
      </c>
      <c r="F6" s="10">
        <v>-3.9331473544331659</v>
      </c>
      <c r="G6" s="9">
        <v>-0.32759431837996872</v>
      </c>
      <c r="H6" s="10">
        <v>-1.4042108675453457</v>
      </c>
      <c r="I6" s="9">
        <v>-1.08238972480595</v>
      </c>
      <c r="J6" s="10">
        <v>-4.6395902774144933</v>
      </c>
      <c r="K6" s="9">
        <v>-1.4940655583890476</v>
      </c>
      <c r="L6" s="10">
        <v>-6.4042108675453466</v>
      </c>
      <c r="M6" s="9">
        <v>-0.80483782699206519</v>
      </c>
      <c r="N6" s="10">
        <v>-3.4498828577453873</v>
      </c>
      <c r="O6" s="9">
        <v>-1.4940655583890476</v>
      </c>
      <c r="P6" s="10">
        <v>-6.4042108675453466</v>
      </c>
    </row>
    <row r="7" spans="1:16" x14ac:dyDescent="0.3">
      <c r="A7" t="s">
        <v>32</v>
      </c>
      <c r="C7" s="9" t="e">
        <v>#NUM!</v>
      </c>
      <c r="D7" s="10" t="e">
        <v>#NUM!</v>
      </c>
      <c r="E7" s="9">
        <v>-0.14226877710872421</v>
      </c>
      <c r="F7" s="10">
        <v>-1.9838858412201354E-2</v>
      </c>
      <c r="G7" s="9">
        <v>-0.14226877710872421</v>
      </c>
      <c r="H7" s="10">
        <v>-1.9838858412201354E-2</v>
      </c>
      <c r="I7" s="9">
        <v>-0.14226877710872421</v>
      </c>
      <c r="J7" s="10">
        <v>-1.9838858412201354E-2</v>
      </c>
      <c r="K7" s="9">
        <v>-0.14226877710872421</v>
      </c>
      <c r="L7" s="10">
        <v>-1.9838858412201354E-2</v>
      </c>
      <c r="M7" s="9">
        <v>-0.14226877710872421</v>
      </c>
      <c r="N7" s="10">
        <v>-1.9838858412201354E-2</v>
      </c>
      <c r="O7" s="9">
        <v>-0.14226877710872421</v>
      </c>
      <c r="P7" s="10">
        <v>-1.9838858412201354E-2</v>
      </c>
    </row>
    <row r="8" spans="1:16" x14ac:dyDescent="0.3">
      <c r="A8" t="s">
        <v>33</v>
      </c>
      <c r="C8" s="9" t="e">
        <v>#NUM!</v>
      </c>
      <c r="D8" s="10" t="e">
        <v>#NUM!</v>
      </c>
      <c r="E8" s="9">
        <v>1.0289102763707179</v>
      </c>
      <c r="F8" s="10">
        <v>3.1878558454040649</v>
      </c>
      <c r="G8" s="9">
        <v>0.27412510690331932</v>
      </c>
      <c r="H8" s="10">
        <v>0.8493173257984874</v>
      </c>
      <c r="I8" s="9">
        <v>1.1444778155301116</v>
      </c>
      <c r="J8" s="10">
        <v>3.5459168578256151</v>
      </c>
      <c r="K8" s="9">
        <v>1.4540962855269353</v>
      </c>
      <c r="L8" s="10">
        <v>4.5052026887592476</v>
      </c>
      <c r="M8" s="9">
        <v>0.97561826202188251</v>
      </c>
      <c r="N8" s="10">
        <v>3.0227420708050428</v>
      </c>
      <c r="O8" s="9">
        <v>2.1030947494630858</v>
      </c>
      <c r="P8" s="10">
        <v>6.5159839924651539</v>
      </c>
    </row>
    <row r="9" spans="1:16" x14ac:dyDescent="0.3">
      <c r="A9" s="4" t="s">
        <v>12</v>
      </c>
      <c r="B9" s="4"/>
      <c r="C9" s="11" t="e">
        <v>#NUM!</v>
      </c>
      <c r="D9" s="12" t="e">
        <v>#NUM!</v>
      </c>
      <c r="E9" s="11">
        <v>-0.69307839742484878</v>
      </c>
      <c r="F9" s="12">
        <v>-3.1110385879496647</v>
      </c>
      <c r="G9" s="11">
        <v>-1.6405836074296711</v>
      </c>
      <c r="H9" s="12">
        <v>-7.3641292650804262</v>
      </c>
      <c r="I9" s="11">
        <v>0.36443992425677046</v>
      </c>
      <c r="J9" s="12">
        <v>1.6358707349195711</v>
      </c>
      <c r="K9" s="11">
        <v>0.36443992425677085</v>
      </c>
      <c r="L9" s="12">
        <v>1.6358707349195729</v>
      </c>
      <c r="M9" s="11">
        <v>0.36443992425677085</v>
      </c>
      <c r="N9" s="12">
        <v>1.6358707349195729</v>
      </c>
      <c r="O9" s="11">
        <v>-1.3064130188152643</v>
      </c>
      <c r="P9" s="12">
        <v>-5.8641292650804271</v>
      </c>
    </row>
    <row r="10" spans="1:16" x14ac:dyDescent="0.3">
      <c r="A10" t="s">
        <v>13</v>
      </c>
      <c r="C10" s="9" t="e">
        <v>#NUM!</v>
      </c>
      <c r="D10" s="10" t="e">
        <v>#NUM!</v>
      </c>
      <c r="E10" s="9">
        <v>0.44835847938059403</v>
      </c>
      <c r="F10" s="10">
        <v>4.4756080821989634</v>
      </c>
      <c r="G10" s="9">
        <v>3.1216925352162337E-2</v>
      </c>
      <c r="H10" s="10">
        <v>0.31161387557687092</v>
      </c>
      <c r="I10" s="9">
        <v>0.14957578984297423</v>
      </c>
      <c r="J10" s="10">
        <v>1.4930968069285591</v>
      </c>
      <c r="K10" s="9">
        <v>0.25956586068669929</v>
      </c>
      <c r="L10" s="10">
        <v>2.5910406903806695</v>
      </c>
      <c r="M10" s="9">
        <v>0.14752393035108452</v>
      </c>
      <c r="N10" s="10">
        <v>1.472614716485829</v>
      </c>
      <c r="O10" s="9">
        <v>0.11469878061928415</v>
      </c>
      <c r="P10" s="10">
        <v>1.1449472089102031</v>
      </c>
    </row>
    <row r="11" spans="1:16" x14ac:dyDescent="0.3">
      <c r="A11" t="s">
        <v>14</v>
      </c>
      <c r="C11" s="9" t="e">
        <v>#NUM!</v>
      </c>
      <c r="D11" s="10" t="e">
        <v>#NUM!</v>
      </c>
      <c r="E11" s="9">
        <v>3.4612673145579247E-2</v>
      </c>
      <c r="F11" s="10">
        <v>0.8486878671482998</v>
      </c>
      <c r="G11" s="9">
        <v>-0.41010603329672912</v>
      </c>
      <c r="H11" s="10">
        <v>-10.055623650891121</v>
      </c>
      <c r="I11" s="9">
        <v>3.9204446702809335E-2</v>
      </c>
      <c r="J11" s="10">
        <v>0.96127618098130085</v>
      </c>
      <c r="K11" s="9">
        <v>-0.11762073543393377</v>
      </c>
      <c r="L11" s="10">
        <v>-2.8840098731463968</v>
      </c>
      <c r="M11" s="9">
        <v>0.21251097871646424</v>
      </c>
      <c r="N11" s="10">
        <v>5.2106778495237052</v>
      </c>
      <c r="O11" s="9">
        <v>0.33759603586073572</v>
      </c>
      <c r="P11" s="10">
        <v>8.2777096824422074</v>
      </c>
    </row>
    <row r="12" spans="1:16" x14ac:dyDescent="0.3">
      <c r="A12" s="4" t="s">
        <v>34</v>
      </c>
      <c r="B12" s="4"/>
      <c r="C12" s="11" t="e">
        <v>#NUM!</v>
      </c>
      <c r="D12" s="12" t="e">
        <v>#NUM!</v>
      </c>
      <c r="E12" s="11">
        <v>-2.9306694711314699E-2</v>
      </c>
      <c r="F12" s="12">
        <v>-0.51588162710098118</v>
      </c>
      <c r="G12" s="11">
        <v>-0.1706034337685074</v>
      </c>
      <c r="H12" s="12">
        <v>-3.0031082613875526</v>
      </c>
      <c r="I12" s="11">
        <v>-0.12314427497306912</v>
      </c>
      <c r="J12" s="12">
        <v>-2.1676913608667974</v>
      </c>
      <c r="K12" s="11">
        <v>-0.40396398836853337</v>
      </c>
      <c r="L12" s="12">
        <v>-7.1109212984466268</v>
      </c>
      <c r="M12" s="11">
        <v>0.11942334752704765</v>
      </c>
      <c r="N12" s="12">
        <v>2.1021923981182908</v>
      </c>
      <c r="O12" s="11">
        <v>0.73833980194251947</v>
      </c>
      <c r="P12" s="12">
        <v>12.996891738612447</v>
      </c>
    </row>
    <row r="13" spans="1:16" x14ac:dyDescent="0.3">
      <c r="A13" s="4" t="s">
        <v>25</v>
      </c>
      <c r="B13" s="4"/>
      <c r="C13" s="11" t="e">
        <v>#NUM!</v>
      </c>
      <c r="D13" s="12" t="e">
        <v>#NUM!</v>
      </c>
      <c r="E13" s="11">
        <v>-0.4928253384811187</v>
      </c>
      <c r="F13" s="12">
        <v>-1.1477519356828196</v>
      </c>
      <c r="G13" s="11">
        <v>-0.26794394427508356</v>
      </c>
      <c r="H13" s="12">
        <v>-0.62402063506724303</v>
      </c>
      <c r="I13" s="11">
        <v>-0.55243237037921511</v>
      </c>
      <c r="J13" s="12">
        <v>-1.2865720833079379</v>
      </c>
      <c r="K13" s="11">
        <v>-0.98821183325190887</v>
      </c>
      <c r="L13" s="12">
        <v>-2.3014686054398172</v>
      </c>
      <c r="M13" s="11">
        <v>-0.26967550896526504</v>
      </c>
      <c r="N13" s="12">
        <v>-0.62805331474041282</v>
      </c>
      <c r="O13" s="11">
        <v>-0.12481622850320069</v>
      </c>
      <c r="P13" s="12">
        <v>-0.29068730173391089</v>
      </c>
    </row>
    <row r="14" spans="1:16" x14ac:dyDescent="0.3">
      <c r="A14" t="s">
        <v>35</v>
      </c>
      <c r="C14" s="9" t="e">
        <v>#NUM!</v>
      </c>
      <c r="D14" s="10" t="e">
        <v>#NUM!</v>
      </c>
      <c r="E14" s="9">
        <v>-0.72489190995598574</v>
      </c>
      <c r="F14" s="10">
        <v>-0.84981629636022782</v>
      </c>
      <c r="G14" s="9">
        <v>-0.47995315480821249</v>
      </c>
      <c r="H14" s="10">
        <v>-0.56266597384193118</v>
      </c>
      <c r="I14" s="9">
        <v>-0.95924080998117733</v>
      </c>
      <c r="J14" s="10">
        <v>-1.1245517590412692</v>
      </c>
      <c r="K14" s="9">
        <v>-1.0486187303847267</v>
      </c>
      <c r="L14" s="10">
        <v>-1.2293326405085978</v>
      </c>
      <c r="M14" s="9">
        <v>0.51679255584213712</v>
      </c>
      <c r="N14" s="10">
        <v>0.60585410012227525</v>
      </c>
      <c r="O14" s="9">
        <v>-1.0486187303847267</v>
      </c>
      <c r="P14" s="10">
        <v>-1.2293326405085978</v>
      </c>
    </row>
    <row r="15" spans="1:16" x14ac:dyDescent="0.3">
      <c r="A15" t="s">
        <v>36</v>
      </c>
      <c r="C15" s="9" t="e">
        <v>#NUM!</v>
      </c>
      <c r="D15" s="10" t="e">
        <v>#NUM!</v>
      </c>
      <c r="E15" s="9">
        <v>0.53310610266038372</v>
      </c>
      <c r="F15" s="10">
        <v>0.53761898073558356</v>
      </c>
      <c r="G15" s="9">
        <v>0.13713577637910951</v>
      </c>
      <c r="H15" s="10">
        <v>0.13829666543188601</v>
      </c>
      <c r="I15" s="9">
        <v>0.28899729613182368</v>
      </c>
      <c r="J15" s="10">
        <v>0.29144373138176149</v>
      </c>
      <c r="K15" s="9">
        <v>0.2970580090210837</v>
      </c>
      <c r="L15" s="10">
        <v>0.29957268024559935</v>
      </c>
      <c r="M15" s="9">
        <v>3.5208328755192822E-2</v>
      </c>
      <c r="N15" s="10">
        <v>3.5506376168476628E-2</v>
      </c>
      <c r="O15" s="9">
        <v>0.30240341069606708</v>
      </c>
      <c r="P15" s="10">
        <v>0.30496333209855253</v>
      </c>
    </row>
    <row r="16" spans="1:16" x14ac:dyDescent="0.3">
      <c r="A16" s="4" t="s">
        <v>37</v>
      </c>
      <c r="B16" s="4"/>
      <c r="C16" s="11" t="e">
        <v>#NUM!</v>
      </c>
      <c r="D16" s="12" t="e">
        <v>#NUM!</v>
      </c>
      <c r="E16" s="11">
        <v>-0.64035791690549626</v>
      </c>
      <c r="F16" s="12">
        <v>-1.5867337164884461</v>
      </c>
      <c r="G16" s="11">
        <v>-0.30677102438080156</v>
      </c>
      <c r="H16" s="12">
        <v>-0.76014353032282944</v>
      </c>
      <c r="I16" s="11">
        <v>9.6798843865682521E-2</v>
      </c>
      <c r="J16" s="12">
        <v>0.23985646967717056</v>
      </c>
      <c r="K16" s="11" t="e">
        <v>#NUM!</v>
      </c>
      <c r="L16" s="12" t="e">
        <v>#NUM!</v>
      </c>
      <c r="M16" s="11">
        <v>-1.5174806291202538</v>
      </c>
      <c r="N16" s="12">
        <v>-3.7601435303228294</v>
      </c>
      <c r="O16" s="11" t="e">
        <v>#NUM!</v>
      </c>
      <c r="P16" s="12" t="e">
        <v>#NUM!</v>
      </c>
    </row>
    <row r="17" spans="1:16" ht="15" thickBot="1" x14ac:dyDescent="0.35">
      <c r="A17" s="4" t="s">
        <v>38</v>
      </c>
      <c r="B17" s="4"/>
      <c r="C17" s="13" t="e">
        <v>#NUM!</v>
      </c>
      <c r="D17" s="14" t="e">
        <v>#NUM!</v>
      </c>
      <c r="E17" s="13">
        <v>0.12631820523017079</v>
      </c>
      <c r="F17" s="14">
        <v>0.17774675770956794</v>
      </c>
      <c r="G17" s="13">
        <v>1.103649418361222</v>
      </c>
      <c r="H17" s="14">
        <v>1.5529836368740852</v>
      </c>
      <c r="I17" s="13">
        <v>0.30811628324101847</v>
      </c>
      <c r="J17" s="14">
        <v>0.43356118180923175</v>
      </c>
      <c r="K17" s="13">
        <v>3.382261666476627E-2</v>
      </c>
      <c r="L17" s="14">
        <v>4.7592985021132073E-2</v>
      </c>
      <c r="M17" s="13">
        <v>-6.4944092833448624E-2</v>
      </c>
      <c r="N17" s="14">
        <v>-9.138510092429275E-2</v>
      </c>
      <c r="O17" s="13">
        <v>1.458981371691618</v>
      </c>
      <c r="P17" s="14">
        <v>2.0529836368740852</v>
      </c>
    </row>
    <row r="20" spans="1:16" x14ac:dyDescent="0.3">
      <c r="A20" s="4" t="s">
        <v>12</v>
      </c>
      <c r="E20" s="4" t="s">
        <v>34</v>
      </c>
      <c r="I20" s="4" t="s">
        <v>37</v>
      </c>
      <c r="M20" s="4" t="s">
        <v>38</v>
      </c>
    </row>
    <row r="21" spans="1:16" x14ac:dyDescent="0.3">
      <c r="A21" t="s">
        <v>52</v>
      </c>
      <c r="B21">
        <f>Team!J$9</f>
        <v>8.8754038713349548</v>
      </c>
      <c r="C21">
        <f>Team!K$9-B21</f>
        <v>8.9774507603404086</v>
      </c>
      <c r="E21" t="s">
        <v>52</v>
      </c>
      <c r="F21">
        <f>Team!J$12</f>
        <v>59.4002488061478</v>
      </c>
      <c r="G21">
        <f>Team!K$12-F21</f>
        <v>35.205718695165103</v>
      </c>
      <c r="I21" t="s">
        <v>52</v>
      </c>
      <c r="J21">
        <f>Team!J$16</f>
        <v>5.2822578289822335</v>
      </c>
      <c r="K21">
        <f>Team!K$16-J21</f>
        <v>4.9557713649976485</v>
      </c>
      <c r="M21" t="s">
        <v>52</v>
      </c>
      <c r="N21">
        <f>Team!J$17</f>
        <v>3.0398814069278899</v>
      </c>
      <c r="O21">
        <f>Team!K$17-N21</f>
        <v>2.8142698693674468</v>
      </c>
    </row>
    <row r="22" spans="1:16" x14ac:dyDescent="0.3">
      <c r="A22" t="s">
        <v>0</v>
      </c>
      <c r="B22" t="e">
        <f>Cas!R$9</f>
        <v>#NUM!</v>
      </c>
      <c r="C22" t="e">
        <f>Cas!S$9-B22</f>
        <v>#NUM!</v>
      </c>
      <c r="E22" t="s">
        <v>0</v>
      </c>
      <c r="F22" t="e">
        <f>Cas!R$12</f>
        <v>#NUM!</v>
      </c>
      <c r="G22" t="e">
        <f>Cas!S$12-F22</f>
        <v>#NUM!</v>
      </c>
      <c r="I22" t="s">
        <v>0</v>
      </c>
      <c r="J22" t="e">
        <f>Cas!R$16</f>
        <v>#NUM!</v>
      </c>
      <c r="K22" t="e">
        <f>Cas!S$16-J22</f>
        <v>#NUM!</v>
      </c>
      <c r="M22" t="s">
        <v>0</v>
      </c>
      <c r="N22" t="e">
        <f>Cas!R$17</f>
        <v>#NUM!</v>
      </c>
      <c r="O22" t="e">
        <f>Cas!S$17-N22</f>
        <v>#NUM!</v>
      </c>
    </row>
    <row r="23" spans="1:16" x14ac:dyDescent="0.3">
      <c r="A23" t="s">
        <v>19</v>
      </c>
      <c r="B23">
        <f>Ben!R$9</f>
        <v>4.3854025672455776</v>
      </c>
      <c r="C23">
        <f>Ben!S$9-B23</f>
        <v>11.735376219770369</v>
      </c>
      <c r="E23" t="s">
        <v>19</v>
      </c>
      <c r="F23">
        <f>Ben!R$12</f>
        <v>70.325342936568518</v>
      </c>
      <c r="G23">
        <f>Ben!S$12-F23</f>
        <v>12.323767395436107</v>
      </c>
      <c r="I23" t="s">
        <v>19</v>
      </c>
      <c r="J23">
        <f>Ben!R$16</f>
        <v>4.9257584429045407</v>
      </c>
      <c r="K23">
        <f>Ben!S$16-J23</f>
        <v>2.4953027418596854</v>
      </c>
      <c r="M23" t="s">
        <v>19</v>
      </c>
      <c r="N23">
        <f>Ben!R$17</f>
        <v>3.4119177005451009</v>
      </c>
      <c r="O23">
        <f>Ben!S$17-N23</f>
        <v>2.4256908405807636</v>
      </c>
    </row>
    <row r="24" spans="1:16" x14ac:dyDescent="0.3">
      <c r="A24" t="s">
        <v>17</v>
      </c>
      <c r="B24">
        <f>Lucas!R$9</f>
        <v>-0.48074069840785949</v>
      </c>
      <c r="C24">
        <f>Lucas!S$9-B24</f>
        <v>12.961481396815721</v>
      </c>
      <c r="E24" t="s">
        <v>17</v>
      </c>
      <c r="F24">
        <f>Lucas!R$12</f>
        <v>57.916882557580237</v>
      </c>
      <c r="G24">
        <f>Lucas!S$12-F24</f>
        <v>32.166234884839525</v>
      </c>
      <c r="I24" t="s">
        <v>17</v>
      </c>
      <c r="J24">
        <f>Lucas!R$16</f>
        <v>6</v>
      </c>
      <c r="K24">
        <f>Lucas!S$16-J24</f>
        <v>2</v>
      </c>
      <c r="M24" t="s">
        <v>17</v>
      </c>
      <c r="N24">
        <f>Lucas!R$17</f>
        <v>6</v>
      </c>
      <c r="O24">
        <f>Lucas!S$17-N24</f>
        <v>0</v>
      </c>
    </row>
    <row r="25" spans="1:16" x14ac:dyDescent="0.3">
      <c r="A25" t="s">
        <v>1</v>
      </c>
      <c r="B25">
        <f>Zoe!R$9</f>
        <v>15</v>
      </c>
      <c r="C25">
        <f>Zoe!S$9-B25</f>
        <v>0</v>
      </c>
      <c r="E25" t="s">
        <v>1</v>
      </c>
      <c r="F25">
        <f>Zoe!R$12</f>
        <v>63.528210232486906</v>
      </c>
      <c r="G25">
        <f>Zoe!S$12-F25</f>
        <v>31.154180854037868</v>
      </c>
      <c r="I25" t="s">
        <v>1</v>
      </c>
      <c r="J25">
        <f>Zoe!R$16</f>
        <v>4</v>
      </c>
      <c r="K25">
        <f>Zoe!S$16-J25</f>
        <v>0</v>
      </c>
      <c r="M25" t="s">
        <v>1</v>
      </c>
      <c r="N25">
        <f>Zoe!R$17</f>
        <v>3.8769271076901921</v>
      </c>
      <c r="O25">
        <f>Zoe!S$17-N25</f>
        <v>0.95740830902285978</v>
      </c>
    </row>
    <row r="26" spans="1:16" x14ac:dyDescent="0.3">
      <c r="A26" t="s">
        <v>16</v>
      </c>
      <c r="B26">
        <f>Maddie!R$9</f>
        <v>15</v>
      </c>
      <c r="C26">
        <f>Maddie!S$9-B26</f>
        <v>0</v>
      </c>
      <c r="E26" t="s">
        <v>16</v>
      </c>
      <c r="F26">
        <f>Maddie!R$12</f>
        <v>59.892768162378559</v>
      </c>
      <c r="G26">
        <f>Maddie!S$12-F26</f>
        <v>19.998837601124734</v>
      </c>
      <c r="I26" t="s">
        <v>16</v>
      </c>
      <c r="J26" t="e">
        <f>Maddie!R$16</f>
        <v>#NUM!</v>
      </c>
      <c r="K26" t="e">
        <f>Maddie!S$16-J26</f>
        <v>#NUM!</v>
      </c>
      <c r="M26" t="s">
        <v>16</v>
      </c>
      <c r="N26">
        <f>Maddie!R$17</f>
        <v>3.9946384081189286</v>
      </c>
      <c r="O26">
        <f>Maddie!S$17-N26</f>
        <v>0.99994188005623608</v>
      </c>
    </row>
    <row r="27" spans="1:16" x14ac:dyDescent="0.3">
      <c r="A27" t="s">
        <v>2</v>
      </c>
      <c r="B27">
        <f>Matt!R$9</f>
        <v>14.999999999999996</v>
      </c>
      <c r="C27">
        <f>Matt!S$9-B27</f>
        <v>0</v>
      </c>
      <c r="E27" t="s">
        <v>2</v>
      </c>
      <c r="F27">
        <f>Matt!R$12</f>
        <v>60.073182814311394</v>
      </c>
      <c r="G27">
        <f>Matt!S$12-F27</f>
        <v>29.524468172418722</v>
      </c>
      <c r="I27" t="s">
        <v>2</v>
      </c>
      <c r="J27">
        <f>Matt!R$16</f>
        <v>3</v>
      </c>
      <c r="K27">
        <f>Matt!S$16-J27</f>
        <v>10</v>
      </c>
      <c r="M27" t="s">
        <v>2</v>
      </c>
      <c r="N27">
        <f>Matt!R$17</f>
        <v>3.729203862557549</v>
      </c>
      <c r="O27">
        <f>Matt!S$17-N27</f>
        <v>2.302747364755195</v>
      </c>
    </row>
    <row r="28" spans="1:16" x14ac:dyDescent="0.3">
      <c r="A28" t="s">
        <v>21</v>
      </c>
      <c r="B28">
        <f>Caleb!R$9</f>
        <v>0</v>
      </c>
      <c r="C28">
        <f>Caleb!S$9-B28</f>
        <v>15</v>
      </c>
      <c r="E28" t="s">
        <v>21</v>
      </c>
      <c r="F28">
        <f>Caleb!R$12</f>
        <v>90</v>
      </c>
      <c r="G28">
        <f>Caleb!S$12-F28</f>
        <v>0</v>
      </c>
      <c r="I28" t="s">
        <v>21</v>
      </c>
      <c r="J28" t="e">
        <f>Caleb!R$16</f>
        <v>#NUM!</v>
      </c>
      <c r="K28" t="e">
        <f>Caleb!S$16-J28</f>
        <v>#NUM!</v>
      </c>
      <c r="M28" t="s">
        <v>21</v>
      </c>
      <c r="N28">
        <f>Caleb!R$17</f>
        <v>6</v>
      </c>
      <c r="O28">
        <f>Caleb!S$17-N28</f>
        <v>1</v>
      </c>
    </row>
  </sheetData>
  <mergeCells count="7">
    <mergeCell ref="O2:P2"/>
    <mergeCell ref="C2:D2"/>
    <mergeCell ref="E2:F2"/>
    <mergeCell ref="G2:H2"/>
    <mergeCell ref="I2:J2"/>
    <mergeCell ref="K2:L2"/>
    <mergeCell ref="M2:N2"/>
  </mergeCells>
  <conditionalFormatting sqref="C7 E7 G7 I7 K7 M7 O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 E11 G11 I11 K11 M11 O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 E14 G14 I14 K14 M14 O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 E15 G15 I15 K15 M15 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 E16 G16 I16 K16 M16 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 F6 H6 J6 L6 N6 P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 F7 H7 J7 L7 N7 P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 F8 H8 J8 L8 N8 P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 F9 H9 J9 L9 N9 P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 F10 H10 J10 L10 N10 P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 F11 H11 J11 L11 N11 P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 F12 H12 J12 L12 N12 P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 F15 H15 J15 L15 N15 P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 F16 H16 J16 L16 N16 P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 F17 H17 J17 L17 N17 P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 C4 G4 I4 K4 M4 O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 C5 G5 I5 K5 M5 O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 C6 G6 I6 K6 M6 O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 C8 G8 I8 K8 M8 O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 C9 G9 I9 K9 M9 O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 C10 G10 I10 K10 M10 O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 C12 G12 I12 K12 M12 O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 C13 G13 I13 K13 M13 O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 C17 G17 I17 K17 M17 O1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 D4 H4 J4 L4 N4 P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 D5 H5 J5 L5 N5 P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 D13 H13 J13 L13 N13 P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 D14 H14 J14 L14 N14 P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17"/>
  <sheetViews>
    <sheetView tabSelected="1" topLeftCell="B1" zoomScale="145" zoomScaleNormal="145" workbookViewId="0">
      <selection activeCell="H8" sqref="H8"/>
    </sheetView>
  </sheetViews>
  <sheetFormatPr defaultRowHeight="14.4" x14ac:dyDescent="0.3"/>
  <cols>
    <col min="1" max="2" width="17.33203125" customWidth="1"/>
    <col min="3" max="3" width="16.6640625" customWidth="1"/>
    <col min="4" max="4" width="15.44140625" customWidth="1"/>
    <col min="6" max="6" width="11" customWidth="1"/>
    <col min="7" max="7" width="16.44140625" style="3" customWidth="1"/>
  </cols>
  <sheetData>
    <row r="2" spans="3:11" ht="18" x14ac:dyDescent="0.35">
      <c r="J2" s="21" t="s">
        <v>57</v>
      </c>
      <c r="K2" s="21"/>
    </row>
    <row r="3" spans="3:11" ht="18" x14ac:dyDescent="0.35">
      <c r="C3" s="2" t="s">
        <v>27</v>
      </c>
      <c r="D3" s="2" t="s">
        <v>28</v>
      </c>
      <c r="J3" s="15" t="s">
        <v>51</v>
      </c>
      <c r="K3" s="15" t="s">
        <v>23</v>
      </c>
    </row>
    <row r="4" spans="3:11" x14ac:dyDescent="0.3">
      <c r="C4">
        <v>0.36012908871398608</v>
      </c>
      <c r="D4">
        <v>0.68275629560282958</v>
      </c>
      <c r="G4" s="3" t="s">
        <v>29</v>
      </c>
      <c r="J4">
        <f t="shared" ref="J4:J17" si="0">(C4-D4)</f>
        <v>-0.3226272068888435</v>
      </c>
      <c r="K4">
        <f t="shared" ref="K4:K17" si="1">(C4+D4)</f>
        <v>1.0428853843168158</v>
      </c>
    </row>
    <row r="5" spans="3:11" x14ac:dyDescent="0.3">
      <c r="C5">
        <v>2.2492480213255599E-2</v>
      </c>
      <c r="D5">
        <v>0.14827868541065478</v>
      </c>
      <c r="G5" s="3" t="s">
        <v>30</v>
      </c>
      <c r="J5">
        <f t="shared" si="0"/>
        <v>-0.12578620519739919</v>
      </c>
      <c r="K5">
        <f t="shared" si="1"/>
        <v>0.17077116562391037</v>
      </c>
    </row>
    <row r="6" spans="3:11" x14ac:dyDescent="0.3">
      <c r="C6">
        <v>6.4042108245476683</v>
      </c>
      <c r="D6">
        <v>4.2864322928333074</v>
      </c>
      <c r="G6" s="3" t="s">
        <v>31</v>
      </c>
      <c r="J6">
        <f t="shared" si="0"/>
        <v>2.1177785317143609</v>
      </c>
      <c r="K6">
        <f t="shared" si="1"/>
        <v>10.690643117380976</v>
      </c>
    </row>
    <row r="7" spans="3:11" x14ac:dyDescent="0.3">
      <c r="C7">
        <v>1.983885835732109E-2</v>
      </c>
      <c r="D7">
        <v>0.13944632679421579</v>
      </c>
      <c r="G7" s="3" t="s">
        <v>32</v>
      </c>
      <c r="J7">
        <f t="shared" si="0"/>
        <v>-0.1196074684368947</v>
      </c>
      <c r="K7">
        <f t="shared" si="1"/>
        <v>0.15928518515153689</v>
      </c>
    </row>
    <row r="8" spans="3:11" x14ac:dyDescent="0.3">
      <c r="C8">
        <v>2.48401603089241</v>
      </c>
      <c r="D8">
        <v>3.0982836074033124</v>
      </c>
      <c r="G8" s="3" t="s">
        <v>33</v>
      </c>
      <c r="J8">
        <f t="shared" si="0"/>
        <v>-0.61426757651090247</v>
      </c>
      <c r="K8">
        <f t="shared" si="1"/>
        <v>5.5822996382957228</v>
      </c>
    </row>
    <row r="9" spans="3:11" x14ac:dyDescent="0.3">
      <c r="C9" s="4">
        <v>13.364129251505158</v>
      </c>
      <c r="D9" s="4">
        <v>4.4887253801702034</v>
      </c>
      <c r="E9" s="4"/>
      <c r="F9" s="4"/>
      <c r="G9" s="15" t="s">
        <v>12</v>
      </c>
      <c r="H9" s="4"/>
      <c r="I9" s="4"/>
      <c r="J9" s="4">
        <f t="shared" si="0"/>
        <v>8.8754038713349548</v>
      </c>
      <c r="K9" s="4">
        <f t="shared" si="1"/>
        <v>17.852854631675363</v>
      </c>
    </row>
    <row r="10" spans="3:11" x14ac:dyDescent="0.3">
      <c r="C10">
        <v>25.355052779299864</v>
      </c>
      <c r="D10">
        <v>9.9822090748243042</v>
      </c>
      <c r="G10" s="3" t="s">
        <v>13</v>
      </c>
      <c r="J10">
        <f t="shared" si="0"/>
        <v>15.37284370447556</v>
      </c>
      <c r="K10">
        <f t="shared" si="1"/>
        <v>35.337261854124165</v>
      </c>
    </row>
    <row r="11" spans="3:11" x14ac:dyDescent="0.3">
      <c r="C11">
        <v>115.72229018453544</v>
      </c>
      <c r="D11">
        <v>24.5195700838809</v>
      </c>
      <c r="G11" s="3" t="s">
        <v>14</v>
      </c>
      <c r="J11">
        <f t="shared" si="0"/>
        <v>91.202720100654545</v>
      </c>
      <c r="K11">
        <f t="shared" si="1"/>
        <v>140.24186026841633</v>
      </c>
    </row>
    <row r="12" spans="3:11" x14ac:dyDescent="0.3">
      <c r="C12" s="4">
        <v>77.003108153730352</v>
      </c>
      <c r="D12" s="4">
        <v>17.602859347582548</v>
      </c>
      <c r="E12" s="4"/>
      <c r="F12" s="4"/>
      <c r="G12" s="15" t="s">
        <v>34</v>
      </c>
      <c r="H12" s="4"/>
      <c r="I12" s="4"/>
      <c r="J12" s="4">
        <f t="shared" si="0"/>
        <v>59.4002488061478</v>
      </c>
      <c r="K12" s="4">
        <f t="shared" si="1"/>
        <v>94.605967501312904</v>
      </c>
    </row>
    <row r="13" spans="3:11" x14ac:dyDescent="0.3">
      <c r="C13" s="4">
        <v>9.2906872827246385</v>
      </c>
      <c r="D13" s="4">
        <v>2.3289223255971869</v>
      </c>
      <c r="E13" s="4"/>
      <c r="F13" s="4"/>
      <c r="G13" s="15" t="s">
        <v>25</v>
      </c>
      <c r="H13" s="4"/>
      <c r="I13" s="4"/>
      <c r="J13" s="4">
        <f t="shared" si="0"/>
        <v>6.9617649571274516</v>
      </c>
      <c r="K13" s="4">
        <f t="shared" si="1"/>
        <v>11.619609608321825</v>
      </c>
    </row>
    <row r="14" spans="3:11" x14ac:dyDescent="0.3">
      <c r="C14">
        <v>1.229332641673166</v>
      </c>
      <c r="D14">
        <v>1.1723351954078856</v>
      </c>
      <c r="G14" s="3" t="s">
        <v>35</v>
      </c>
      <c r="J14">
        <f t="shared" si="0"/>
        <v>5.6997446265280471E-2</v>
      </c>
      <c r="K14">
        <f t="shared" si="1"/>
        <v>2.4016678370810514</v>
      </c>
    </row>
    <row r="15" spans="3:11" x14ac:dyDescent="0.3">
      <c r="C15">
        <v>2.1950366663380638</v>
      </c>
      <c r="D15">
        <v>1.008465252968791</v>
      </c>
      <c r="G15" s="3" t="s">
        <v>36</v>
      </c>
      <c r="J15">
        <f t="shared" si="0"/>
        <v>1.1865714133692729</v>
      </c>
      <c r="K15">
        <f t="shared" si="1"/>
        <v>3.2035019193068548</v>
      </c>
    </row>
    <row r="16" spans="3:11" x14ac:dyDescent="0.3">
      <c r="C16" s="4">
        <v>7.7601435114810577</v>
      </c>
      <c r="D16" s="4">
        <v>2.4778856824988238</v>
      </c>
      <c r="E16" s="4"/>
      <c r="F16" s="4"/>
      <c r="G16" s="15" t="s">
        <v>37</v>
      </c>
      <c r="H16" s="4"/>
      <c r="I16" s="4"/>
      <c r="J16" s="4">
        <f t="shared" si="0"/>
        <v>5.2822578289822335</v>
      </c>
      <c r="K16" s="4">
        <f t="shared" si="1"/>
        <v>10.238029193979882</v>
      </c>
    </row>
    <row r="17" spans="3:11" x14ac:dyDescent="0.3">
      <c r="C17" s="4">
        <v>4.4470163416116133</v>
      </c>
      <c r="D17" s="4">
        <v>1.4071349346837234</v>
      </c>
      <c r="E17" s="4"/>
      <c r="F17" s="4"/>
      <c r="G17" s="15" t="s">
        <v>38</v>
      </c>
      <c r="H17" s="4"/>
      <c r="I17" s="4"/>
      <c r="J17" s="4">
        <f t="shared" si="0"/>
        <v>3.0398814069278899</v>
      </c>
      <c r="K17" s="4">
        <f t="shared" si="1"/>
        <v>5.8541512762953367</v>
      </c>
    </row>
  </sheetData>
  <mergeCells count="1">
    <mergeCell ref="J2:K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workbookViewId="0">
      <selection activeCell="M21" sqref="M21"/>
    </sheetView>
  </sheetViews>
  <sheetFormatPr defaultRowHeight="14.4" x14ac:dyDescent="0.3"/>
  <cols>
    <col min="1" max="1" width="16.1093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0.32968942734349949</v>
      </c>
      <c r="D4" s="8">
        <v>0.52183037990182812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-0.19214095255832864</v>
      </c>
      <c r="M4" s="8">
        <f t="shared" ref="M4:M16" si="1">(C4+D4)</f>
        <v>0.85151980724532761</v>
      </c>
      <c r="N4" s="7" t="e">
        <f t="shared" ref="N4" si="2">(E4-F4)</f>
        <v>#NUM!</v>
      </c>
      <c r="O4" s="8" t="e">
        <f t="shared" ref="O4" si="3">(E4+F4)</f>
        <v>#NUM!</v>
      </c>
      <c r="P4" s="7" t="e">
        <f t="shared" ref="P4" si="4">(G4-H4)</f>
        <v>#NUM!</v>
      </c>
      <c r="Q4" s="8" t="e">
        <f t="shared" ref="Q4" si="5">(G4+H4)</f>
        <v>#NUM!</v>
      </c>
      <c r="R4" s="7" t="e">
        <f t="shared" ref="R4" si="6">(I4-J4)</f>
        <v>#NUM!</v>
      </c>
      <c r="S4" s="8" t="e">
        <f t="shared" ref="S4" si="7">(I4+J4)</f>
        <v>#NUM!</v>
      </c>
    </row>
    <row r="5" spans="1:19" x14ac:dyDescent="0.3">
      <c r="A5" t="s">
        <v>30</v>
      </c>
      <c r="C5" s="7">
        <v>5.3284126489251203E-2</v>
      </c>
      <c r="D5" s="8">
        <v>0.2245994843126953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-0.17131535782344409</v>
      </c>
      <c r="M5" s="8">
        <f t="shared" si="1"/>
        <v>0.27788361080194651</v>
      </c>
      <c r="N5" s="7" t="e">
        <f t="shared" ref="N5:N17" si="8">(E5-F5)</f>
        <v>#NUM!</v>
      </c>
      <c r="O5" s="8" t="e">
        <f t="shared" ref="O5:O17" si="9">(E5+F5)</f>
        <v>#NUM!</v>
      </c>
      <c r="P5" s="7" t="e">
        <f t="shared" ref="P5:P17" si="10">(G5-H5)</f>
        <v>#NUM!</v>
      </c>
      <c r="Q5" s="8" t="e">
        <f t="shared" ref="Q5:Q17" si="11">(G5+H5)</f>
        <v>#NUM!</v>
      </c>
      <c r="R5" s="7" t="e">
        <f t="shared" ref="R5:R17" si="12">(I5-J5)</f>
        <v>#NUM!</v>
      </c>
      <c r="S5" s="8" t="e">
        <f t="shared" ref="S5:S17" si="13">(I5+J5)</f>
        <v>#NUM!</v>
      </c>
    </row>
    <row r="6" spans="1:19" x14ac:dyDescent="0.3">
      <c r="A6" t="s">
        <v>31</v>
      </c>
      <c r="C6" s="7">
        <v>7.1048614504545853</v>
      </c>
      <c r="D6" s="8">
        <v>4.3075418903310618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>(C6-D6)</f>
        <v>2.7973195601235235</v>
      </c>
      <c r="M6" s="8">
        <f t="shared" si="1"/>
        <v>11.412403340785648</v>
      </c>
      <c r="N6" s="7" t="e">
        <f t="shared" si="8"/>
        <v>#NUM!</v>
      </c>
      <c r="O6" s="8" t="e">
        <f t="shared" si="9"/>
        <v>#NUM!</v>
      </c>
      <c r="P6" s="7" t="e">
        <f t="shared" si="10"/>
        <v>#NUM!</v>
      </c>
      <c r="Q6" s="8" t="e">
        <f t="shared" si="11"/>
        <v>#NUM!</v>
      </c>
      <c r="R6" s="7" t="e">
        <f t="shared" si="12"/>
        <v>#NUM!</v>
      </c>
      <c r="S6" s="8" t="e">
        <f t="shared" si="13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8"/>
        <v>#NUM!</v>
      </c>
      <c r="O7" s="8" t="e">
        <f t="shared" si="9"/>
        <v>#NUM!</v>
      </c>
      <c r="P7" s="7" t="e">
        <f t="shared" si="10"/>
        <v>#NUM!</v>
      </c>
      <c r="Q7" s="8" t="e">
        <f t="shared" si="11"/>
        <v>#NUM!</v>
      </c>
      <c r="R7" s="7" t="e">
        <f t="shared" si="12"/>
        <v>#NUM!</v>
      </c>
      <c r="S7" s="8" t="e">
        <f t="shared" si="13"/>
        <v>#NUM!</v>
      </c>
    </row>
    <row r="8" spans="1:19" x14ac:dyDescent="0.3">
      <c r="A8" t="s">
        <v>33</v>
      </c>
      <c r="C8" s="7">
        <v>2.5705120177930527</v>
      </c>
      <c r="D8" s="8">
        <v>2.7762143348828143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-0.20570231708976161</v>
      </c>
      <c r="M8" s="8">
        <f t="shared" si="1"/>
        <v>5.3467263526758675</v>
      </c>
      <c r="N8" s="7" t="e">
        <f t="shared" si="8"/>
        <v>#NUM!</v>
      </c>
      <c r="O8" s="8" t="e">
        <f t="shared" si="9"/>
        <v>#NUM!</v>
      </c>
      <c r="P8" s="7" t="e">
        <f t="shared" si="10"/>
        <v>#NUM!</v>
      </c>
      <c r="Q8" s="8" t="e">
        <f t="shared" si="11"/>
        <v>#NUM!</v>
      </c>
      <c r="R8" s="7" t="e">
        <f t="shared" si="12"/>
        <v>#NUM!</v>
      </c>
      <c r="S8" s="8" t="e">
        <f t="shared" si="13"/>
        <v>#NUM!</v>
      </c>
    </row>
    <row r="9" spans="1:19" x14ac:dyDescent="0.3">
      <c r="A9" s="4" t="s">
        <v>12</v>
      </c>
      <c r="B9" s="4"/>
      <c r="C9" s="5">
        <v>14.092307874099735</v>
      </c>
      <c r="D9" s="6">
        <v>3.1730743003248092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10.919233573774925</v>
      </c>
      <c r="M9" s="6">
        <f t="shared" si="1"/>
        <v>17.265382174424545</v>
      </c>
      <c r="N9" s="5" t="e">
        <f t="shared" si="8"/>
        <v>#NUM!</v>
      </c>
      <c r="O9" s="6" t="e">
        <f t="shared" si="9"/>
        <v>#NUM!</v>
      </c>
      <c r="P9" s="5" t="e">
        <f t="shared" si="10"/>
        <v>#NUM!</v>
      </c>
      <c r="Q9" s="6" t="e">
        <f t="shared" si="11"/>
        <v>#NUM!</v>
      </c>
      <c r="R9" s="5" t="e">
        <f t="shared" si="12"/>
        <v>#NUM!</v>
      </c>
      <c r="S9" s="6" t="e">
        <f t="shared" si="13"/>
        <v>#NUM!</v>
      </c>
    </row>
    <row r="10" spans="1:19" x14ac:dyDescent="0.3">
      <c r="A10" t="s">
        <v>13</v>
      </c>
      <c r="C10" s="7">
        <v>28.342826733247328</v>
      </c>
      <c r="D10" s="8">
        <v>5.8498531860521066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22.49297354719522</v>
      </c>
      <c r="M10" s="8">
        <f t="shared" si="1"/>
        <v>34.192679919299437</v>
      </c>
      <c r="N10" s="7" t="e">
        <f t="shared" si="8"/>
        <v>#NUM!</v>
      </c>
      <c r="O10" s="8" t="e">
        <f t="shared" si="9"/>
        <v>#NUM!</v>
      </c>
      <c r="P10" s="7" t="e">
        <f t="shared" si="10"/>
        <v>#NUM!</v>
      </c>
      <c r="Q10" s="8" t="e">
        <f t="shared" si="11"/>
        <v>#NUM!</v>
      </c>
      <c r="R10" s="7" t="e">
        <f t="shared" si="12"/>
        <v>#NUM!</v>
      </c>
      <c r="S10" s="8" t="e">
        <f t="shared" si="13"/>
        <v>#NUM!</v>
      </c>
    </row>
    <row r="11" spans="1:19" x14ac:dyDescent="0.3">
      <c r="A11" t="s">
        <v>14</v>
      </c>
      <c r="C11" s="7">
        <v>125.85166174955829</v>
      </c>
      <c r="D11" s="8">
        <v>15.827475818992342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110.02418593056595</v>
      </c>
      <c r="M11" s="8">
        <f t="shared" si="1"/>
        <v>141.67913756855063</v>
      </c>
      <c r="N11" s="7" t="e">
        <f t="shared" si="8"/>
        <v>#NUM!</v>
      </c>
      <c r="O11" s="8" t="e">
        <f t="shared" si="9"/>
        <v>#NUM!</v>
      </c>
      <c r="P11" s="7" t="e">
        <f t="shared" si="10"/>
        <v>#NUM!</v>
      </c>
      <c r="Q11" s="8" t="e">
        <f t="shared" si="11"/>
        <v>#NUM!</v>
      </c>
      <c r="R11" s="7" t="e">
        <f t="shared" si="12"/>
        <v>#NUM!</v>
      </c>
      <c r="S11" s="8" t="e">
        <f t="shared" si="13"/>
        <v>#NUM!</v>
      </c>
    </row>
    <row r="12" spans="1:19" x14ac:dyDescent="0.3">
      <c r="A12" s="4" t="s">
        <v>34</v>
      </c>
      <c r="B12" s="4"/>
      <c r="C12" s="5">
        <v>83.416527142211208</v>
      </c>
      <c r="D12" s="6">
        <v>13.322181481454846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>(C12-D12)</f>
        <v>70.09434566075636</v>
      </c>
      <c r="M12" s="6">
        <f>(C12+D12)</f>
        <v>96.738708623666056</v>
      </c>
      <c r="N12" s="5" t="e">
        <f t="shared" si="8"/>
        <v>#NUM!</v>
      </c>
      <c r="O12" s="6" t="e">
        <f t="shared" si="9"/>
        <v>#NUM!</v>
      </c>
      <c r="P12" s="5" t="e">
        <f t="shared" si="10"/>
        <v>#NUM!</v>
      </c>
      <c r="Q12" s="6" t="e">
        <f t="shared" si="11"/>
        <v>#NUM!</v>
      </c>
      <c r="R12" s="5" t="e">
        <f t="shared" si="12"/>
        <v>#NUM!</v>
      </c>
      <c r="S12" s="6" t="e">
        <f t="shared" si="13"/>
        <v>#NUM!</v>
      </c>
    </row>
    <row r="13" spans="1:19" x14ac:dyDescent="0.3">
      <c r="A13" s="4" t="s">
        <v>25</v>
      </c>
      <c r="B13" s="4"/>
      <c r="C13" s="5">
        <v>10.05834702208039</v>
      </c>
      <c r="D13" s="6">
        <v>2.1550130878021059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7.9033339342782849</v>
      </c>
      <c r="M13" s="6">
        <f t="shared" si="1"/>
        <v>12.213360109882496</v>
      </c>
      <c r="N13" s="5" t="e">
        <f t="shared" si="8"/>
        <v>#NUM!</v>
      </c>
      <c r="O13" s="6" t="e">
        <f t="shared" si="9"/>
        <v>#NUM!</v>
      </c>
      <c r="P13" s="5" t="e">
        <f t="shared" si="10"/>
        <v>#NUM!</v>
      </c>
      <c r="Q13" s="6" t="e">
        <f t="shared" si="11"/>
        <v>#NUM!</v>
      </c>
      <c r="R13" s="5" t="e">
        <f t="shared" si="12"/>
        <v>#NUM!</v>
      </c>
      <c r="S13" s="6" t="e">
        <f t="shared" si="13"/>
        <v>#NUM!</v>
      </c>
    </row>
    <row r="14" spans="1:19" x14ac:dyDescent="0.3">
      <c r="A14" t="s">
        <v>35</v>
      </c>
      <c r="C14" s="7">
        <v>1.4284719902251772</v>
      </c>
      <c r="D14" s="8">
        <v>1.1887884724315718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0.23968351779360542</v>
      </c>
      <c r="M14" s="8">
        <f t="shared" si="1"/>
        <v>2.6172604626567493</v>
      </c>
      <c r="N14" s="7" t="e">
        <f t="shared" si="8"/>
        <v>#NUM!</v>
      </c>
      <c r="O14" s="8" t="e">
        <f t="shared" si="9"/>
        <v>#NUM!</v>
      </c>
      <c r="P14" s="7" t="e">
        <f t="shared" si="10"/>
        <v>#NUM!</v>
      </c>
      <c r="Q14" s="8" t="e">
        <f t="shared" si="11"/>
        <v>#NUM!</v>
      </c>
      <c r="R14" s="7" t="e">
        <f t="shared" si="12"/>
        <v>#NUM!</v>
      </c>
      <c r="S14" s="8" t="e">
        <f t="shared" si="13"/>
        <v>#NUM!</v>
      </c>
    </row>
    <row r="15" spans="1:19" x14ac:dyDescent="0.3">
      <c r="A15" t="s">
        <v>36</v>
      </c>
      <c r="C15" s="7">
        <v>2.4700212297310782</v>
      </c>
      <c r="D15" s="8">
        <v>0.59306538124165198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1.8769558484894262</v>
      </c>
      <c r="M15" s="8">
        <f t="shared" si="1"/>
        <v>3.0630866109727304</v>
      </c>
      <c r="N15" s="7" t="e">
        <f t="shared" si="8"/>
        <v>#NUM!</v>
      </c>
      <c r="O15" s="8" t="e">
        <f t="shared" si="9"/>
        <v>#NUM!</v>
      </c>
      <c r="P15" s="7" t="e">
        <f t="shared" si="10"/>
        <v>#NUM!</v>
      </c>
      <c r="Q15" s="8" t="e">
        <f t="shared" si="11"/>
        <v>#NUM!</v>
      </c>
      <c r="R15" s="7" t="e">
        <f t="shared" si="12"/>
        <v>#NUM!</v>
      </c>
      <c r="S15" s="8" t="e">
        <f t="shared" si="13"/>
        <v>#NUM!</v>
      </c>
    </row>
    <row r="16" spans="1:19" x14ac:dyDescent="0.3">
      <c r="A16" s="4" t="s">
        <v>37</v>
      </c>
      <c r="B16" s="4"/>
      <c r="C16" s="5">
        <v>8.2570315593354433</v>
      </c>
      <c r="D16" s="6">
        <v>1.6235505343638164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6.6334810249716272</v>
      </c>
      <c r="M16" s="6">
        <f t="shared" si="1"/>
        <v>9.8805820936992603</v>
      </c>
      <c r="N16" s="5" t="e">
        <f t="shared" si="8"/>
        <v>#NUM!</v>
      </c>
      <c r="O16" s="6" t="e">
        <f t="shared" si="9"/>
        <v>#NUM!</v>
      </c>
      <c r="P16" s="5" t="e">
        <f t="shared" si="10"/>
        <v>#NUM!</v>
      </c>
      <c r="Q16" s="6" t="e">
        <f t="shared" si="11"/>
        <v>#NUM!</v>
      </c>
      <c r="R16" s="5" t="e">
        <f t="shared" si="12"/>
        <v>#NUM!</v>
      </c>
      <c r="S16" s="6" t="e">
        <f t="shared" si="13"/>
        <v>#NUM!</v>
      </c>
    </row>
    <row r="17" spans="1:19" ht="15" thickBot="1" x14ac:dyDescent="0.35">
      <c r="A17" s="4" t="s">
        <v>38</v>
      </c>
      <c r="B17" s="4"/>
      <c r="C17" s="18">
        <v>4.0991766394523905</v>
      </c>
      <c r="D17" s="19">
        <v>1.3661340441928163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2.7330425952595743</v>
      </c>
      <c r="M17" s="19">
        <f>(C17+D17)</f>
        <v>5.4653106836452068</v>
      </c>
      <c r="N17" s="18" t="e">
        <f t="shared" si="8"/>
        <v>#NUM!</v>
      </c>
      <c r="O17" s="19" t="e">
        <f t="shared" si="9"/>
        <v>#NUM!</v>
      </c>
      <c r="P17" s="18" t="e">
        <f t="shared" si="10"/>
        <v>#NUM!</v>
      </c>
      <c r="Q17" s="19" t="e">
        <f t="shared" si="11"/>
        <v>#NUM!</v>
      </c>
      <c r="R17" s="18" t="e">
        <f t="shared" si="12"/>
        <v>#NUM!</v>
      </c>
      <c r="S17" s="19" t="e">
        <f t="shared" si="13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2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3</v>
      </c>
      <c r="F24">
        <v>3</v>
      </c>
      <c r="G24">
        <v>5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13</v>
      </c>
      <c r="D26">
        <v>24</v>
      </c>
      <c r="E26">
        <v>27</v>
      </c>
      <c r="F26">
        <v>34</v>
      </c>
      <c r="G26">
        <v>34</v>
      </c>
    </row>
    <row r="27" spans="1:19" x14ac:dyDescent="0.3">
      <c r="C27">
        <v>68</v>
      </c>
      <c r="D27">
        <v>94</v>
      </c>
      <c r="E27">
        <v>111</v>
      </c>
      <c r="F27">
        <v>119</v>
      </c>
      <c r="G27">
        <v>127</v>
      </c>
    </row>
    <row r="28" spans="1:19" x14ac:dyDescent="0.3">
      <c r="C28">
        <v>54</v>
      </c>
      <c r="D28">
        <v>66</v>
      </c>
      <c r="E28">
        <v>74</v>
      </c>
      <c r="F28">
        <v>79</v>
      </c>
      <c r="G28">
        <v>82</v>
      </c>
    </row>
    <row r="29" spans="1:19" x14ac:dyDescent="0.3">
      <c r="C29">
        <v>0</v>
      </c>
      <c r="D29">
        <v>6</v>
      </c>
      <c r="E29">
        <v>9</v>
      </c>
      <c r="F29">
        <v>10</v>
      </c>
      <c r="G29">
        <v>11</v>
      </c>
    </row>
    <row r="30" spans="1:19" x14ac:dyDescent="0.3">
      <c r="C30">
        <v>2</v>
      </c>
      <c r="D30">
        <v>2</v>
      </c>
      <c r="E30">
        <v>2</v>
      </c>
      <c r="F30">
        <v>2</v>
      </c>
      <c r="G30">
        <v>2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1</v>
      </c>
      <c r="D32">
        <v>5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2</v>
      </c>
      <c r="F33">
        <v>3</v>
      </c>
      <c r="G33">
        <v>3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3"/>
  <sheetViews>
    <sheetView workbookViewId="0">
      <selection activeCell="L23" sqref="L23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0.29391639422770605</v>
      </c>
      <c r="D4" s="8">
        <v>0.64449682372406647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</v>
      </c>
      <c r="J4" s="8">
        <v>0</v>
      </c>
      <c r="L4" s="7">
        <f t="shared" ref="L4:L17" si="0">(C4-D4)</f>
        <v>-0.35058042949636042</v>
      </c>
      <c r="M4" s="8">
        <f t="shared" ref="M4:M17" si="1">(C4+D4)</f>
        <v>0.93841321795177257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0</v>
      </c>
      <c r="S4" s="8">
        <f t="shared" ref="S4:S17" si="7">(I4+J4)</f>
        <v>0</v>
      </c>
    </row>
    <row r="5" spans="1:19" x14ac:dyDescent="0.3">
      <c r="A5" t="s">
        <v>30</v>
      </c>
      <c r="C5" s="7">
        <v>3.0234006928163939E-2</v>
      </c>
      <c r="D5" s="8">
        <v>0.17123058066020708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-0.14099657373204313</v>
      </c>
      <c r="M5" s="8">
        <f t="shared" si="1"/>
        <v>0.20146458758837102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6.4909497231672386</v>
      </c>
      <c r="D6" s="8">
        <v>4.2316867745216031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2.4710635131121808</v>
      </c>
      <c r="J6" s="8">
        <v>3.3155869739129469</v>
      </c>
      <c r="L6" s="7">
        <f t="shared" si="0"/>
        <v>2.2592629486456355</v>
      </c>
      <c r="M6" s="8">
        <f t="shared" si="1"/>
        <v>10.722636497688843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-0.84452346080076612</v>
      </c>
      <c r="S6" s="8">
        <f t="shared" si="7"/>
        <v>5.7866504870251276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2.516880900093907</v>
      </c>
      <c r="D8" s="8">
        <v>3.3359803938802286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5.6718718529389109</v>
      </c>
      <c r="J8" s="8">
        <v>2.456250972941278</v>
      </c>
      <c r="L8" s="7">
        <f t="shared" si="0"/>
        <v>-0.81909949378632163</v>
      </c>
      <c r="M8" s="8">
        <f t="shared" si="1"/>
        <v>5.8528612939741356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3.2156208799976329</v>
      </c>
      <c r="S8" s="8">
        <f t="shared" si="7"/>
        <v>8.1281228258801885</v>
      </c>
    </row>
    <row r="9" spans="1:19" x14ac:dyDescent="0.3">
      <c r="A9" s="4" t="s">
        <v>12</v>
      </c>
      <c r="B9" s="4"/>
      <c r="C9" s="5">
        <v>12.867548913643185</v>
      </c>
      <c r="D9" s="6">
        <v>4.720680652269964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10.253090677130762</v>
      </c>
      <c r="J9" s="6">
        <v>5.8676881098851847</v>
      </c>
      <c r="L9" s="5">
        <f t="shared" si="0"/>
        <v>8.1468682613732213</v>
      </c>
      <c r="M9" s="6">
        <f t="shared" si="1"/>
        <v>17.588229565913149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4.3854025672455776</v>
      </c>
      <c r="S9" s="6">
        <f t="shared" si="7"/>
        <v>16.120778787015947</v>
      </c>
    </row>
    <row r="10" spans="1:19" x14ac:dyDescent="0.3">
      <c r="A10" t="s">
        <v>13</v>
      </c>
      <c r="C10" s="7">
        <v>23.437970137550955</v>
      </c>
      <c r="D10" s="8">
        <v>11.695276341706318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29.83066087328876</v>
      </c>
      <c r="J10" s="8">
        <v>7.8556693146930918</v>
      </c>
      <c r="L10" s="7">
        <f t="shared" si="0"/>
        <v>11.742693795844637</v>
      </c>
      <c r="M10" s="8">
        <f t="shared" si="1"/>
        <v>35.133246479257274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21.974991558595669</v>
      </c>
      <c r="S10" s="8">
        <f t="shared" si="7"/>
        <v>37.686330187981852</v>
      </c>
    </row>
    <row r="11" spans="1:19" x14ac:dyDescent="0.3">
      <c r="A11" t="s">
        <v>14</v>
      </c>
      <c r="C11" s="7">
        <v>114.1106946536392</v>
      </c>
      <c r="D11" s="8">
        <v>24.293667065428998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116.57097818470609</v>
      </c>
      <c r="J11" s="8">
        <v>12.619860787182498</v>
      </c>
      <c r="L11" s="7">
        <f t="shared" si="0"/>
        <v>89.817027588210209</v>
      </c>
      <c r="M11" s="8">
        <f t="shared" si="1"/>
        <v>138.40436171906819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103.95111739752359</v>
      </c>
      <c r="S11" s="8">
        <f t="shared" si="7"/>
        <v>129.19083897188858</v>
      </c>
    </row>
    <row r="12" spans="1:19" x14ac:dyDescent="0.3">
      <c r="A12" s="4" t="s">
        <v>34</v>
      </c>
      <c r="B12" s="4"/>
      <c r="C12" s="5">
        <v>77.805175602445061</v>
      </c>
      <c r="D12" s="6">
        <v>14.748321633126999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76.487226634286571</v>
      </c>
      <c r="J12" s="6">
        <v>6.1618836977180491</v>
      </c>
      <c r="L12" s="5">
        <f t="shared" si="0"/>
        <v>63.056853969318063</v>
      </c>
      <c r="M12" s="6">
        <f t="shared" si="1"/>
        <v>92.553497235572053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70.325342936568518</v>
      </c>
      <c r="S12" s="6">
        <f t="shared" si="7"/>
        <v>82.649110332004625</v>
      </c>
    </row>
    <row r="13" spans="1:19" x14ac:dyDescent="0.3">
      <c r="A13" s="4" t="s">
        <v>25</v>
      </c>
      <c r="B13" s="4"/>
      <c r="C13" s="5">
        <v>9.3319810244170149</v>
      </c>
      <c r="D13" s="6">
        <v>1.6675130057787337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8.1429353660510913</v>
      </c>
      <c r="J13" s="6">
        <v>1.0793244737334748</v>
      </c>
      <c r="L13" s="5">
        <f t="shared" si="0"/>
        <v>7.6644680186382814</v>
      </c>
      <c r="M13" s="6">
        <f t="shared" si="1"/>
        <v>10.999494030195748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7.063610892317616</v>
      </c>
      <c r="S13" s="6">
        <f t="shared" si="7"/>
        <v>9.2222598397845665</v>
      </c>
    </row>
    <row r="14" spans="1:19" x14ac:dyDescent="0.3">
      <c r="A14" t="s">
        <v>35</v>
      </c>
      <c r="C14" s="7">
        <v>0.97199429611412658</v>
      </c>
      <c r="D14" s="8">
        <v>0.93402262440074268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0.37951634414836999</v>
      </c>
      <c r="J14" s="8">
        <v>0.78421937799380859</v>
      </c>
      <c r="L14" s="7">
        <f t="shared" si="0"/>
        <v>3.7971671713383892E-2</v>
      </c>
      <c r="M14" s="8">
        <f t="shared" si="1"/>
        <v>1.9060169205148694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-0.4047030338454386</v>
      </c>
      <c r="S14" s="8">
        <f t="shared" si="7"/>
        <v>1.1637357221421785</v>
      </c>
    </row>
    <row r="15" spans="1:19" x14ac:dyDescent="0.3">
      <c r="A15" t="s">
        <v>36</v>
      </c>
      <c r="C15" s="7">
        <v>2.0029501004202692</v>
      </c>
      <c r="D15" s="8">
        <v>1.2011293293289518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2.732655648637031</v>
      </c>
      <c r="J15" s="8">
        <v>0.68059951551573405</v>
      </c>
      <c r="L15" s="7">
        <f t="shared" si="0"/>
        <v>0.80182077109131744</v>
      </c>
      <c r="M15" s="8">
        <f t="shared" si="1"/>
        <v>3.2040794297492212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2.052056133121297</v>
      </c>
      <c r="S15" s="8">
        <f t="shared" si="7"/>
        <v>3.4132551641527651</v>
      </c>
    </row>
    <row r="16" spans="1:19" x14ac:dyDescent="0.3">
      <c r="A16" s="4" t="s">
        <v>37</v>
      </c>
      <c r="B16" s="4"/>
      <c r="C16" s="5">
        <v>8.1995824491621256</v>
      </c>
      <c r="D16" s="6">
        <v>1.7108094400998735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6.1734098138343834</v>
      </c>
      <c r="J16" s="6">
        <v>1.2476513709298429</v>
      </c>
      <c r="L16" s="5">
        <f t="shared" si="0"/>
        <v>6.4887730090622524</v>
      </c>
      <c r="M16" s="6">
        <f t="shared" si="1"/>
        <v>9.9103918892619998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4.9257584429045407</v>
      </c>
      <c r="S16" s="6">
        <f t="shared" si="7"/>
        <v>7.421061184764226</v>
      </c>
    </row>
    <row r="17" spans="1:19" ht="15" thickBot="1" x14ac:dyDescent="0.35">
      <c r="A17" s="4" t="s">
        <v>38</v>
      </c>
      <c r="B17" s="4"/>
      <c r="C17" s="18">
        <v>4.8673807645198428</v>
      </c>
      <c r="D17" s="19">
        <v>1.0827403841460332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4.6247631208354827</v>
      </c>
      <c r="J17" s="19">
        <v>1.212845420290382</v>
      </c>
      <c r="L17" s="18">
        <f t="shared" si="0"/>
        <v>3.7846403803738093</v>
      </c>
      <c r="M17" s="19">
        <f t="shared" si="1"/>
        <v>5.9501211486658763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3.4119177005451009</v>
      </c>
      <c r="S17" s="19">
        <f t="shared" si="7"/>
        <v>5.8376085411258645</v>
      </c>
    </row>
    <row r="20" spans="1:19" x14ac:dyDescent="0.3">
      <c r="C20">
        <v>0</v>
      </c>
      <c r="D20">
        <v>0</v>
      </c>
      <c r="E20">
        <v>0</v>
      </c>
      <c r="F20">
        <v>2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10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6</v>
      </c>
      <c r="G24">
        <v>8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10</v>
      </c>
      <c r="E26">
        <v>24</v>
      </c>
      <c r="F26">
        <v>32</v>
      </c>
      <c r="G26">
        <v>34</v>
      </c>
    </row>
    <row r="27" spans="1:19" x14ac:dyDescent="0.3">
      <c r="C27">
        <v>67</v>
      </c>
      <c r="D27">
        <v>86</v>
      </c>
      <c r="E27">
        <v>88</v>
      </c>
      <c r="F27">
        <v>127</v>
      </c>
      <c r="G27">
        <v>143</v>
      </c>
    </row>
    <row r="28" spans="1:19" x14ac:dyDescent="0.3">
      <c r="C28">
        <v>52</v>
      </c>
      <c r="D28">
        <v>60</v>
      </c>
      <c r="E28">
        <v>72</v>
      </c>
      <c r="F28">
        <v>80</v>
      </c>
      <c r="G28">
        <v>94</v>
      </c>
    </row>
    <row r="29" spans="1:19" x14ac:dyDescent="0.3">
      <c r="C29">
        <v>5</v>
      </c>
      <c r="D29">
        <v>8</v>
      </c>
      <c r="E29">
        <v>8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1</v>
      </c>
      <c r="F30">
        <v>2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4</v>
      </c>
      <c r="E32">
        <v>7</v>
      </c>
      <c r="F32">
        <v>8</v>
      </c>
      <c r="G32">
        <v>9</v>
      </c>
    </row>
    <row r="33" spans="3:7" x14ac:dyDescent="0.3">
      <c r="C33">
        <v>0</v>
      </c>
      <c r="D33">
        <v>0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3"/>
  <sheetViews>
    <sheetView workbookViewId="0">
      <selection activeCell="S18" sqref="S18"/>
    </sheetView>
  </sheetViews>
  <sheetFormatPr defaultRowHeight="14.4" x14ac:dyDescent="0.3"/>
  <cols>
    <col min="1" max="1" width="16.66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0.56122560742646843</v>
      </c>
      <c r="D4" s="8">
        <v>0.91340212797125264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>
        <v>0.33333333333333331</v>
      </c>
      <c r="J4" s="8">
        <v>0.47140452079103168</v>
      </c>
      <c r="L4" s="7">
        <f t="shared" ref="L4:L17" si="0">(C4-D4)</f>
        <v>-0.35217652054478421</v>
      </c>
      <c r="M4" s="8">
        <f t="shared" ref="M4:M17" si="1">(C4+D4)</f>
        <v>1.4746277353977211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>
        <f t="shared" ref="R4:R17" si="6">(I4-J4)</f>
        <v>-0.13807118745769836</v>
      </c>
      <c r="S4" s="8">
        <f t="shared" ref="S4:S17" si="7">(I4+J4)</f>
        <v>0.80473785412436505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>
        <v>0</v>
      </c>
      <c r="J5" s="8">
        <v>0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>
        <f t="shared" si="6"/>
        <v>0</v>
      </c>
      <c r="S5" s="8">
        <f t="shared" si="7"/>
        <v>0</v>
      </c>
    </row>
    <row r="6" spans="1:19" x14ac:dyDescent="0.3">
      <c r="A6" t="s">
        <v>31</v>
      </c>
      <c r="C6" s="7">
        <v>5.9088328418926155</v>
      </c>
      <c r="D6" s="8">
        <v>4.2942414175057921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>
        <v>5.0000000000000009</v>
      </c>
      <c r="J6" s="8">
        <v>4.0824829046386304</v>
      </c>
      <c r="L6" s="7">
        <f t="shared" si="0"/>
        <v>1.6145914243868233</v>
      </c>
      <c r="M6" s="8">
        <f t="shared" si="1"/>
        <v>10.203074259398408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>
        <f t="shared" si="6"/>
        <v>0.91751709536137049</v>
      </c>
      <c r="S6" s="8">
        <f t="shared" si="7"/>
        <v>9.0824829046386313</v>
      </c>
    </row>
    <row r="7" spans="1:19" x14ac:dyDescent="0.3">
      <c r="A7" t="s">
        <v>32</v>
      </c>
      <c r="C7" s="7">
        <v>0.10428584561678618</v>
      </c>
      <c r="D7" s="8">
        <v>0.30563099977060243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>
        <v>0</v>
      </c>
      <c r="J7" s="8">
        <v>0</v>
      </c>
      <c r="L7" s="7">
        <f t="shared" si="0"/>
        <v>-0.20134515415381626</v>
      </c>
      <c r="M7" s="8">
        <f t="shared" si="1"/>
        <v>0.4099168453873886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>
        <f t="shared" si="6"/>
        <v>0</v>
      </c>
      <c r="S7" s="8">
        <f t="shared" si="7"/>
        <v>0</v>
      </c>
    </row>
    <row r="8" spans="1:19" x14ac:dyDescent="0.3">
      <c r="A8" t="s">
        <v>33</v>
      </c>
      <c r="C8" s="7">
        <v>2.618128239238477</v>
      </c>
      <c r="D8" s="8">
        <v>3.3381412598241211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>
        <v>3.3333333333333335</v>
      </c>
      <c r="J8" s="8">
        <v>3.2998316455372216</v>
      </c>
      <c r="L8" s="7">
        <f t="shared" si="0"/>
        <v>-0.72001302058564409</v>
      </c>
      <c r="M8" s="8">
        <f t="shared" si="1"/>
        <v>5.9562694990625982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>
        <f t="shared" si="6"/>
        <v>3.3501687796111845E-2</v>
      </c>
      <c r="S8" s="8">
        <f t="shared" si="7"/>
        <v>6.6331649788705551</v>
      </c>
    </row>
    <row r="9" spans="1:19" x14ac:dyDescent="0.3">
      <c r="A9" s="4" t="s">
        <v>12</v>
      </c>
      <c r="B9" s="4"/>
      <c r="C9" s="5">
        <v>13.072278926693683</v>
      </c>
      <c r="D9" s="6">
        <v>4.4064208086843575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>
        <v>6.0000000000000009</v>
      </c>
      <c r="J9" s="6">
        <v>6.4807406984078604</v>
      </c>
      <c r="K9" s="4"/>
      <c r="L9" s="5">
        <f t="shared" si="0"/>
        <v>8.665858118009325</v>
      </c>
      <c r="M9" s="6">
        <f t="shared" si="1"/>
        <v>17.47869973537804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>
        <f t="shared" si="6"/>
        <v>-0.48074069840785949</v>
      </c>
      <c r="S9" s="6">
        <f t="shared" si="7"/>
        <v>12.48074069840786</v>
      </c>
    </row>
    <row r="10" spans="1:19" x14ac:dyDescent="0.3">
      <c r="A10" t="s">
        <v>13</v>
      </c>
      <c r="C10" s="7">
        <v>25.574289784856038</v>
      </c>
      <c r="D10" s="8">
        <v>10.756208696028386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>
        <v>25.666666666666668</v>
      </c>
      <c r="J10" s="8">
        <v>6.0184900284225957</v>
      </c>
      <c r="L10" s="7">
        <f t="shared" si="0"/>
        <v>14.818081088827652</v>
      </c>
      <c r="M10" s="8">
        <f t="shared" si="1"/>
        <v>36.330498480884422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>
        <f t="shared" si="6"/>
        <v>19.648176638244074</v>
      </c>
      <c r="S10" s="8">
        <f t="shared" si="7"/>
        <v>31.685156695089262</v>
      </c>
    </row>
    <row r="11" spans="1:19" x14ac:dyDescent="0.3">
      <c r="A11" t="s">
        <v>14</v>
      </c>
      <c r="C11" s="7">
        <v>113.84668012762904</v>
      </c>
      <c r="D11" s="8">
        <v>24.372774437641112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>
        <v>105.66666666666667</v>
      </c>
      <c r="J11" s="8">
        <v>24.087802353519557</v>
      </c>
      <c r="L11" s="7">
        <f t="shared" si="0"/>
        <v>89.47390568998793</v>
      </c>
      <c r="M11" s="8">
        <f t="shared" si="1"/>
        <v>138.21945456527015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>
        <f t="shared" si="6"/>
        <v>81.578864313147108</v>
      </c>
      <c r="S11" s="8">
        <f t="shared" si="7"/>
        <v>129.75446902018624</v>
      </c>
    </row>
    <row r="12" spans="1:19" x14ac:dyDescent="0.3">
      <c r="A12" s="4" t="s">
        <v>34</v>
      </c>
      <c r="B12" s="4"/>
      <c r="C12" s="5">
        <v>75.200111416079338</v>
      </c>
      <c r="D12" s="6">
        <v>15.014220276050469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>
        <v>74</v>
      </c>
      <c r="J12" s="6">
        <v>16.083117442419759</v>
      </c>
      <c r="K12" s="4"/>
      <c r="L12" s="5">
        <f t="shared" si="0"/>
        <v>60.185891140028872</v>
      </c>
      <c r="M12" s="6">
        <f t="shared" si="1"/>
        <v>90.214331692129804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>
        <f t="shared" si="6"/>
        <v>57.916882557580237</v>
      </c>
      <c r="S12" s="6">
        <f t="shared" si="7"/>
        <v>90.083117442419763</v>
      </c>
    </row>
    <row r="13" spans="1:19" x14ac:dyDescent="0.3">
      <c r="A13" s="4" t="s">
        <v>25</v>
      </c>
      <c r="B13" s="4"/>
      <c r="C13" s="5">
        <v>9.1924725341743461</v>
      </c>
      <c r="D13" s="6">
        <v>2.1524794005955434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>
        <v>8.6666666666666679</v>
      </c>
      <c r="J13" s="6">
        <v>1.699673171197595</v>
      </c>
      <c r="K13" s="4"/>
      <c r="L13" s="5">
        <f t="shared" si="0"/>
        <v>7.0399931335788022</v>
      </c>
      <c r="M13" s="6">
        <f t="shared" si="1"/>
        <v>11.34495193476989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>
        <f t="shared" si="6"/>
        <v>6.9669934954690724</v>
      </c>
      <c r="S13" s="6">
        <f t="shared" si="7"/>
        <v>10.366339837864263</v>
      </c>
    </row>
    <row r="14" spans="1:19" x14ac:dyDescent="0.3">
      <c r="A14" t="s">
        <v>35</v>
      </c>
      <c r="C14" s="7">
        <v>1.2816027472763292</v>
      </c>
      <c r="D14" s="8">
        <v>1.4810135291546342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>
        <v>0.66666666666666663</v>
      </c>
      <c r="J14" s="8">
        <v>0.94280904158206336</v>
      </c>
      <c r="L14" s="7">
        <f t="shared" si="0"/>
        <v>-0.19941078187830508</v>
      </c>
      <c r="M14" s="8">
        <f t="shared" si="1"/>
        <v>2.7626162764309634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>
        <f t="shared" si="6"/>
        <v>-0.27614237491539673</v>
      </c>
      <c r="S14" s="8">
        <f t="shared" si="7"/>
        <v>1.6094757082487301</v>
      </c>
    </row>
    <row r="15" spans="1:19" x14ac:dyDescent="0.3">
      <c r="A15" t="s">
        <v>36</v>
      </c>
      <c r="C15" s="7">
        <v>2.2133156761823267</v>
      </c>
      <c r="D15" s="8">
        <v>1.017960220187627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>
        <v>2.3333333333333335</v>
      </c>
      <c r="J15" s="8">
        <v>0.47140452079103168</v>
      </c>
      <c r="L15" s="7">
        <f t="shared" si="0"/>
        <v>1.1953554559946997</v>
      </c>
      <c r="M15" s="8">
        <f t="shared" si="1"/>
        <v>3.2312758963699535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>
        <f t="shared" si="6"/>
        <v>1.8619288125423017</v>
      </c>
      <c r="S15" s="8">
        <f t="shared" si="7"/>
        <v>2.8047378541243653</v>
      </c>
    </row>
    <row r="16" spans="1:19" x14ac:dyDescent="0.3">
      <c r="A16" s="4" t="s">
        <v>37</v>
      </c>
      <c r="B16" s="4"/>
      <c r="C16" s="5">
        <v>7.3349837552813915</v>
      </c>
      <c r="D16" s="6">
        <v>2.5089632470340395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>
        <v>7</v>
      </c>
      <c r="J16" s="6">
        <v>1</v>
      </c>
      <c r="K16" s="4"/>
      <c r="L16" s="5">
        <f t="shared" si="0"/>
        <v>4.8260205082473515</v>
      </c>
      <c r="M16" s="6">
        <f t="shared" si="1"/>
        <v>9.8439470023154314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>
        <f t="shared" si="6"/>
        <v>6</v>
      </c>
      <c r="S16" s="6">
        <f t="shared" si="7"/>
        <v>8</v>
      </c>
    </row>
    <row r="17" spans="1:19" ht="15" thickBot="1" x14ac:dyDescent="0.35">
      <c r="A17" s="4" t="s">
        <v>38</v>
      </c>
      <c r="B17" s="4"/>
      <c r="C17" s="18">
        <v>4.7281413937528436</v>
      </c>
      <c r="D17" s="19">
        <v>0.44491741307405586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>
        <v>6</v>
      </c>
      <c r="J17" s="19">
        <v>0</v>
      </c>
      <c r="K17" s="4"/>
      <c r="L17" s="18">
        <f t="shared" si="0"/>
        <v>4.2832239806787875</v>
      </c>
      <c r="M17" s="19">
        <f t="shared" si="1"/>
        <v>5.1730588068268997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>
        <f t="shared" si="6"/>
        <v>6</v>
      </c>
      <c r="S17" s="19">
        <f t="shared" si="7"/>
        <v>6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0</v>
      </c>
      <c r="E22">
        <v>3</v>
      </c>
      <c r="F22">
        <v>7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6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0</v>
      </c>
      <c r="D26">
        <v>13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73</v>
      </c>
      <c r="E27">
        <v>98</v>
      </c>
      <c r="F27">
        <v>116</v>
      </c>
      <c r="G27">
        <v>139</v>
      </c>
    </row>
    <row r="28" spans="1:19" x14ac:dyDescent="0.3">
      <c r="C28">
        <v>29</v>
      </c>
      <c r="D28">
        <v>59</v>
      </c>
      <c r="E28">
        <v>70</v>
      </c>
      <c r="F28">
        <v>80</v>
      </c>
      <c r="G28">
        <v>91</v>
      </c>
    </row>
    <row r="29" spans="1:19" x14ac:dyDescent="0.3">
      <c r="C29">
        <v>4</v>
      </c>
      <c r="D29">
        <v>7</v>
      </c>
      <c r="E29">
        <v>8</v>
      </c>
      <c r="F29">
        <v>9</v>
      </c>
      <c r="G29">
        <v>11</v>
      </c>
    </row>
    <row r="30" spans="1:19" x14ac:dyDescent="0.3">
      <c r="C30">
        <v>0</v>
      </c>
      <c r="D30">
        <v>0</v>
      </c>
      <c r="E30">
        <v>0</v>
      </c>
      <c r="F30">
        <v>2</v>
      </c>
      <c r="G30">
        <v>4</v>
      </c>
    </row>
    <row r="31" spans="1:19" x14ac:dyDescent="0.3">
      <c r="C31">
        <v>0</v>
      </c>
      <c r="D31">
        <v>0</v>
      </c>
      <c r="E31">
        <v>1</v>
      </c>
      <c r="F31">
        <v>2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7</v>
      </c>
      <c r="G32">
        <v>10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3"/>
  <sheetViews>
    <sheetView workbookViewId="0">
      <selection activeCell="D18" sqref="D18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0.22935793825497772</v>
      </c>
      <c r="D4" s="8">
        <v>0.42041987870984826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6" si="0">(C4-D4)</f>
        <v>-0.19106194045487054</v>
      </c>
      <c r="M4" s="8">
        <f t="shared" ref="M4:M16" si="1">(C4+D4)</f>
        <v>0.64977781696482595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5.1553998524333791</v>
      </c>
      <c r="D6" s="8">
        <v>1.7815601439737332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3.3738397084596459</v>
      </c>
      <c r="M6" s="8">
        <f t="shared" si="1"/>
        <v>6.9369599964071122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0.69700646081376527</v>
      </c>
      <c r="D8" s="8">
        <v>1.1483086304990053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-0.45130216968524006</v>
      </c>
      <c r="M8" s="8">
        <f t="shared" si="1"/>
        <v>1.8453150913127705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10.769701946168661</v>
      </c>
      <c r="D9" s="6">
        <v>6.0844881447439843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4.6852138014246769</v>
      </c>
      <c r="M9" s="6">
        <f t="shared" si="1"/>
        <v>16.854190090912645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27.661330161812344</v>
      </c>
      <c r="D10" s="8">
        <v>7.497645243166474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20.16368491864587</v>
      </c>
      <c r="M10" s="8">
        <f t="shared" si="1"/>
        <v>35.158975404978818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87.103011412095654</v>
      </c>
      <c r="D11" s="8">
        <v>13.492298294215665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73.610713117879982</v>
      </c>
      <c r="M11" s="8">
        <f t="shared" si="1"/>
        <v>100.59530970631133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48.671979304114643</v>
      </c>
      <c r="D12" s="6">
        <v>4.858049250325549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43.813930053789093</v>
      </c>
      <c r="M12" s="6">
        <f t="shared" si="1"/>
        <v>53.530028554440193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6.0817642515021229</v>
      </c>
      <c r="D13" s="6">
        <v>0.91048454610393326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5.1712797053981898</v>
      </c>
      <c r="M13" s="6">
        <f t="shared" si="1"/>
        <v>6.9922487976060559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1.5253452667383018</v>
      </c>
      <c r="D14" s="8">
        <v>1.045387643485721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0.47995762325258085</v>
      </c>
      <c r="M14" s="8">
        <f t="shared" si="1"/>
        <v>2.5707329102240228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2.4333783564215521</v>
      </c>
      <c r="D15" s="8">
        <v>0.84846794015956506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1.5849104162619869</v>
      </c>
      <c r="M15" s="8">
        <f t="shared" si="1"/>
        <v>3.2818462965811173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4.2517905202500845</v>
      </c>
      <c r="D16" s="6">
        <v>1.5743163052851377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2.6774742149649469</v>
      </c>
      <c r="M16" s="6">
        <f t="shared" si="1"/>
        <v>5.8261068255352217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1</v>
      </c>
      <c r="D17" s="19">
        <v>0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>(C17-D17)</f>
        <v>1</v>
      </c>
      <c r="M17" s="19">
        <f>(C17+D17)</f>
        <v>1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1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5</v>
      </c>
      <c r="F22">
        <v>6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3</v>
      </c>
      <c r="G24">
        <v>4</v>
      </c>
    </row>
    <row r="25" spans="1:19" x14ac:dyDescent="0.3">
      <c r="C25">
        <v>0</v>
      </c>
      <c r="D25">
        <v>3</v>
      </c>
      <c r="E25">
        <v>3</v>
      </c>
      <c r="F25">
        <v>15</v>
      </c>
      <c r="G25">
        <v>15</v>
      </c>
    </row>
    <row r="26" spans="1:19" x14ac:dyDescent="0.3">
      <c r="C26">
        <v>9</v>
      </c>
      <c r="D26">
        <v>16</v>
      </c>
      <c r="E26">
        <v>23</v>
      </c>
      <c r="F26">
        <v>34</v>
      </c>
      <c r="G26">
        <v>34</v>
      </c>
    </row>
    <row r="27" spans="1:19" x14ac:dyDescent="0.3">
      <c r="C27">
        <v>50</v>
      </c>
      <c r="D27">
        <v>56</v>
      </c>
      <c r="E27">
        <v>83</v>
      </c>
      <c r="F27">
        <v>90</v>
      </c>
      <c r="G27">
        <v>99</v>
      </c>
    </row>
    <row r="28" spans="1:19" x14ac:dyDescent="0.3">
      <c r="C28">
        <v>30</v>
      </c>
      <c r="D28">
        <v>40</v>
      </c>
      <c r="E28">
        <v>52</v>
      </c>
      <c r="F28">
        <v>66</v>
      </c>
      <c r="G28">
        <v>81</v>
      </c>
    </row>
    <row r="29" spans="1:19" x14ac:dyDescent="0.3">
      <c r="C29">
        <v>3</v>
      </c>
      <c r="D29">
        <v>4</v>
      </c>
      <c r="E29">
        <v>6</v>
      </c>
      <c r="F29">
        <v>7</v>
      </c>
      <c r="G29">
        <v>9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4</v>
      </c>
      <c r="F32">
        <v>6</v>
      </c>
      <c r="G32">
        <v>9</v>
      </c>
    </row>
    <row r="33" spans="3:7" x14ac:dyDescent="0.3">
      <c r="C33">
        <v>0</v>
      </c>
      <c r="D33">
        <v>0</v>
      </c>
      <c r="E33">
        <v>1</v>
      </c>
      <c r="F33">
        <v>2</v>
      </c>
      <c r="G33">
        <v>2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3"/>
  <sheetViews>
    <sheetView workbookViewId="0">
      <selection activeCell="M16" sqref="M16"/>
    </sheetView>
  </sheetViews>
  <sheetFormatPr defaultRowHeight="14.4" x14ac:dyDescent="0.3"/>
  <cols>
    <col min="1" max="1" width="16.554687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>
        <v>0.2623668776411478</v>
      </c>
      <c r="D4" s="8">
        <v>0.55830349798004286</v>
      </c>
      <c r="E4" s="7" t="e">
        <v>#NUM!</v>
      </c>
      <c r="F4" s="8" t="e">
        <v>#NUM!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>
        <f t="shared" ref="L4:L17" si="0">(C4-D4)</f>
        <v>-0.29593662033889506</v>
      </c>
      <c r="M4" s="8">
        <f t="shared" ref="M4:M17" si="1">(C4+D4)</f>
        <v>0.82067037562119061</v>
      </c>
      <c r="N4" s="7" t="e">
        <f t="shared" ref="N4:N17" si="2">(E4-F4)</f>
        <v>#NUM!</v>
      </c>
      <c r="O4" s="8" t="e">
        <f t="shared" ref="O4:O17" si="3">(E4+F4)</f>
        <v>#NUM!</v>
      </c>
      <c r="P4" s="7" t="e">
        <f t="shared" ref="P4:P17" si="4">(G4-H4)</f>
        <v>#NUM!</v>
      </c>
      <c r="Q4" s="8" t="e">
        <f t="shared" ref="Q4:Q17" si="5">(G4+H4)</f>
        <v>#NUM!</v>
      </c>
      <c r="R4" s="7" t="e">
        <f t="shared" ref="R4:R17" si="6">(I4-J4)</f>
        <v>#NUM!</v>
      </c>
      <c r="S4" s="8" t="e">
        <f t="shared" ref="S4:S17" si="7">(I4+J4)</f>
        <v>#NUM!</v>
      </c>
    </row>
    <row r="5" spans="1:19" x14ac:dyDescent="0.3">
      <c r="A5" t="s">
        <v>30</v>
      </c>
      <c r="C5" s="7">
        <v>0</v>
      </c>
      <c r="D5" s="8">
        <v>0</v>
      </c>
      <c r="E5" s="7" t="e">
        <v>#NUM!</v>
      </c>
      <c r="F5" s="8" t="e">
        <v>#NUM!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>
        <f t="shared" si="0"/>
        <v>0</v>
      </c>
      <c r="M5" s="8">
        <f t="shared" si="1"/>
        <v>0</v>
      </c>
      <c r="N5" s="7" t="e">
        <f t="shared" si="2"/>
        <v>#NUM!</v>
      </c>
      <c r="O5" s="8" t="e">
        <f t="shared" si="3"/>
        <v>#NUM!</v>
      </c>
      <c r="P5" s="7" t="e">
        <f t="shared" si="4"/>
        <v>#NUM!</v>
      </c>
      <c r="Q5" s="8" t="e">
        <f t="shared" si="5"/>
        <v>#NUM!</v>
      </c>
      <c r="R5" s="7" t="e">
        <f t="shared" si="6"/>
        <v>#NUM!</v>
      </c>
      <c r="S5" s="8" t="e">
        <f t="shared" si="7"/>
        <v>#NUM!</v>
      </c>
    </row>
    <row r="6" spans="1:19" x14ac:dyDescent="0.3">
      <c r="A6" t="s">
        <v>31</v>
      </c>
      <c r="C6" s="7">
        <v>4.5374001004512401</v>
      </c>
      <c r="D6" s="8">
        <v>4.3448582918390954</v>
      </c>
      <c r="E6" s="7" t="e">
        <v>#NUM!</v>
      </c>
      <c r="F6" s="8" t="e">
        <v>#NUM!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>
        <f t="shared" si="0"/>
        <v>0.19254180861214465</v>
      </c>
      <c r="M6" s="8">
        <f t="shared" si="1"/>
        <v>8.8822583922903355</v>
      </c>
      <c r="N6" s="7" t="e">
        <f t="shared" si="2"/>
        <v>#NUM!</v>
      </c>
      <c r="O6" s="8" t="e">
        <f t="shared" si="3"/>
        <v>#NUM!</v>
      </c>
      <c r="P6" s="7" t="e">
        <f t="shared" si="4"/>
        <v>#NUM!</v>
      </c>
      <c r="Q6" s="8" t="e">
        <f t="shared" si="5"/>
        <v>#NUM!</v>
      </c>
      <c r="R6" s="7" t="e">
        <f t="shared" si="6"/>
        <v>#NUM!</v>
      </c>
      <c r="S6" s="8" t="e">
        <f t="shared" si="7"/>
        <v>#NUM!</v>
      </c>
    </row>
    <row r="7" spans="1:19" x14ac:dyDescent="0.3">
      <c r="A7" t="s">
        <v>32</v>
      </c>
      <c r="C7" s="7">
        <v>0</v>
      </c>
      <c r="D7" s="8">
        <v>0</v>
      </c>
      <c r="E7" s="7" t="e">
        <v>#NUM!</v>
      </c>
      <c r="F7" s="8" t="e">
        <v>#NUM!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>
        <f t="shared" si="0"/>
        <v>0</v>
      </c>
      <c r="M7" s="8">
        <f t="shared" si="1"/>
        <v>0</v>
      </c>
      <c r="N7" s="7" t="e">
        <f t="shared" si="2"/>
        <v>#NUM!</v>
      </c>
      <c r="O7" s="8" t="e">
        <f t="shared" si="3"/>
        <v>#NUM!</v>
      </c>
      <c r="P7" s="7" t="e">
        <f t="shared" si="4"/>
        <v>#NUM!</v>
      </c>
      <c r="Q7" s="8" t="e">
        <f t="shared" si="5"/>
        <v>#NUM!</v>
      </c>
      <c r="R7" s="7" t="e">
        <f t="shared" si="6"/>
        <v>#NUM!</v>
      </c>
      <c r="S7" s="8" t="e">
        <f t="shared" si="7"/>
        <v>#NUM!</v>
      </c>
    </row>
    <row r="8" spans="1:19" x14ac:dyDescent="0.3">
      <c r="A8" t="s">
        <v>33</v>
      </c>
      <c r="C8" s="7">
        <v>3.7910945054014591</v>
      </c>
      <c r="D8" s="8">
        <v>2.790196312815048</v>
      </c>
      <c r="E8" s="7" t="e">
        <v>#NUM!</v>
      </c>
      <c r="F8" s="8" t="e">
        <v>#NUM!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>
        <f t="shared" si="0"/>
        <v>1.0008981925864111</v>
      </c>
      <c r="M8" s="8">
        <f t="shared" si="1"/>
        <v>6.5812908182165071</v>
      </c>
      <c r="N8" s="7" t="e">
        <f t="shared" si="2"/>
        <v>#NUM!</v>
      </c>
      <c r="O8" s="8" t="e">
        <f t="shared" si="3"/>
        <v>#NUM!</v>
      </c>
      <c r="P8" s="7" t="e">
        <f t="shared" si="4"/>
        <v>#NUM!</v>
      </c>
      <c r="Q8" s="8" t="e">
        <f t="shared" si="5"/>
        <v>#NUM!</v>
      </c>
      <c r="R8" s="7" t="e">
        <f t="shared" si="6"/>
        <v>#NUM!</v>
      </c>
      <c r="S8" s="8" t="e">
        <f t="shared" si="7"/>
        <v>#NUM!</v>
      </c>
    </row>
    <row r="9" spans="1:19" x14ac:dyDescent="0.3">
      <c r="A9" s="4" t="s">
        <v>12</v>
      </c>
      <c r="B9" s="4"/>
      <c r="C9" s="5">
        <v>15.000000000000002</v>
      </c>
      <c r="D9" s="6">
        <v>1.7763568394002505E-15</v>
      </c>
      <c r="E9" s="5" t="e">
        <v>#NUM!</v>
      </c>
      <c r="F9" s="6" t="e">
        <v>#NUM!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>
        <f t="shared" si="0"/>
        <v>15</v>
      </c>
      <c r="M9" s="6">
        <f t="shared" si="1"/>
        <v>15.000000000000004</v>
      </c>
      <c r="N9" s="5" t="e">
        <f t="shared" si="2"/>
        <v>#NUM!</v>
      </c>
      <c r="O9" s="6" t="e">
        <f t="shared" si="3"/>
        <v>#NUM!</v>
      </c>
      <c r="P9" s="5" t="e">
        <f t="shared" si="4"/>
        <v>#NUM!</v>
      </c>
      <c r="Q9" s="6" t="e">
        <f t="shared" si="5"/>
        <v>#NUM!</v>
      </c>
      <c r="R9" s="5" t="e">
        <f t="shared" si="6"/>
        <v>#NUM!</v>
      </c>
      <c r="S9" s="6" t="e">
        <f t="shared" si="7"/>
        <v>#NUM!</v>
      </c>
    </row>
    <row r="10" spans="1:19" x14ac:dyDescent="0.3">
      <c r="A10" t="s">
        <v>13</v>
      </c>
      <c r="C10" s="7">
        <v>23.955724232024615</v>
      </c>
      <c r="D10" s="8">
        <v>8.9908838193939822</v>
      </c>
      <c r="E10" s="7" t="e">
        <v>#NUM!</v>
      </c>
      <c r="F10" s="8" t="e">
        <v>#NUM!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>
        <f t="shared" si="0"/>
        <v>14.964840412630632</v>
      </c>
      <c r="M10" s="8">
        <f t="shared" si="1"/>
        <v>32.946608051418593</v>
      </c>
      <c r="N10" s="7" t="e">
        <f t="shared" si="2"/>
        <v>#NUM!</v>
      </c>
      <c r="O10" s="8" t="e">
        <f t="shared" si="3"/>
        <v>#NUM!</v>
      </c>
      <c r="P10" s="7" t="e">
        <f t="shared" si="4"/>
        <v>#NUM!</v>
      </c>
      <c r="Q10" s="8" t="e">
        <f t="shared" si="5"/>
        <v>#NUM!</v>
      </c>
      <c r="R10" s="7" t="e">
        <f t="shared" si="6"/>
        <v>#NUM!</v>
      </c>
      <c r="S10" s="8" t="e">
        <f t="shared" si="7"/>
        <v>#NUM!</v>
      </c>
    </row>
    <row r="11" spans="1:19" x14ac:dyDescent="0.3">
      <c r="A11" t="s">
        <v>14</v>
      </c>
      <c r="C11" s="7">
        <v>113.69060384493143</v>
      </c>
      <c r="D11" s="8">
        <v>20.480173962183073</v>
      </c>
      <c r="E11" s="7" t="e">
        <v>#NUM!</v>
      </c>
      <c r="F11" s="8" t="e">
        <v>#NUM!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>
        <f t="shared" si="0"/>
        <v>93.210429882748357</v>
      </c>
      <c r="M11" s="8">
        <f t="shared" si="1"/>
        <v>134.17077780711452</v>
      </c>
      <c r="N11" s="7" t="e">
        <f t="shared" si="2"/>
        <v>#NUM!</v>
      </c>
      <c r="O11" s="8" t="e">
        <f t="shared" si="3"/>
        <v>#NUM!</v>
      </c>
      <c r="P11" s="7" t="e">
        <f t="shared" si="4"/>
        <v>#NUM!</v>
      </c>
      <c r="Q11" s="8" t="e">
        <f t="shared" si="5"/>
        <v>#NUM!</v>
      </c>
      <c r="R11" s="7" t="e">
        <f t="shared" si="6"/>
        <v>#NUM!</v>
      </c>
      <c r="S11" s="8" t="e">
        <f t="shared" si="7"/>
        <v>#NUM!</v>
      </c>
    </row>
    <row r="12" spans="1:19" x14ac:dyDescent="0.3">
      <c r="A12" s="4" t="s">
        <v>34</v>
      </c>
      <c r="B12" s="4"/>
      <c r="C12" s="5">
        <v>74.734879612906809</v>
      </c>
      <c r="D12" s="6">
        <v>14.38218741178361</v>
      </c>
      <c r="E12" s="5" t="e">
        <v>#NUM!</v>
      </c>
      <c r="F12" s="6" t="e">
        <v>#NUM!</v>
      </c>
      <c r="G12" s="5" t="e">
        <v>#NUM!</v>
      </c>
      <c r="H12" s="6" t="e">
        <v>#NUM!</v>
      </c>
      <c r="I12" s="5" t="e">
        <v>#NUM!</v>
      </c>
      <c r="J12" s="6" t="e">
        <v>#NUM!</v>
      </c>
      <c r="K12" s="4"/>
      <c r="L12" s="5">
        <f t="shared" si="0"/>
        <v>60.352692201123197</v>
      </c>
      <c r="M12" s="6">
        <f t="shared" si="1"/>
        <v>89.117067024690414</v>
      </c>
      <c r="N12" s="5" t="e">
        <f t="shared" si="2"/>
        <v>#NUM!</v>
      </c>
      <c r="O12" s="6" t="e">
        <f t="shared" si="3"/>
        <v>#NUM!</v>
      </c>
      <c r="P12" s="5" t="e">
        <f t="shared" si="4"/>
        <v>#NUM!</v>
      </c>
      <c r="Q12" s="6" t="e">
        <f t="shared" si="5"/>
        <v>#NUM!</v>
      </c>
      <c r="R12" s="5" t="e">
        <f t="shared" si="6"/>
        <v>#NUM!</v>
      </c>
      <c r="S12" s="6" t="e">
        <f t="shared" si="7"/>
        <v>#NUM!</v>
      </c>
    </row>
    <row r="13" spans="1:19" x14ac:dyDescent="0.3">
      <c r="A13" s="4" t="s">
        <v>25</v>
      </c>
      <c r="B13" s="4"/>
      <c r="C13" s="5">
        <v>8.5908614834938462</v>
      </c>
      <c r="D13" s="6">
        <v>2.3005795232247932</v>
      </c>
      <c r="E13" s="5" t="e">
        <v>#NUM!</v>
      </c>
      <c r="F13" s="6" t="e">
        <v>#NUM!</v>
      </c>
      <c r="G13" s="5" t="e">
        <v>#NUM!</v>
      </c>
      <c r="H13" s="6" t="e">
        <v>#NUM!</v>
      </c>
      <c r="I13" s="5" t="e">
        <v>#NUM!</v>
      </c>
      <c r="J13" s="6" t="e">
        <v>#NUM!</v>
      </c>
      <c r="K13" s="4"/>
      <c r="L13" s="5">
        <f t="shared" si="0"/>
        <v>6.290281960269053</v>
      </c>
      <c r="M13" s="6">
        <f t="shared" si="1"/>
        <v>10.89144100671864</v>
      </c>
      <c r="N13" s="5" t="e">
        <f t="shared" si="2"/>
        <v>#NUM!</v>
      </c>
      <c r="O13" s="6" t="e">
        <f t="shared" si="3"/>
        <v>#NUM!</v>
      </c>
      <c r="P13" s="5" t="e">
        <f t="shared" si="4"/>
        <v>#NUM!</v>
      </c>
      <c r="Q13" s="6" t="e">
        <f t="shared" si="5"/>
        <v>#NUM!</v>
      </c>
      <c r="R13" s="5" t="e">
        <f t="shared" si="6"/>
        <v>#NUM!</v>
      </c>
      <c r="S13" s="6" t="e">
        <f t="shared" si="7"/>
        <v>#NUM!</v>
      </c>
    </row>
    <row r="14" spans="1:19" x14ac:dyDescent="0.3">
      <c r="A14" t="s">
        <v>35</v>
      </c>
      <c r="C14" s="7">
        <v>1.0444228669414339</v>
      </c>
      <c r="D14" s="8">
        <v>1.0618652967430156</v>
      </c>
      <c r="E14" s="7" t="e">
        <v>#NUM!</v>
      </c>
      <c r="F14" s="8" t="e">
        <v>#NUM!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>
        <f t="shared" si="0"/>
        <v>-1.7442429801581616E-2</v>
      </c>
      <c r="M14" s="8">
        <f t="shared" si="1"/>
        <v>2.1062881636844493</v>
      </c>
      <c r="N14" s="7" t="e">
        <f t="shared" si="2"/>
        <v>#NUM!</v>
      </c>
      <c r="O14" s="8" t="e">
        <f t="shared" si="3"/>
        <v>#NUM!</v>
      </c>
      <c r="P14" s="7" t="e">
        <f t="shared" si="4"/>
        <v>#NUM!</v>
      </c>
      <c r="Q14" s="8" t="e">
        <f t="shared" si="5"/>
        <v>#NUM!</v>
      </c>
      <c r="R14" s="7" t="e">
        <f t="shared" si="6"/>
        <v>#NUM!</v>
      </c>
      <c r="S14" s="8" t="e">
        <f t="shared" si="7"/>
        <v>#NUM!</v>
      </c>
    </row>
    <row r="15" spans="1:19" x14ac:dyDescent="0.3">
      <c r="A15" t="s">
        <v>36</v>
      </c>
      <c r="C15" s="7">
        <v>2.1512361608045443</v>
      </c>
      <c r="D15" s="8">
        <v>0.92679842844403548</v>
      </c>
      <c r="E15" s="7" t="e">
        <v>#NUM!</v>
      </c>
      <c r="F15" s="8" t="e">
        <v>#NUM!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>
        <f t="shared" si="0"/>
        <v>1.2244377323605087</v>
      </c>
      <c r="M15" s="8">
        <f t="shared" si="1"/>
        <v>3.0780345892485799</v>
      </c>
      <c r="N15" s="7" t="e">
        <f t="shared" si="2"/>
        <v>#NUM!</v>
      </c>
      <c r="O15" s="8" t="e">
        <f t="shared" si="3"/>
        <v>#NUM!</v>
      </c>
      <c r="P15" s="7" t="e">
        <f t="shared" si="4"/>
        <v>#NUM!</v>
      </c>
      <c r="Q15" s="8" t="e">
        <f t="shared" si="5"/>
        <v>#NUM!</v>
      </c>
      <c r="R15" s="7" t="e">
        <f t="shared" si="6"/>
        <v>#NUM!</v>
      </c>
      <c r="S15" s="8" t="e">
        <f t="shared" si="7"/>
        <v>#NUM!</v>
      </c>
    </row>
    <row r="16" spans="1:19" x14ac:dyDescent="0.3">
      <c r="A16" s="4" t="s">
        <v>37</v>
      </c>
      <c r="B16" s="4"/>
      <c r="C16" s="5">
        <v>8.4159302151776014</v>
      </c>
      <c r="D16" s="6">
        <v>3.6722048844206228</v>
      </c>
      <c r="E16" s="5" t="e">
        <v>#NUM!</v>
      </c>
      <c r="F16" s="6" t="e">
        <v>#NUM!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>
        <f t="shared" si="0"/>
        <v>4.7437253307569787</v>
      </c>
      <c r="M16" s="6">
        <f t="shared" si="1"/>
        <v>12.088135099598224</v>
      </c>
      <c r="N16" s="5" t="e">
        <f t="shared" si="2"/>
        <v>#NUM!</v>
      </c>
      <c r="O16" s="6" t="e">
        <f t="shared" si="3"/>
        <v>#NUM!</v>
      </c>
      <c r="P16" s="5" t="e">
        <f t="shared" si="4"/>
        <v>#NUM!</v>
      </c>
      <c r="Q16" s="6" t="e">
        <f t="shared" si="5"/>
        <v>#NUM!</v>
      </c>
      <c r="R16" s="5" t="e">
        <f t="shared" si="6"/>
        <v>#NUM!</v>
      </c>
      <c r="S16" s="6" t="e">
        <f t="shared" si="7"/>
        <v>#NUM!</v>
      </c>
    </row>
    <row r="17" spans="1:19" ht="15" thickBot="1" x14ac:dyDescent="0.35">
      <c r="A17" s="4" t="s">
        <v>38</v>
      </c>
      <c r="B17" s="4"/>
      <c r="C17" s="18">
        <v>3.9292243456862774</v>
      </c>
      <c r="D17" s="19">
        <v>1.6166193290429658</v>
      </c>
      <c r="E17" s="18" t="e">
        <v>#NUM!</v>
      </c>
      <c r="F17" s="19" t="e">
        <v>#NUM!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>
        <f t="shared" si="0"/>
        <v>2.3126050166433116</v>
      </c>
      <c r="M17" s="19">
        <f t="shared" si="1"/>
        <v>5.5458436747292428</v>
      </c>
      <c r="N17" s="18" t="e">
        <f t="shared" si="2"/>
        <v>#NUM!</v>
      </c>
      <c r="O17" s="19" t="e">
        <f t="shared" si="3"/>
        <v>#NUM!</v>
      </c>
      <c r="P17" s="18" t="e">
        <f t="shared" si="4"/>
        <v>#NUM!</v>
      </c>
      <c r="Q17" s="19" t="e">
        <f t="shared" si="5"/>
        <v>#NUM!</v>
      </c>
      <c r="R17" s="18" t="e">
        <f t="shared" si="6"/>
        <v>#NUM!</v>
      </c>
      <c r="S17" s="19" t="e">
        <f t="shared" si="7"/>
        <v>#NUM!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1</v>
      </c>
      <c r="E22">
        <v>2</v>
      </c>
      <c r="F22">
        <v>4</v>
      </c>
      <c r="G22">
        <v>7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3</v>
      </c>
      <c r="E24">
        <v>4</v>
      </c>
      <c r="F24">
        <v>5</v>
      </c>
      <c r="G24">
        <v>7</v>
      </c>
    </row>
    <row r="25" spans="1:19" x14ac:dyDescent="0.3">
      <c r="C25">
        <v>15</v>
      </c>
      <c r="D25">
        <v>15</v>
      </c>
      <c r="E25">
        <v>15</v>
      </c>
      <c r="F25">
        <v>15</v>
      </c>
      <c r="G25">
        <v>15</v>
      </c>
    </row>
    <row r="26" spans="1:19" x14ac:dyDescent="0.3">
      <c r="C26">
        <v>3</v>
      </c>
      <c r="D26">
        <v>13</v>
      </c>
      <c r="E26">
        <v>16</v>
      </c>
      <c r="F26">
        <v>32</v>
      </c>
      <c r="G26">
        <v>32</v>
      </c>
    </row>
    <row r="27" spans="1:19" x14ac:dyDescent="0.3">
      <c r="C27">
        <v>46</v>
      </c>
      <c r="D27">
        <v>63</v>
      </c>
      <c r="E27">
        <v>77</v>
      </c>
      <c r="F27">
        <v>110</v>
      </c>
      <c r="G27">
        <v>129</v>
      </c>
    </row>
    <row r="28" spans="1:19" x14ac:dyDescent="0.3">
      <c r="C28">
        <v>37</v>
      </c>
      <c r="D28">
        <v>52</v>
      </c>
      <c r="E28">
        <v>59</v>
      </c>
      <c r="F28">
        <v>82</v>
      </c>
      <c r="G28">
        <v>82</v>
      </c>
    </row>
    <row r="29" spans="1:19" x14ac:dyDescent="0.3">
      <c r="C29">
        <v>4</v>
      </c>
      <c r="D29">
        <v>5</v>
      </c>
      <c r="E29">
        <v>7</v>
      </c>
      <c r="F29">
        <v>9</v>
      </c>
      <c r="G29">
        <v>10</v>
      </c>
    </row>
    <row r="30" spans="1:19" x14ac:dyDescent="0.3">
      <c r="C30">
        <v>0</v>
      </c>
      <c r="D30">
        <v>0</v>
      </c>
      <c r="E30">
        <v>1</v>
      </c>
      <c r="F30">
        <v>3</v>
      </c>
      <c r="G30">
        <v>3</v>
      </c>
    </row>
    <row r="31" spans="1:19" x14ac:dyDescent="0.3">
      <c r="C31">
        <v>0</v>
      </c>
      <c r="D31">
        <v>0</v>
      </c>
      <c r="E31">
        <v>0</v>
      </c>
      <c r="F31">
        <v>1</v>
      </c>
      <c r="G31">
        <v>1</v>
      </c>
    </row>
    <row r="32" spans="1:19" x14ac:dyDescent="0.3">
      <c r="C32">
        <v>0</v>
      </c>
      <c r="D32">
        <v>3</v>
      </c>
      <c r="E32">
        <v>4</v>
      </c>
      <c r="F32">
        <v>5</v>
      </c>
      <c r="G32">
        <v>5</v>
      </c>
    </row>
    <row r="33" spans="3:7" x14ac:dyDescent="0.3">
      <c r="C33">
        <v>0</v>
      </c>
      <c r="D33">
        <v>2</v>
      </c>
      <c r="E33">
        <v>4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3"/>
  <sheetViews>
    <sheetView workbookViewId="0">
      <selection activeCell="S4" sqref="S4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K2" s="20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0.21754672343567527</v>
      </c>
      <c r="F4" s="8">
        <v>0.60510849461475613</v>
      </c>
      <c r="G4" s="7" t="e">
        <v>#NUM!</v>
      </c>
      <c r="H4" s="8" t="e">
        <v>#NUM!</v>
      </c>
      <c r="I4" s="7">
        <v>0.20154789885364968</v>
      </c>
      <c r="J4" s="8">
        <v>0.40115625798599808</v>
      </c>
      <c r="L4" s="7" t="e">
        <f>(C4-D4)</f>
        <v>#NUM!</v>
      </c>
      <c r="M4" s="8" t="e">
        <f>(C4+D4)</f>
        <v>#NUM!</v>
      </c>
      <c r="N4" s="7">
        <f t="shared" ref="N4:N17" si="0">(E4-F4)</f>
        <v>-0.38756177117908086</v>
      </c>
      <c r="O4" s="8">
        <f t="shared" ref="O4:O17" si="1">(E4+F4)</f>
        <v>0.8226552180504314</v>
      </c>
      <c r="P4" s="7" t="e">
        <f t="shared" ref="P4:P17" si="2">(G4-H4)</f>
        <v>#NUM!</v>
      </c>
      <c r="Q4" s="8" t="e">
        <f t="shared" ref="Q4:Q17" si="3">(G4+H4)</f>
        <v>#NUM!</v>
      </c>
      <c r="R4" s="7">
        <f t="shared" ref="R4:R17" si="4">(I4-J4)</f>
        <v>-0.1996083591323484</v>
      </c>
      <c r="S4" s="8">
        <f t="shared" ref="S4:S17" si="5">(I4+J4)</f>
        <v>0.60270415683964773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0</v>
      </c>
      <c r="F5" s="8">
        <v>0</v>
      </c>
      <c r="G5" s="7" t="e">
        <v>#NUM!</v>
      </c>
      <c r="H5" s="8" t="e">
        <v>#NUM!</v>
      </c>
      <c r="I5" s="7">
        <v>0</v>
      </c>
      <c r="J5" s="8">
        <v>0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0</v>
      </c>
      <c r="O5" s="8">
        <f t="shared" si="1"/>
        <v>0</v>
      </c>
      <c r="P5" s="7" t="e">
        <f t="shared" si="2"/>
        <v>#NUM!</v>
      </c>
      <c r="Q5" s="8" t="e">
        <f t="shared" si="3"/>
        <v>#NUM!</v>
      </c>
      <c r="R5" s="7">
        <f t="shared" si="4"/>
        <v>0</v>
      </c>
      <c r="S5" s="8">
        <f t="shared" si="5"/>
        <v>0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6.496690380963158</v>
      </c>
      <c r="F6" s="8">
        <v>4.5326272591946868</v>
      </c>
      <c r="G6" s="7" t="e">
        <v>#NUM!</v>
      </c>
      <c r="H6" s="8" t="e">
        <v>#NUM!</v>
      </c>
      <c r="I6" s="7">
        <v>2.9543280097999594</v>
      </c>
      <c r="J6" s="8">
        <v>2.4038034877696388</v>
      </c>
      <c r="L6" s="7" t="e">
        <f t="shared" si="6"/>
        <v>#NUM!</v>
      </c>
      <c r="M6" s="8" t="e">
        <f t="shared" si="7"/>
        <v>#NUM!</v>
      </c>
      <c r="N6" s="7">
        <f t="shared" si="0"/>
        <v>1.9640631217684712</v>
      </c>
      <c r="O6" s="8">
        <f t="shared" si="1"/>
        <v>11.029317640157846</v>
      </c>
      <c r="P6" s="7" t="e">
        <f t="shared" si="2"/>
        <v>#NUM!</v>
      </c>
      <c r="Q6" s="8" t="e">
        <f t="shared" si="3"/>
        <v>#NUM!</v>
      </c>
      <c r="R6" s="7">
        <f t="shared" si="4"/>
        <v>0.55052452203032054</v>
      </c>
      <c r="S6" s="8">
        <f t="shared" si="5"/>
        <v>5.3581314975695982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5.9169491465876842E-2</v>
      </c>
      <c r="F7" s="8">
        <v>0.23594165114609672</v>
      </c>
      <c r="G7" s="7" t="e">
        <v>#NUM!</v>
      </c>
      <c r="H7" s="8" t="e">
        <v>#NUM!</v>
      </c>
      <c r="I7" s="7">
        <v>0</v>
      </c>
      <c r="J7" s="8">
        <v>0</v>
      </c>
      <c r="L7" s="7" t="e">
        <f t="shared" si="6"/>
        <v>#NUM!</v>
      </c>
      <c r="M7" s="8" t="e">
        <f t="shared" si="7"/>
        <v>#NUM!</v>
      </c>
      <c r="N7" s="7">
        <f t="shared" si="0"/>
        <v>-0.17677215968021986</v>
      </c>
      <c r="O7" s="8">
        <f t="shared" si="1"/>
        <v>0.29511114261197358</v>
      </c>
      <c r="P7" s="7" t="e">
        <f t="shared" si="2"/>
        <v>#NUM!</v>
      </c>
      <c r="Q7" s="8" t="e">
        <f t="shared" si="3"/>
        <v>#NUM!</v>
      </c>
      <c r="R7" s="7">
        <f t="shared" si="4"/>
        <v>0</v>
      </c>
      <c r="S7" s="8">
        <f t="shared" si="5"/>
        <v>0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2.6613774368912613</v>
      </c>
      <c r="F8" s="8">
        <v>2.8726388130957226</v>
      </c>
      <c r="G8" s="7" t="e">
        <v>#NUM!</v>
      </c>
      <c r="H8" s="8" t="e">
        <v>#NUM!</v>
      </c>
      <c r="I8" s="7">
        <v>5.5067580783398888</v>
      </c>
      <c r="J8" s="8">
        <v>2.3043236427781619</v>
      </c>
      <c r="L8" s="7" t="e">
        <f t="shared" si="6"/>
        <v>#NUM!</v>
      </c>
      <c r="M8" s="8" t="e">
        <f t="shared" si="7"/>
        <v>#NUM!</v>
      </c>
      <c r="N8" s="7">
        <f t="shared" si="0"/>
        <v>-0.21126137620446128</v>
      </c>
      <c r="O8" s="8">
        <f t="shared" si="1"/>
        <v>5.5340162499869834</v>
      </c>
      <c r="P8" s="7" t="e">
        <f t="shared" si="2"/>
        <v>#NUM!</v>
      </c>
      <c r="Q8" s="8" t="e">
        <f t="shared" si="3"/>
        <v>#NUM!</v>
      </c>
      <c r="R8" s="7">
        <f t="shared" si="4"/>
        <v>3.2024344355617269</v>
      </c>
      <c r="S8" s="8">
        <f t="shared" si="5"/>
        <v>7.8110817211180503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13.522049554961697</v>
      </c>
      <c r="F9" s="6">
        <v>4.0735878812004538</v>
      </c>
      <c r="G9" s="5" t="e">
        <v>#NUM!</v>
      </c>
      <c r="H9" s="6" t="e">
        <v>#NUM!</v>
      </c>
      <c r="I9" s="5">
        <v>15</v>
      </c>
      <c r="J9" s="6">
        <v>0</v>
      </c>
      <c r="L9" s="5" t="e">
        <f t="shared" si="6"/>
        <v>#NUM!</v>
      </c>
      <c r="M9" s="6" t="e">
        <f t="shared" si="7"/>
        <v>#NUM!</v>
      </c>
      <c r="N9" s="5">
        <f t="shared" si="0"/>
        <v>9.4484616737612441</v>
      </c>
      <c r="O9" s="6">
        <f t="shared" si="1"/>
        <v>17.59563743616215</v>
      </c>
      <c r="P9" s="5" t="e">
        <f t="shared" si="2"/>
        <v>#NUM!</v>
      </c>
      <c r="Q9" s="6" t="e">
        <f t="shared" si="3"/>
        <v>#NUM!</v>
      </c>
      <c r="R9" s="5">
        <f t="shared" si="4"/>
        <v>15</v>
      </c>
      <c r="S9" s="6">
        <f t="shared" si="5"/>
        <v>15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28.527818714858963</v>
      </c>
      <c r="F10" s="8">
        <v>8.5164396953346824</v>
      </c>
      <c r="G10" s="7" t="e">
        <v>#NUM!</v>
      </c>
      <c r="H10" s="8" t="e">
        <v>#NUM!</v>
      </c>
      <c r="I10" s="7">
        <v>26.827667507575626</v>
      </c>
      <c r="J10" s="8">
        <v>9.0020729869401173</v>
      </c>
      <c r="L10" s="7" t="e">
        <f t="shared" si="6"/>
        <v>#NUM!</v>
      </c>
      <c r="M10" s="8" t="e">
        <f t="shared" si="7"/>
        <v>#NUM!</v>
      </c>
      <c r="N10" s="7">
        <f t="shared" si="0"/>
        <v>20.011379019524281</v>
      </c>
      <c r="O10" s="8">
        <f t="shared" si="1"/>
        <v>37.044258410193649</v>
      </c>
      <c r="P10" s="7" t="e">
        <f t="shared" si="2"/>
        <v>#NUM!</v>
      </c>
      <c r="Q10" s="8" t="e">
        <f t="shared" si="3"/>
        <v>#NUM!</v>
      </c>
      <c r="R10" s="7">
        <f t="shared" si="4"/>
        <v>17.825594520635509</v>
      </c>
      <c r="S10" s="8">
        <f t="shared" si="5"/>
        <v>35.829740494515747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121.42727608210517</v>
      </c>
      <c r="F11" s="8">
        <v>24.229782982119627</v>
      </c>
      <c r="G11" s="7" t="e">
        <v>#NUM!</v>
      </c>
      <c r="H11" s="8" t="e">
        <v>#NUM!</v>
      </c>
      <c r="I11" s="7">
        <v>120.9329681670815</v>
      </c>
      <c r="J11" s="8">
        <v>24.049815037525612</v>
      </c>
      <c r="L11" s="7" t="e">
        <f t="shared" si="6"/>
        <v>#NUM!</v>
      </c>
      <c r="M11" s="8" t="e">
        <f t="shared" si="7"/>
        <v>#NUM!</v>
      </c>
      <c r="N11" s="7">
        <f t="shared" si="0"/>
        <v>97.197493099985536</v>
      </c>
      <c r="O11" s="8">
        <f t="shared" si="1"/>
        <v>145.6570590642248</v>
      </c>
      <c r="P11" s="7" t="e">
        <f t="shared" si="2"/>
        <v>#NUM!</v>
      </c>
      <c r="Q11" s="8" t="e">
        <f t="shared" si="3"/>
        <v>#NUM!</v>
      </c>
      <c r="R11" s="7">
        <f t="shared" si="4"/>
        <v>96.883153129555893</v>
      </c>
      <c r="S11" s="8">
        <f t="shared" si="5"/>
        <v>144.9827832046071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79.377407812284517</v>
      </c>
      <c r="F12" s="6">
        <v>18.549947266041055</v>
      </c>
      <c r="G12" s="5" t="e">
        <v>#NUM!</v>
      </c>
      <c r="H12" s="6" t="e">
        <v>#NUM!</v>
      </c>
      <c r="I12" s="5">
        <v>79.105300659505843</v>
      </c>
      <c r="J12" s="6">
        <v>15.577090427018938</v>
      </c>
      <c r="L12" s="5" t="e">
        <f t="shared" si="6"/>
        <v>#NUM!</v>
      </c>
      <c r="M12" s="6" t="e">
        <f t="shared" si="7"/>
        <v>#NUM!</v>
      </c>
      <c r="N12" s="5">
        <f t="shared" si="0"/>
        <v>60.827460546243458</v>
      </c>
      <c r="O12" s="6">
        <f t="shared" si="1"/>
        <v>97.927355078325576</v>
      </c>
      <c r="P12" s="5" t="e">
        <f t="shared" si="2"/>
        <v>#NUM!</v>
      </c>
      <c r="Q12" s="6" t="e">
        <f t="shared" si="3"/>
        <v>#NUM!</v>
      </c>
      <c r="R12" s="5">
        <f t="shared" si="4"/>
        <v>63.528210232486906</v>
      </c>
      <c r="S12" s="6">
        <f t="shared" si="5"/>
        <v>94.682391086524774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9.4347840327559709</v>
      </c>
      <c r="F13" s="6">
        <v>2.6149312534052878</v>
      </c>
      <c r="G13" s="5" t="e">
        <v>#NUM!</v>
      </c>
      <c r="H13" s="6" t="e">
        <v>#NUM!</v>
      </c>
      <c r="I13" s="5">
        <v>8.6626339869934981</v>
      </c>
      <c r="J13" s="6">
        <v>1.7193814302591943</v>
      </c>
      <c r="L13" s="5" t="e">
        <f t="shared" si="6"/>
        <v>#NUM!</v>
      </c>
      <c r="M13" s="6" t="e">
        <f t="shared" si="7"/>
        <v>#NUM!</v>
      </c>
      <c r="N13" s="5">
        <f t="shared" si="0"/>
        <v>6.8198527793506827</v>
      </c>
      <c r="O13" s="6">
        <f t="shared" si="1"/>
        <v>12.049715286161259</v>
      </c>
      <c r="P13" s="5" t="e">
        <f t="shared" si="2"/>
        <v>#NUM!</v>
      </c>
      <c r="Q13" s="6" t="e">
        <f t="shared" si="3"/>
        <v>#NUM!</v>
      </c>
      <c r="R13" s="5">
        <f t="shared" si="4"/>
        <v>6.9432525567343042</v>
      </c>
      <c r="S13" s="6">
        <f t="shared" si="5"/>
        <v>10.382015417252692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1.2330920308640139</v>
      </c>
      <c r="F14" s="8">
        <v>1.1359365274201445</v>
      </c>
      <c r="G14" s="7" t="e">
        <v>#NUM!</v>
      </c>
      <c r="H14" s="8" t="e">
        <v>#NUM!</v>
      </c>
      <c r="I14" s="7">
        <v>1.8351867406308731</v>
      </c>
      <c r="J14" s="8">
        <v>1.3837797148041939</v>
      </c>
      <c r="L14" s="7" t="e">
        <f t="shared" si="6"/>
        <v>#NUM!</v>
      </c>
      <c r="M14" s="8" t="e">
        <f t="shared" si="7"/>
        <v>#NUM!</v>
      </c>
      <c r="N14" s="7">
        <f t="shared" si="0"/>
        <v>9.7155503443869362E-2</v>
      </c>
      <c r="O14" s="8">
        <f t="shared" si="1"/>
        <v>2.3690285582841586</v>
      </c>
      <c r="P14" s="7" t="e">
        <f t="shared" si="2"/>
        <v>#NUM!</v>
      </c>
      <c r="Q14" s="8" t="e">
        <f t="shared" si="3"/>
        <v>#NUM!</v>
      </c>
      <c r="R14" s="7">
        <f t="shared" si="4"/>
        <v>0.45140702582667913</v>
      </c>
      <c r="S14" s="8">
        <f t="shared" si="5"/>
        <v>3.218966455435067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2.522596412847649</v>
      </c>
      <c r="F15" s="8">
        <v>0.81842433909350032</v>
      </c>
      <c r="G15" s="7" t="e">
        <v>#NUM!</v>
      </c>
      <c r="H15" s="8" t="e">
        <v>#NUM!</v>
      </c>
      <c r="I15" s="7">
        <v>2.2305430440699241</v>
      </c>
      <c r="J15" s="8">
        <v>0.86330875472065227</v>
      </c>
      <c r="L15" s="7" t="e">
        <f t="shared" si="6"/>
        <v>#NUM!</v>
      </c>
      <c r="M15" s="8" t="e">
        <f t="shared" si="7"/>
        <v>#NUM!</v>
      </c>
      <c r="N15" s="7">
        <f t="shared" si="0"/>
        <v>1.7041720737541488</v>
      </c>
      <c r="O15" s="8">
        <f t="shared" si="1"/>
        <v>3.3410207519411492</v>
      </c>
      <c r="P15" s="7" t="e">
        <f t="shared" si="2"/>
        <v>#NUM!</v>
      </c>
      <c r="Q15" s="8" t="e">
        <f t="shared" si="3"/>
        <v>#NUM!</v>
      </c>
      <c r="R15" s="7">
        <f t="shared" si="4"/>
        <v>1.3672342893492719</v>
      </c>
      <c r="S15" s="8">
        <f t="shared" si="5"/>
        <v>3.0938517987905763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7.9528212562105223</v>
      </c>
      <c r="F16" s="6">
        <v>2.599692643238702</v>
      </c>
      <c r="G16" s="5" t="e">
        <v>#NUM!</v>
      </c>
      <c r="H16" s="6" t="e">
        <v>#NUM!</v>
      </c>
      <c r="I16" s="5">
        <v>4</v>
      </c>
      <c r="J16" s="6">
        <v>0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5.3531286129718207</v>
      </c>
      <c r="O16" s="6">
        <f t="shared" si="1"/>
        <v>10.552513899449224</v>
      </c>
      <c r="P16" s="5" t="e">
        <f t="shared" si="2"/>
        <v>#NUM!</v>
      </c>
      <c r="Q16" s="6" t="e">
        <f t="shared" si="3"/>
        <v>#NUM!</v>
      </c>
      <c r="R16" s="5">
        <f t="shared" si="4"/>
        <v>4</v>
      </c>
      <c r="S16" s="6">
        <f t="shared" si="5"/>
        <v>4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3.7494256194980649</v>
      </c>
      <c r="F17" s="19">
        <v>1.3303845222845889</v>
      </c>
      <c r="G17" s="18" t="e">
        <v>#NUM!</v>
      </c>
      <c r="H17" s="19" t="e">
        <v>#NUM!</v>
      </c>
      <c r="I17" s="18">
        <v>4.355631262201622</v>
      </c>
      <c r="J17" s="19">
        <v>0.47870415451142989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2.4190410972134759</v>
      </c>
      <c r="O17" s="19">
        <f t="shared" si="1"/>
        <v>5.0798101417826533</v>
      </c>
      <c r="P17" s="18" t="e">
        <f t="shared" si="2"/>
        <v>#NUM!</v>
      </c>
      <c r="Q17" s="19" t="e">
        <f t="shared" si="3"/>
        <v>#NUM!</v>
      </c>
      <c r="R17" s="18">
        <f t="shared" si="4"/>
        <v>3.8769271076901921</v>
      </c>
      <c r="S17" s="19">
        <f t="shared" si="5"/>
        <v>4.8343354167130519</v>
      </c>
    </row>
    <row r="20" spans="1:19" x14ac:dyDescent="0.3">
      <c r="C20">
        <v>0</v>
      </c>
      <c r="D20">
        <v>0</v>
      </c>
      <c r="E20">
        <v>0</v>
      </c>
      <c r="F20">
        <v>0</v>
      </c>
      <c r="G20">
        <v>0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2</v>
      </c>
      <c r="E22">
        <v>4</v>
      </c>
      <c r="F22">
        <v>6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1</v>
      </c>
      <c r="E24">
        <v>4</v>
      </c>
      <c r="F24">
        <v>5</v>
      </c>
      <c r="G24">
        <v>8</v>
      </c>
    </row>
    <row r="25" spans="1:19" x14ac:dyDescent="0.3">
      <c r="C25">
        <v>0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9</v>
      </c>
      <c r="D26">
        <v>20</v>
      </c>
      <c r="E26">
        <v>28</v>
      </c>
      <c r="F26">
        <v>33</v>
      </c>
      <c r="G26">
        <v>34</v>
      </c>
    </row>
    <row r="27" spans="1:19" x14ac:dyDescent="0.3">
      <c r="C27">
        <v>28</v>
      </c>
      <c r="D27">
        <v>71</v>
      </c>
      <c r="E27">
        <v>93</v>
      </c>
      <c r="F27">
        <v>119</v>
      </c>
      <c r="G27">
        <v>131</v>
      </c>
    </row>
    <row r="28" spans="1:19" x14ac:dyDescent="0.3">
      <c r="C28">
        <v>29</v>
      </c>
      <c r="D28">
        <v>50</v>
      </c>
      <c r="E28">
        <v>66</v>
      </c>
      <c r="F28">
        <v>80</v>
      </c>
      <c r="G28">
        <v>90</v>
      </c>
    </row>
    <row r="29" spans="1:19" x14ac:dyDescent="0.3">
      <c r="C29">
        <v>3</v>
      </c>
      <c r="D29">
        <v>6</v>
      </c>
      <c r="E29">
        <v>8</v>
      </c>
      <c r="F29">
        <v>9</v>
      </c>
      <c r="G29">
        <v>13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0</v>
      </c>
      <c r="D31">
        <v>0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3</v>
      </c>
      <c r="E32">
        <v>4</v>
      </c>
      <c r="F32">
        <v>7</v>
      </c>
      <c r="G32">
        <v>8</v>
      </c>
    </row>
    <row r="33" spans="3:7" x14ac:dyDescent="0.3">
      <c r="C33">
        <v>0</v>
      </c>
      <c r="D33">
        <v>2</v>
      </c>
      <c r="E33">
        <v>4</v>
      </c>
      <c r="F33">
        <v>4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33"/>
  <sheetViews>
    <sheetView workbookViewId="0">
      <selection activeCell="O18" sqref="O18"/>
    </sheetView>
  </sheetViews>
  <sheetFormatPr defaultRowHeight="14.4" x14ac:dyDescent="0.3"/>
  <cols>
    <col min="1" max="1" width="16.44140625" customWidth="1"/>
  </cols>
  <sheetData>
    <row r="1" spans="1:19" ht="15" thickBot="1" x14ac:dyDescent="0.35"/>
    <row r="2" spans="1:19" ht="15.6" x14ac:dyDescent="0.3">
      <c r="C2" s="22" t="s">
        <v>39</v>
      </c>
      <c r="D2" s="23"/>
      <c r="E2" s="22" t="s">
        <v>40</v>
      </c>
      <c r="F2" s="23"/>
      <c r="G2" s="22" t="s">
        <v>7</v>
      </c>
      <c r="H2" s="23"/>
      <c r="I2" s="22" t="s">
        <v>41</v>
      </c>
      <c r="J2" s="23"/>
      <c r="L2" s="22" t="s">
        <v>39</v>
      </c>
      <c r="M2" s="23"/>
      <c r="N2" s="22" t="s">
        <v>40</v>
      </c>
      <c r="O2" s="23"/>
      <c r="P2" s="22" t="s">
        <v>7</v>
      </c>
      <c r="Q2" s="23"/>
      <c r="R2" s="22" t="s">
        <v>41</v>
      </c>
      <c r="S2" s="23"/>
    </row>
    <row r="3" spans="1:19" x14ac:dyDescent="0.3">
      <c r="C3" s="5" t="s">
        <v>27</v>
      </c>
      <c r="D3" s="6" t="s">
        <v>28</v>
      </c>
      <c r="E3" s="5" t="s">
        <v>27</v>
      </c>
      <c r="F3" s="6" t="s">
        <v>28</v>
      </c>
      <c r="G3" s="5" t="s">
        <v>27</v>
      </c>
      <c r="H3" s="6" t="s">
        <v>28</v>
      </c>
      <c r="I3" s="5" t="s">
        <v>27</v>
      </c>
      <c r="J3" s="6" t="s">
        <v>28</v>
      </c>
      <c r="L3" s="16" t="s">
        <v>51</v>
      </c>
      <c r="M3" s="17" t="s">
        <v>23</v>
      </c>
      <c r="N3" s="16" t="s">
        <v>51</v>
      </c>
      <c r="O3" s="17" t="s">
        <v>23</v>
      </c>
      <c r="P3" s="16" t="s">
        <v>51</v>
      </c>
      <c r="Q3" s="17" t="s">
        <v>23</v>
      </c>
      <c r="R3" s="16" t="s">
        <v>51</v>
      </c>
      <c r="S3" s="17" t="s">
        <v>23</v>
      </c>
    </row>
    <row r="4" spans="1:19" x14ac:dyDescent="0.3">
      <c r="A4" t="s">
        <v>3</v>
      </c>
      <c r="C4" s="7" t="e">
        <v>#NUM!</v>
      </c>
      <c r="D4" s="8" t="e">
        <v>#NUM!</v>
      </c>
      <c r="E4" s="7">
        <v>0.55818733587160174</v>
      </c>
      <c r="F4" s="8">
        <v>0.72215698954242813</v>
      </c>
      <c r="G4" s="7" t="e">
        <v>#NUM!</v>
      </c>
      <c r="H4" s="8" t="e">
        <v>#NUM!</v>
      </c>
      <c r="I4" s="7" t="e">
        <v>#NUM!</v>
      </c>
      <c r="J4" s="8" t="e">
        <v>#NUM!</v>
      </c>
      <c r="L4" s="7" t="e">
        <f>(C4-D4)</f>
        <v>#NUM!</v>
      </c>
      <c r="M4" s="8" t="e">
        <f>(C4+D4)</f>
        <v>#NUM!</v>
      </c>
      <c r="N4" s="7">
        <f t="shared" ref="N4:N17" si="0">(E4-F4)</f>
        <v>-0.16396965367082639</v>
      </c>
      <c r="O4" s="8">
        <f t="shared" ref="O4:O17" si="1">(E4+F4)</f>
        <v>1.2803443254140299</v>
      </c>
      <c r="P4" s="7" t="e">
        <f t="shared" ref="P4:P17" si="2">(G4-H4)</f>
        <v>#NUM!</v>
      </c>
      <c r="Q4" s="8" t="e">
        <f t="shared" ref="Q4:Q17" si="3">(G4+H4)</f>
        <v>#NUM!</v>
      </c>
      <c r="R4" s="7" t="e">
        <f t="shared" ref="R4:R17" si="4">(I4-J4)</f>
        <v>#NUM!</v>
      </c>
      <c r="S4" s="8" t="e">
        <f t="shared" ref="S4:S17" si="5">(I4+J4)</f>
        <v>#NUM!</v>
      </c>
    </row>
    <row r="5" spans="1:19" x14ac:dyDescent="0.3">
      <c r="A5" t="s">
        <v>30</v>
      </c>
      <c r="C5" s="7" t="e">
        <v>#NUM!</v>
      </c>
      <c r="D5" s="8" t="e">
        <v>#NUM!</v>
      </c>
      <c r="E5" s="7">
        <v>6.5187136616121438E-2</v>
      </c>
      <c r="F5" s="8">
        <v>0.24685577537483813</v>
      </c>
      <c r="G5" s="7" t="e">
        <v>#NUM!</v>
      </c>
      <c r="H5" s="8" t="e">
        <v>#NUM!</v>
      </c>
      <c r="I5" s="7" t="e">
        <v>#NUM!</v>
      </c>
      <c r="J5" s="8" t="e">
        <v>#NUM!</v>
      </c>
      <c r="L5" s="7" t="e">
        <f t="shared" ref="L5:L17" si="6">(C5-D5)</f>
        <v>#NUM!</v>
      </c>
      <c r="M5" s="8" t="e">
        <f t="shared" ref="M5:M17" si="7">(C5+D5)</f>
        <v>#NUM!</v>
      </c>
      <c r="N5" s="7">
        <f t="shared" si="0"/>
        <v>-0.18166863875871669</v>
      </c>
      <c r="O5" s="8">
        <f t="shared" si="1"/>
        <v>0.31204291199095957</v>
      </c>
      <c r="P5" s="7" t="e">
        <f t="shared" si="2"/>
        <v>#NUM!</v>
      </c>
      <c r="Q5" s="8" t="e">
        <f t="shared" si="3"/>
        <v>#NUM!</v>
      </c>
      <c r="R5" s="7" t="e">
        <f t="shared" si="4"/>
        <v>#NUM!</v>
      </c>
      <c r="S5" s="8" t="e">
        <f t="shared" si="5"/>
        <v>#NUM!</v>
      </c>
    </row>
    <row r="6" spans="1:19" x14ac:dyDescent="0.3">
      <c r="A6" t="s">
        <v>31</v>
      </c>
      <c r="C6" s="7" t="e">
        <v>#NUM!</v>
      </c>
      <c r="D6" s="8" t="e">
        <v>#NUM!</v>
      </c>
      <c r="E6" s="7">
        <v>7.449087120657695</v>
      </c>
      <c r="F6" s="8">
        <v>3.2378773151072346</v>
      </c>
      <c r="G6" s="7" t="e">
        <v>#NUM!</v>
      </c>
      <c r="H6" s="8" t="e">
        <v>#NUM!</v>
      </c>
      <c r="I6" s="7" t="e">
        <v>#NUM!</v>
      </c>
      <c r="J6" s="8" t="e">
        <v>#NUM!</v>
      </c>
      <c r="L6" s="7" t="e">
        <f t="shared" si="6"/>
        <v>#NUM!</v>
      </c>
      <c r="M6" s="8" t="e">
        <f t="shared" si="7"/>
        <v>#NUM!</v>
      </c>
      <c r="N6" s="7">
        <f t="shared" si="0"/>
        <v>4.2112098055504603</v>
      </c>
      <c r="O6" s="8">
        <f t="shared" si="1"/>
        <v>10.68696443576493</v>
      </c>
      <c r="P6" s="7" t="e">
        <f t="shared" si="2"/>
        <v>#NUM!</v>
      </c>
      <c r="Q6" s="8" t="e">
        <f t="shared" si="3"/>
        <v>#NUM!</v>
      </c>
      <c r="R6" s="7" t="e">
        <f t="shared" si="4"/>
        <v>#NUM!</v>
      </c>
      <c r="S6" s="8" t="e">
        <f t="shared" si="5"/>
        <v>#NUM!</v>
      </c>
    </row>
    <row r="7" spans="1:19" x14ac:dyDescent="0.3">
      <c r="A7" t="s">
        <v>32</v>
      </c>
      <c r="C7" s="7" t="e">
        <v>#NUM!</v>
      </c>
      <c r="D7" s="8" t="e">
        <v>#NUM!</v>
      </c>
      <c r="E7" s="7">
        <v>0</v>
      </c>
      <c r="F7" s="8">
        <v>0</v>
      </c>
      <c r="G7" s="7" t="e">
        <v>#NUM!</v>
      </c>
      <c r="H7" s="8" t="e">
        <v>#NUM!</v>
      </c>
      <c r="I7" s="7" t="e">
        <v>#NUM!</v>
      </c>
      <c r="J7" s="8" t="e">
        <v>#NUM!</v>
      </c>
      <c r="L7" s="7" t="e">
        <f t="shared" si="6"/>
        <v>#NUM!</v>
      </c>
      <c r="M7" s="8" t="e">
        <f t="shared" si="7"/>
        <v>#NUM!</v>
      </c>
      <c r="N7" s="7">
        <f t="shared" si="0"/>
        <v>0</v>
      </c>
      <c r="O7" s="8">
        <f t="shared" si="1"/>
        <v>0</v>
      </c>
      <c r="P7" s="7" t="e">
        <f t="shared" si="2"/>
        <v>#NUM!</v>
      </c>
      <c r="Q7" s="8" t="e">
        <f t="shared" si="3"/>
        <v>#NUM!</v>
      </c>
      <c r="R7" s="7" t="e">
        <f t="shared" si="4"/>
        <v>#NUM!</v>
      </c>
      <c r="S7" s="8" t="e">
        <f t="shared" si="5"/>
        <v>#NUM!</v>
      </c>
    </row>
    <row r="8" spans="1:19" x14ac:dyDescent="0.3">
      <c r="A8" t="s">
        <v>33</v>
      </c>
      <c r="C8" s="7" t="e">
        <v>#NUM!</v>
      </c>
      <c r="D8" s="8" t="e">
        <v>#NUM!</v>
      </c>
      <c r="E8" s="7">
        <v>1.5555490754472545</v>
      </c>
      <c r="F8" s="8">
        <v>2.2928013025885652</v>
      </c>
      <c r="G8" s="7" t="e">
        <v>#NUM!</v>
      </c>
      <c r="H8" s="8" t="e">
        <v>#NUM!</v>
      </c>
      <c r="I8" s="7" t="e">
        <v>#NUM!</v>
      </c>
      <c r="J8" s="8" t="e">
        <v>#NUM!</v>
      </c>
      <c r="L8" s="7" t="e">
        <f t="shared" si="6"/>
        <v>#NUM!</v>
      </c>
      <c r="M8" s="8" t="e">
        <f t="shared" si="7"/>
        <v>#NUM!</v>
      </c>
      <c r="N8" s="7">
        <f t="shared" si="0"/>
        <v>-0.73725222714131067</v>
      </c>
      <c r="O8" s="8">
        <f t="shared" si="1"/>
        <v>3.8483503780358195</v>
      </c>
      <c r="P8" s="7" t="e">
        <f t="shared" si="2"/>
        <v>#NUM!</v>
      </c>
      <c r="Q8" s="8" t="e">
        <f t="shared" si="3"/>
        <v>#NUM!</v>
      </c>
      <c r="R8" s="7" t="e">
        <f t="shared" si="4"/>
        <v>#NUM!</v>
      </c>
      <c r="S8" s="8" t="e">
        <f t="shared" si="5"/>
        <v>#NUM!</v>
      </c>
    </row>
    <row r="9" spans="1:19" x14ac:dyDescent="0.3">
      <c r="A9" s="4" t="s">
        <v>12</v>
      </c>
      <c r="B9" s="4"/>
      <c r="C9" s="5" t="e">
        <v>#NUM!</v>
      </c>
      <c r="D9" s="6" t="e">
        <v>#NUM!</v>
      </c>
      <c r="E9" s="5">
        <v>12.685102191561928</v>
      </c>
      <c r="F9" s="6">
        <v>4.7349785467038235</v>
      </c>
      <c r="G9" s="5" t="e">
        <v>#NUM!</v>
      </c>
      <c r="H9" s="6" t="e">
        <v>#NUM!</v>
      </c>
      <c r="I9" s="5" t="e">
        <v>#NUM!</v>
      </c>
      <c r="J9" s="6" t="e">
        <v>#NUM!</v>
      </c>
      <c r="K9" s="4"/>
      <c r="L9" s="5" t="e">
        <f t="shared" si="6"/>
        <v>#NUM!</v>
      </c>
      <c r="M9" s="6" t="e">
        <f t="shared" si="7"/>
        <v>#NUM!</v>
      </c>
      <c r="N9" s="5">
        <f t="shared" si="0"/>
        <v>7.9501236448581043</v>
      </c>
      <c r="O9" s="6">
        <f t="shared" si="1"/>
        <v>17.420080738265753</v>
      </c>
      <c r="P9" s="5" t="e">
        <f t="shared" si="2"/>
        <v>#NUM!</v>
      </c>
      <c r="Q9" s="6" t="e">
        <f t="shared" si="3"/>
        <v>#NUM!</v>
      </c>
      <c r="R9" s="5" t="e">
        <f t="shared" si="4"/>
        <v>#NUM!</v>
      </c>
      <c r="S9" s="6" t="e">
        <f t="shared" si="5"/>
        <v>#NUM!</v>
      </c>
    </row>
    <row r="10" spans="1:19" x14ac:dyDescent="0.3">
      <c r="A10" t="s">
        <v>13</v>
      </c>
      <c r="C10" s="7" t="e">
        <v>#NUM!</v>
      </c>
      <c r="D10" s="8" t="e">
        <v>#NUM!</v>
      </c>
      <c r="E10" s="7">
        <v>27.091587787052624</v>
      </c>
      <c r="F10" s="8">
        <v>7.0463634156302248</v>
      </c>
      <c r="G10" s="7" t="e">
        <v>#NUM!</v>
      </c>
      <c r="H10" s="8" t="e">
        <v>#NUM!</v>
      </c>
      <c r="I10" s="7" t="e">
        <v>#NUM!</v>
      </c>
      <c r="J10" s="8" t="e">
        <v>#NUM!</v>
      </c>
      <c r="L10" s="7" t="e">
        <f t="shared" si="6"/>
        <v>#NUM!</v>
      </c>
      <c r="M10" s="8" t="e">
        <f t="shared" si="7"/>
        <v>#NUM!</v>
      </c>
      <c r="N10" s="7">
        <f t="shared" si="0"/>
        <v>20.0452243714224</v>
      </c>
      <c r="O10" s="8">
        <f t="shared" si="1"/>
        <v>34.137951202682849</v>
      </c>
      <c r="P10" s="7" t="e">
        <f t="shared" si="2"/>
        <v>#NUM!</v>
      </c>
      <c r="Q10" s="8" t="e">
        <f t="shared" si="3"/>
        <v>#NUM!</v>
      </c>
      <c r="R10" s="7" t="e">
        <f t="shared" si="4"/>
        <v>#NUM!</v>
      </c>
      <c r="S10" s="8" t="e">
        <f t="shared" si="5"/>
        <v>#NUM!</v>
      </c>
    </row>
    <row r="11" spans="1:19" x14ac:dyDescent="0.3">
      <c r="A11" t="s">
        <v>14</v>
      </c>
      <c r="C11" s="7" t="e">
        <v>#NUM!</v>
      </c>
      <c r="D11" s="8" t="e">
        <v>#NUM!</v>
      </c>
      <c r="E11" s="7">
        <v>116.30200091655635</v>
      </c>
      <c r="F11" s="8">
        <v>16.209925029344699</v>
      </c>
      <c r="G11" s="7" t="e">
        <v>#NUM!</v>
      </c>
      <c r="H11" s="8" t="e">
        <v>#NUM!</v>
      </c>
      <c r="I11" s="7" t="e">
        <v>#NUM!</v>
      </c>
      <c r="J11" s="8" t="e">
        <v>#NUM!</v>
      </c>
      <c r="L11" s="7" t="e">
        <f t="shared" si="6"/>
        <v>#NUM!</v>
      </c>
      <c r="M11" s="8" t="e">
        <f t="shared" si="7"/>
        <v>#NUM!</v>
      </c>
      <c r="N11" s="7">
        <f t="shared" si="0"/>
        <v>100.09207588721165</v>
      </c>
      <c r="O11" s="8">
        <f t="shared" si="1"/>
        <v>132.51192594590106</v>
      </c>
      <c r="P11" s="7" t="e">
        <f t="shared" si="2"/>
        <v>#NUM!</v>
      </c>
      <c r="Q11" s="8" t="e">
        <f t="shared" si="3"/>
        <v>#NUM!</v>
      </c>
      <c r="R11" s="7" t="e">
        <f t="shared" si="4"/>
        <v>#NUM!</v>
      </c>
      <c r="S11" s="8" t="e">
        <f t="shared" si="5"/>
        <v>#NUM!</v>
      </c>
    </row>
    <row r="12" spans="1:19" x14ac:dyDescent="0.3">
      <c r="A12" s="4" t="s">
        <v>34</v>
      </c>
      <c r="B12" s="4"/>
      <c r="C12" s="5" t="e">
        <v>#NUM!</v>
      </c>
      <c r="D12" s="6" t="e">
        <v>#NUM!</v>
      </c>
      <c r="E12" s="5">
        <v>76.525310937941782</v>
      </c>
      <c r="F12" s="6">
        <v>10.222794907298564</v>
      </c>
      <c r="G12" s="5" t="e">
        <v>#NUM!</v>
      </c>
      <c r="H12" s="6" t="e">
        <v>#NUM!</v>
      </c>
      <c r="I12" s="5" t="e">
        <v>#NUM!</v>
      </c>
      <c r="J12" s="6" t="e">
        <v>#NUM!</v>
      </c>
      <c r="L12" s="5" t="e">
        <f t="shared" si="6"/>
        <v>#NUM!</v>
      </c>
      <c r="M12" s="6" t="e">
        <f t="shared" si="7"/>
        <v>#NUM!</v>
      </c>
      <c r="N12" s="5">
        <f t="shared" si="0"/>
        <v>66.302516030643218</v>
      </c>
      <c r="O12" s="6">
        <f t="shared" si="1"/>
        <v>86.748105845240346</v>
      </c>
      <c r="P12" s="5" t="e">
        <f t="shared" si="2"/>
        <v>#NUM!</v>
      </c>
      <c r="Q12" s="6" t="e">
        <f t="shared" si="3"/>
        <v>#NUM!</v>
      </c>
      <c r="R12" s="5" t="e">
        <f t="shared" si="4"/>
        <v>#NUM!</v>
      </c>
      <c r="S12" s="6" t="e">
        <f t="shared" si="5"/>
        <v>#NUM!</v>
      </c>
    </row>
    <row r="13" spans="1:19" x14ac:dyDescent="0.3">
      <c r="A13" s="4" t="s">
        <v>25</v>
      </c>
      <c r="B13" s="4"/>
      <c r="C13" s="5" t="e">
        <v>#NUM!</v>
      </c>
      <c r="D13" s="6" t="e">
        <v>#NUM!</v>
      </c>
      <c r="E13" s="5">
        <v>9.6280106685926743</v>
      </c>
      <c r="F13" s="6">
        <v>1.5021153280062765</v>
      </c>
      <c r="G13" s="5" t="e">
        <v>#NUM!</v>
      </c>
      <c r="H13" s="6" t="e">
        <v>#NUM!</v>
      </c>
      <c r="I13" s="5" t="e">
        <v>#NUM!</v>
      </c>
      <c r="J13" s="6" t="e">
        <v>#NUM!</v>
      </c>
      <c r="L13" s="5" t="e">
        <f t="shared" si="6"/>
        <v>#NUM!</v>
      </c>
      <c r="M13" s="6" t="e">
        <f t="shared" si="7"/>
        <v>#NUM!</v>
      </c>
      <c r="N13" s="5">
        <f t="shared" si="0"/>
        <v>8.1258953405863981</v>
      </c>
      <c r="O13" s="6">
        <f t="shared" si="1"/>
        <v>11.130125996598951</v>
      </c>
      <c r="P13" s="5" t="e">
        <f t="shared" si="2"/>
        <v>#NUM!</v>
      </c>
      <c r="Q13" s="6" t="e">
        <f t="shared" si="3"/>
        <v>#NUM!</v>
      </c>
      <c r="R13" s="5" t="e">
        <f t="shared" si="4"/>
        <v>#NUM!</v>
      </c>
      <c r="S13" s="6" t="e">
        <f t="shared" si="5"/>
        <v>#NUM!</v>
      </c>
    </row>
    <row r="14" spans="1:19" x14ac:dyDescent="0.3">
      <c r="A14" t="s">
        <v>35</v>
      </c>
      <c r="C14" s="7" t="e">
        <v>#NUM!</v>
      </c>
      <c r="D14" s="8" t="e">
        <v>#NUM!</v>
      </c>
      <c r="E14" s="7">
        <v>1.780721058071123</v>
      </c>
      <c r="F14" s="8">
        <v>1.2911808008504424</v>
      </c>
      <c r="G14" s="7" t="e">
        <v>#NUM!</v>
      </c>
      <c r="H14" s="8" t="e">
        <v>#NUM!</v>
      </c>
      <c r="I14" s="7" t="e">
        <v>#NUM!</v>
      </c>
      <c r="J14" s="8" t="e">
        <v>#NUM!</v>
      </c>
      <c r="L14" s="7" t="e">
        <f t="shared" si="6"/>
        <v>#NUM!</v>
      </c>
      <c r="M14" s="8" t="e">
        <f t="shared" si="7"/>
        <v>#NUM!</v>
      </c>
      <c r="N14" s="7">
        <f t="shared" si="0"/>
        <v>0.48954025722068062</v>
      </c>
      <c r="O14" s="8">
        <f t="shared" si="1"/>
        <v>3.0719018589215654</v>
      </c>
      <c r="P14" s="7" t="e">
        <f t="shared" si="2"/>
        <v>#NUM!</v>
      </c>
      <c r="Q14" s="8" t="e">
        <f t="shared" si="3"/>
        <v>#NUM!</v>
      </c>
      <c r="R14" s="7" t="e">
        <f t="shared" si="4"/>
        <v>#NUM!</v>
      </c>
      <c r="S14" s="8" t="e">
        <f t="shared" si="5"/>
        <v>#NUM!</v>
      </c>
    </row>
    <row r="15" spans="1:19" x14ac:dyDescent="0.3">
      <c r="A15" t="s">
        <v>36</v>
      </c>
      <c r="C15" s="7" t="e">
        <v>#NUM!</v>
      </c>
      <c r="D15" s="8" t="e">
        <v>#NUM!</v>
      </c>
      <c r="E15" s="7">
        <v>2.3229036028853032</v>
      </c>
      <c r="F15" s="8">
        <v>0.77065117298009245</v>
      </c>
      <c r="G15" s="7" t="e">
        <v>#NUM!</v>
      </c>
      <c r="H15" s="8" t="e">
        <v>#NUM!</v>
      </c>
      <c r="I15" s="7" t="e">
        <v>#NUM!</v>
      </c>
      <c r="J15" s="8" t="e">
        <v>#NUM!</v>
      </c>
      <c r="L15" s="7" t="e">
        <f t="shared" si="6"/>
        <v>#NUM!</v>
      </c>
      <c r="M15" s="8" t="e">
        <f t="shared" si="7"/>
        <v>#NUM!</v>
      </c>
      <c r="N15" s="7">
        <f t="shared" si="0"/>
        <v>1.5522524299052107</v>
      </c>
      <c r="O15" s="8">
        <f t="shared" si="1"/>
        <v>3.0935547758653956</v>
      </c>
      <c r="P15" s="7" t="e">
        <f t="shared" si="2"/>
        <v>#NUM!</v>
      </c>
      <c r="Q15" s="8" t="e">
        <f t="shared" si="3"/>
        <v>#NUM!</v>
      </c>
      <c r="R15" s="7" t="e">
        <f t="shared" si="4"/>
        <v>#NUM!</v>
      </c>
      <c r="S15" s="8" t="e">
        <f t="shared" si="5"/>
        <v>#NUM!</v>
      </c>
    </row>
    <row r="16" spans="1:19" x14ac:dyDescent="0.3">
      <c r="A16" s="4" t="s">
        <v>37</v>
      </c>
      <c r="B16" s="4"/>
      <c r="C16" s="5" t="e">
        <v>#NUM!</v>
      </c>
      <c r="D16" s="6" t="e">
        <v>#NUM!</v>
      </c>
      <c r="E16" s="5">
        <v>7.3450311257144145</v>
      </c>
      <c r="F16" s="6">
        <v>2.4320583978574919</v>
      </c>
      <c r="G16" s="5" t="e">
        <v>#NUM!</v>
      </c>
      <c r="H16" s="6" t="e">
        <v>#NUM!</v>
      </c>
      <c r="I16" s="5" t="e">
        <v>#NUM!</v>
      </c>
      <c r="J16" s="6" t="e">
        <v>#NUM!</v>
      </c>
      <c r="K16" s="4"/>
      <c r="L16" s="5" t="e">
        <f t="shared" si="6"/>
        <v>#NUM!</v>
      </c>
      <c r="M16" s="6" t="e">
        <f t="shared" si="7"/>
        <v>#NUM!</v>
      </c>
      <c r="N16" s="5">
        <f t="shared" si="0"/>
        <v>4.9129727278569231</v>
      </c>
      <c r="O16" s="6">
        <f t="shared" si="1"/>
        <v>9.777089523571906</v>
      </c>
      <c r="P16" s="5" t="e">
        <f t="shared" si="2"/>
        <v>#NUM!</v>
      </c>
      <c r="Q16" s="6" t="e">
        <f t="shared" si="3"/>
        <v>#NUM!</v>
      </c>
      <c r="R16" s="5" t="e">
        <f t="shared" si="4"/>
        <v>#NUM!</v>
      </c>
      <c r="S16" s="6" t="e">
        <f t="shared" si="5"/>
        <v>#NUM!</v>
      </c>
    </row>
    <row r="17" spans="1:19" ht="15" thickBot="1" x14ac:dyDescent="0.35">
      <c r="A17" s="4" t="s">
        <v>38</v>
      </c>
      <c r="B17" s="4"/>
      <c r="C17" s="18" t="e">
        <v>#NUM!</v>
      </c>
      <c r="D17" s="19" t="e">
        <v>#NUM!</v>
      </c>
      <c r="E17" s="18">
        <v>3.7111728452764319</v>
      </c>
      <c r="F17" s="19">
        <v>1.233262701660633</v>
      </c>
      <c r="G17" s="18" t="e">
        <v>#NUM!</v>
      </c>
      <c r="H17" s="19" t="e">
        <v>#NUM!</v>
      </c>
      <c r="I17" s="18" t="e">
        <v>#NUM!</v>
      </c>
      <c r="J17" s="19" t="e">
        <v>#NUM!</v>
      </c>
      <c r="K17" s="4"/>
      <c r="L17" s="18" t="e">
        <f t="shared" si="6"/>
        <v>#NUM!</v>
      </c>
      <c r="M17" s="19" t="e">
        <f t="shared" si="7"/>
        <v>#NUM!</v>
      </c>
      <c r="N17" s="18">
        <f t="shared" si="0"/>
        <v>2.4779101436157989</v>
      </c>
      <c r="O17" s="19">
        <f t="shared" si="1"/>
        <v>4.9444355469370649</v>
      </c>
      <c r="P17" s="18" t="e">
        <f t="shared" si="2"/>
        <v>#NUM!</v>
      </c>
      <c r="Q17" s="19" t="e">
        <f t="shared" si="3"/>
        <v>#NUM!</v>
      </c>
      <c r="R17" s="18" t="e">
        <f t="shared" si="4"/>
        <v>#NUM!</v>
      </c>
      <c r="S17" s="19" t="e">
        <f t="shared" si="5"/>
        <v>#NUM!</v>
      </c>
    </row>
    <row r="20" spans="1:19" x14ac:dyDescent="0.3">
      <c r="C20">
        <v>0</v>
      </c>
      <c r="D20">
        <v>0</v>
      </c>
      <c r="E20">
        <v>0</v>
      </c>
      <c r="F20">
        <v>1</v>
      </c>
      <c r="G20">
        <v>2</v>
      </c>
    </row>
    <row r="21" spans="1:19" x14ac:dyDescent="0.3">
      <c r="C21">
        <v>0</v>
      </c>
      <c r="D21">
        <v>0</v>
      </c>
      <c r="E21">
        <v>0</v>
      </c>
      <c r="F21">
        <v>0</v>
      </c>
      <c r="G21">
        <v>0</v>
      </c>
    </row>
    <row r="22" spans="1:19" x14ac:dyDescent="0.3">
      <c r="C22">
        <v>0</v>
      </c>
      <c r="D22">
        <v>3</v>
      </c>
      <c r="E22">
        <v>6</v>
      </c>
      <c r="F22">
        <v>9</v>
      </c>
      <c r="G22">
        <v>10</v>
      </c>
    </row>
    <row r="23" spans="1:19" x14ac:dyDescent="0.3">
      <c r="C23">
        <v>0</v>
      </c>
      <c r="D23">
        <v>0</v>
      </c>
      <c r="E23">
        <v>0</v>
      </c>
      <c r="F23">
        <v>0</v>
      </c>
      <c r="G23">
        <v>0</v>
      </c>
    </row>
    <row r="24" spans="1:19" x14ac:dyDescent="0.3">
      <c r="C24">
        <v>0</v>
      </c>
      <c r="D24">
        <v>0</v>
      </c>
      <c r="E24">
        <v>1</v>
      </c>
      <c r="F24">
        <v>5</v>
      </c>
      <c r="G24">
        <v>8</v>
      </c>
    </row>
    <row r="25" spans="1:19" x14ac:dyDescent="0.3">
      <c r="C25">
        <v>3</v>
      </c>
      <c r="D25">
        <v>3</v>
      </c>
      <c r="E25">
        <v>15</v>
      </c>
      <c r="F25">
        <v>15</v>
      </c>
      <c r="G25">
        <v>15</v>
      </c>
    </row>
    <row r="26" spans="1:19" x14ac:dyDescent="0.3">
      <c r="C26">
        <v>8</v>
      </c>
      <c r="D26">
        <v>23</v>
      </c>
      <c r="E26">
        <v>29</v>
      </c>
      <c r="F26">
        <v>33</v>
      </c>
      <c r="G26">
        <v>34</v>
      </c>
    </row>
    <row r="27" spans="1:19" x14ac:dyDescent="0.3">
      <c r="C27">
        <v>62</v>
      </c>
      <c r="D27">
        <v>98</v>
      </c>
      <c r="E27">
        <v>111</v>
      </c>
      <c r="F27">
        <v>122</v>
      </c>
      <c r="G27">
        <v>139</v>
      </c>
    </row>
    <row r="28" spans="1:19" x14ac:dyDescent="0.3">
      <c r="C28">
        <v>48</v>
      </c>
      <c r="D28">
        <v>68</v>
      </c>
      <c r="E28">
        <v>74</v>
      </c>
      <c r="F28">
        <v>82</v>
      </c>
      <c r="G28">
        <v>90</v>
      </c>
    </row>
    <row r="29" spans="1:19" x14ac:dyDescent="0.3">
      <c r="C29">
        <v>6</v>
      </c>
      <c r="D29">
        <v>8</v>
      </c>
      <c r="E29">
        <v>9</v>
      </c>
      <c r="F29">
        <v>10</v>
      </c>
      <c r="G29">
        <v>11</v>
      </c>
    </row>
    <row r="30" spans="1:19" x14ac:dyDescent="0.3">
      <c r="C30">
        <v>0</v>
      </c>
      <c r="D30">
        <v>0</v>
      </c>
      <c r="E30">
        <v>2</v>
      </c>
      <c r="F30">
        <v>3</v>
      </c>
      <c r="G30">
        <v>4</v>
      </c>
    </row>
    <row r="31" spans="1:19" x14ac:dyDescent="0.3">
      <c r="C31">
        <v>1</v>
      </c>
      <c r="D31">
        <v>2</v>
      </c>
      <c r="E31">
        <v>2</v>
      </c>
      <c r="F31">
        <v>3</v>
      </c>
      <c r="G31">
        <v>3</v>
      </c>
    </row>
    <row r="32" spans="1:19" x14ac:dyDescent="0.3">
      <c r="C32">
        <v>0</v>
      </c>
      <c r="D32">
        <v>2</v>
      </c>
      <c r="E32">
        <v>5</v>
      </c>
      <c r="F32">
        <v>7</v>
      </c>
      <c r="G32">
        <v>9</v>
      </c>
    </row>
    <row r="33" spans="3:7" x14ac:dyDescent="0.3">
      <c r="C33">
        <v>0</v>
      </c>
      <c r="D33">
        <v>0</v>
      </c>
      <c r="E33">
        <v>3</v>
      </c>
      <c r="F33">
        <v>5</v>
      </c>
      <c r="G33">
        <v>6</v>
      </c>
    </row>
  </sheetData>
  <mergeCells count="8">
    <mergeCell ref="N2:O2"/>
    <mergeCell ref="P2:Q2"/>
    <mergeCell ref="R2:S2"/>
    <mergeCell ref="C2:D2"/>
    <mergeCell ref="E2:F2"/>
    <mergeCell ref="G2:H2"/>
    <mergeCell ref="I2:J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</vt:lpstr>
      <vt:lpstr>Team</vt:lpstr>
      <vt:lpstr>Cas</vt:lpstr>
      <vt:lpstr>Ben</vt:lpstr>
      <vt:lpstr>Lucas</vt:lpstr>
      <vt:lpstr>Jillian</vt:lpstr>
      <vt:lpstr>Keller</vt:lpstr>
      <vt:lpstr>Zoe</vt:lpstr>
      <vt:lpstr>Max</vt:lpstr>
      <vt:lpstr>Hailey</vt:lpstr>
      <vt:lpstr>Maddie</vt:lpstr>
      <vt:lpstr>Caleb</vt:lpstr>
      <vt:lpstr>Matt</vt:lpstr>
      <vt:lpstr>Alan</vt:lpstr>
      <vt:lpstr>Drivers</vt:lpstr>
      <vt:lpstr>Specialists</vt:lpstr>
      <vt:lpstr>Coaches</vt:lpstr>
      <vt:lpstr>Human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 Hall</dc:creator>
  <cp:lastModifiedBy>Matt D Hall</cp:lastModifiedBy>
  <dcterms:created xsi:type="dcterms:W3CDTF">2024-10-30T22:44:05Z</dcterms:created>
  <dcterms:modified xsi:type="dcterms:W3CDTF">2024-12-03T23:23:12Z</dcterms:modified>
</cp:coreProperties>
</file>