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tth\Desktop\FTC 2024\FTC Stats 2024\FTC Stats 2024\Sheets\"/>
    </mc:Choice>
  </mc:AlternateContent>
  <xr:revisionPtr revIDLastSave="0" documentId="13_ncr:1_{F5FC1185-6A29-4AAE-A062-5BDFE91BA0E1}" xr6:coauthVersionLast="47" xr6:coauthVersionMax="47" xr10:uidLastSave="{00000000-0000-0000-0000-000000000000}"/>
  <bookViews>
    <workbookView xWindow="-108" yWindow="-108" windowWidth="23256" windowHeight="12456" tabRatio="827" activeTab="16" xr2:uid="{70A3623C-5B28-4542-A549-36E12E55390C}"/>
  </bookViews>
  <sheets>
    <sheet name="Data" sheetId="1" r:id="rId1"/>
    <sheet name="Team" sheetId="2" r:id="rId2"/>
    <sheet name="Cas" sheetId="3" r:id="rId3"/>
    <sheet name="Ben" sheetId="5" r:id="rId4"/>
    <sheet name="Lucas" sheetId="6" r:id="rId5"/>
    <sheet name="Jillian" sheetId="8" r:id="rId6"/>
    <sheet name="Keller" sheetId="10" r:id="rId7"/>
    <sheet name="Zoe" sheetId="4" r:id="rId8"/>
    <sheet name="Max" sheetId="7" r:id="rId9"/>
    <sheet name="Hailey" sheetId="9" r:id="rId10"/>
    <sheet name="Maddie" sheetId="11" r:id="rId11"/>
    <sheet name="Caleb" sheetId="12" r:id="rId12"/>
    <sheet name="Matt" sheetId="13" r:id="rId13"/>
    <sheet name="Alan" sheetId="14" r:id="rId14"/>
    <sheet name="Drivers" sheetId="15" r:id="rId15"/>
    <sheet name="Specialists" sheetId="16" r:id="rId16"/>
    <sheet name="Coaches" sheetId="17" r:id="rId17"/>
    <sheet name="Human Players" sheetId="18" r:id="rId1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20" i="1" l="1"/>
  <c r="L120" i="1"/>
  <c r="N119" i="1"/>
  <c r="L119" i="1"/>
  <c r="N118" i="1"/>
  <c r="L118" i="1"/>
  <c r="N117" i="1"/>
  <c r="N116" i="1"/>
  <c r="L117" i="1"/>
  <c r="L116" i="1"/>
  <c r="L115" i="1"/>
  <c r="N115" i="1"/>
  <c r="L109" i="1"/>
  <c r="L110" i="1"/>
  <c r="L111" i="1"/>
  <c r="L112" i="1"/>
  <c r="L113" i="1"/>
  <c r="L114" i="1"/>
  <c r="N109" i="1"/>
  <c r="N110" i="1"/>
  <c r="N111" i="1"/>
  <c r="N112" i="1"/>
  <c r="N113" i="1"/>
  <c r="N114" i="1"/>
  <c r="N108" i="1"/>
  <c r="L108" i="1"/>
  <c r="N107" i="1"/>
  <c r="L107" i="1"/>
  <c r="N106" i="1"/>
  <c r="L106" i="1"/>
  <c r="N105" i="1"/>
  <c r="L105" i="1"/>
  <c r="N104" i="1"/>
  <c r="L104" i="1"/>
  <c r="N103" i="1"/>
  <c r="L103" i="1"/>
  <c r="N102" i="1"/>
  <c r="L102" i="1"/>
  <c r="N101" i="1"/>
  <c r="L101" i="1"/>
  <c r="N100" i="1"/>
  <c r="L100" i="1"/>
  <c r="N99" i="1"/>
  <c r="L99" i="1"/>
  <c r="N98" i="1"/>
  <c r="L98" i="1"/>
  <c r="N97" i="1"/>
  <c r="L97" i="1"/>
  <c r="N96" i="1"/>
  <c r="L96" i="1"/>
  <c r="N95" i="1"/>
  <c r="L95" i="1"/>
  <c r="N94" i="1"/>
  <c r="L94" i="1"/>
  <c r="N93" i="1"/>
  <c r="L93" i="1"/>
  <c r="N92" i="1"/>
  <c r="L92" i="1"/>
  <c r="N91" i="1"/>
  <c r="L91" i="1"/>
  <c r="N90" i="1"/>
  <c r="L90" i="1"/>
  <c r="N89" i="1"/>
  <c r="L89" i="1"/>
  <c r="L12" i="3" l="1"/>
  <c r="F22" i="15" s="1"/>
  <c r="M12" i="3"/>
  <c r="L6" i="3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J16" i="2"/>
  <c r="J15" i="2"/>
  <c r="J14" i="2"/>
  <c r="J13" i="2"/>
  <c r="J12" i="2"/>
  <c r="J11" i="2"/>
  <c r="J10" i="2"/>
  <c r="J8" i="2"/>
  <c r="J9" i="2"/>
  <c r="J7" i="2"/>
  <c r="J6" i="2"/>
  <c r="J5" i="2"/>
  <c r="J4" i="2"/>
  <c r="J17" i="2"/>
  <c r="M17" i="8"/>
  <c r="L17" i="8"/>
  <c r="N25" i="15" s="1"/>
  <c r="M17" i="3"/>
  <c r="L17" i="3"/>
  <c r="N22" i="15" s="1"/>
  <c r="Q17" i="13"/>
  <c r="Q16" i="13"/>
  <c r="Q15" i="13"/>
  <c r="Q14" i="13"/>
  <c r="Q13" i="13"/>
  <c r="Q12" i="13"/>
  <c r="Q11" i="13"/>
  <c r="Q10" i="13"/>
  <c r="Q9" i="13"/>
  <c r="Q8" i="13"/>
  <c r="Q7" i="13"/>
  <c r="Q6" i="13"/>
  <c r="Q5" i="13"/>
  <c r="Q4" i="13"/>
  <c r="P17" i="13"/>
  <c r="N24" i="17" s="1"/>
  <c r="P16" i="13"/>
  <c r="J24" i="17" s="1"/>
  <c r="P15" i="13"/>
  <c r="P14" i="13"/>
  <c r="P13" i="13"/>
  <c r="P12" i="13"/>
  <c r="F24" i="17" s="1"/>
  <c r="P11" i="13"/>
  <c r="P10" i="13"/>
  <c r="P9" i="13"/>
  <c r="B24" i="17" s="1"/>
  <c r="P8" i="13"/>
  <c r="P7" i="13"/>
  <c r="P6" i="13"/>
  <c r="P5" i="13"/>
  <c r="P4" i="13"/>
  <c r="Q17" i="12"/>
  <c r="Q16" i="12"/>
  <c r="Q15" i="12"/>
  <c r="Q14" i="12"/>
  <c r="Q13" i="12"/>
  <c r="Q12" i="12"/>
  <c r="Q11" i="12"/>
  <c r="Q10" i="12"/>
  <c r="Q9" i="12"/>
  <c r="Q8" i="12"/>
  <c r="Q7" i="12"/>
  <c r="Q6" i="12"/>
  <c r="Q5" i="12"/>
  <c r="Q4" i="12"/>
  <c r="P17" i="12"/>
  <c r="N23" i="17" s="1"/>
  <c r="P16" i="12"/>
  <c r="J23" i="17" s="1"/>
  <c r="P15" i="12"/>
  <c r="P14" i="12"/>
  <c r="P13" i="12"/>
  <c r="P12" i="12"/>
  <c r="F23" i="17" s="1"/>
  <c r="P11" i="12"/>
  <c r="P10" i="12"/>
  <c r="P9" i="12"/>
  <c r="B23" i="17" s="1"/>
  <c r="P8" i="12"/>
  <c r="P7" i="12"/>
  <c r="P6" i="12"/>
  <c r="P5" i="12"/>
  <c r="P4" i="12"/>
  <c r="O17" i="12"/>
  <c r="O16" i="12"/>
  <c r="O15" i="12"/>
  <c r="O14" i="12"/>
  <c r="O13" i="12"/>
  <c r="O12" i="12"/>
  <c r="O11" i="12"/>
  <c r="O10" i="12"/>
  <c r="O9" i="12"/>
  <c r="O8" i="12"/>
  <c r="O7" i="12"/>
  <c r="O6" i="12"/>
  <c r="O5" i="12"/>
  <c r="O4" i="12"/>
  <c r="N17" i="12"/>
  <c r="N25" i="16" s="1"/>
  <c r="N16" i="12"/>
  <c r="J25" i="16" s="1"/>
  <c r="N15" i="12"/>
  <c r="N14" i="12"/>
  <c r="N13" i="12"/>
  <c r="N12" i="12"/>
  <c r="F25" i="16" s="1"/>
  <c r="N11" i="12"/>
  <c r="N10" i="12"/>
  <c r="N9" i="12"/>
  <c r="B25" i="16" s="1"/>
  <c r="N8" i="12"/>
  <c r="N7" i="12"/>
  <c r="N6" i="12"/>
  <c r="N5" i="12"/>
  <c r="N4" i="12"/>
  <c r="R5" i="11"/>
  <c r="R4" i="11"/>
  <c r="Q17" i="11"/>
  <c r="Q15" i="11"/>
  <c r="Q16" i="11"/>
  <c r="Q14" i="11"/>
  <c r="Q13" i="11"/>
  <c r="Q12" i="11"/>
  <c r="Q11" i="11"/>
  <c r="Q10" i="11"/>
  <c r="Q9" i="11"/>
  <c r="Q8" i="11"/>
  <c r="Q7" i="11"/>
  <c r="Q6" i="11"/>
  <c r="Q5" i="11"/>
  <c r="Q4" i="11"/>
  <c r="P17" i="11"/>
  <c r="N22" i="17" s="1"/>
  <c r="P16" i="11"/>
  <c r="J22" i="17" s="1"/>
  <c r="P15" i="11"/>
  <c r="P14" i="11"/>
  <c r="P13" i="11"/>
  <c r="P12" i="11"/>
  <c r="F22" i="17" s="1"/>
  <c r="P11" i="11"/>
  <c r="P10" i="11"/>
  <c r="P9" i="11"/>
  <c r="B22" i="17" s="1"/>
  <c r="P8" i="11"/>
  <c r="P7" i="11"/>
  <c r="P6" i="11"/>
  <c r="P5" i="11"/>
  <c r="P4" i="11"/>
  <c r="M17" i="10"/>
  <c r="O26" i="15" s="1"/>
  <c r="M16" i="10"/>
  <c r="K26" i="15" s="1"/>
  <c r="M15" i="10"/>
  <c r="M14" i="10"/>
  <c r="M13" i="10"/>
  <c r="M12" i="10"/>
  <c r="M11" i="10"/>
  <c r="M10" i="10"/>
  <c r="M9" i="10"/>
  <c r="M8" i="10"/>
  <c r="M7" i="10"/>
  <c r="M6" i="10"/>
  <c r="M5" i="10"/>
  <c r="M4" i="10"/>
  <c r="L17" i="10"/>
  <c r="N26" i="15" s="1"/>
  <c r="L16" i="10"/>
  <c r="J26" i="15" s="1"/>
  <c r="L15" i="10"/>
  <c r="L14" i="10"/>
  <c r="L13" i="10"/>
  <c r="L12" i="10"/>
  <c r="F26" i="15" s="1"/>
  <c r="L11" i="10"/>
  <c r="L10" i="10"/>
  <c r="L9" i="10"/>
  <c r="B26" i="15" s="1"/>
  <c r="L8" i="10"/>
  <c r="L7" i="10"/>
  <c r="L6" i="10"/>
  <c r="L5" i="10"/>
  <c r="L4" i="10"/>
  <c r="O16" i="9"/>
  <c r="O17" i="9"/>
  <c r="O15" i="9"/>
  <c r="O14" i="9"/>
  <c r="O13" i="9"/>
  <c r="O12" i="9"/>
  <c r="O11" i="9"/>
  <c r="O10" i="9"/>
  <c r="O9" i="9"/>
  <c r="O8" i="9"/>
  <c r="O7" i="9"/>
  <c r="O6" i="9"/>
  <c r="O5" i="9"/>
  <c r="O4" i="9"/>
  <c r="N16" i="9"/>
  <c r="J24" i="16" s="1"/>
  <c r="N17" i="9"/>
  <c r="N24" i="16" s="1"/>
  <c r="N15" i="9"/>
  <c r="N14" i="9"/>
  <c r="N13" i="9"/>
  <c r="N12" i="9"/>
  <c r="F24" i="16" s="1"/>
  <c r="N11" i="9"/>
  <c r="N10" i="9"/>
  <c r="N9" i="9"/>
  <c r="B24" i="16" s="1"/>
  <c r="N8" i="9"/>
  <c r="N7" i="9"/>
  <c r="N6" i="9"/>
  <c r="N5" i="9"/>
  <c r="N4" i="9"/>
  <c r="M16" i="8"/>
  <c r="M15" i="8"/>
  <c r="M14" i="8"/>
  <c r="M13" i="8"/>
  <c r="M12" i="8"/>
  <c r="M11" i="8"/>
  <c r="M10" i="8"/>
  <c r="M9" i="8"/>
  <c r="M8" i="8"/>
  <c r="M7" i="8"/>
  <c r="M6" i="8"/>
  <c r="M5" i="8"/>
  <c r="M4" i="8"/>
  <c r="L16" i="8"/>
  <c r="J25" i="15" s="1"/>
  <c r="L15" i="8"/>
  <c r="L14" i="8"/>
  <c r="L13" i="8"/>
  <c r="L12" i="8"/>
  <c r="F25" i="15" s="1"/>
  <c r="L11" i="8"/>
  <c r="L10" i="8"/>
  <c r="L9" i="8"/>
  <c r="B25" i="15" s="1"/>
  <c r="L8" i="8"/>
  <c r="L7" i="8"/>
  <c r="L6" i="8"/>
  <c r="L5" i="8"/>
  <c r="L4" i="8"/>
  <c r="O17" i="7"/>
  <c r="O16" i="7"/>
  <c r="O15" i="7"/>
  <c r="O14" i="7"/>
  <c r="O13" i="7"/>
  <c r="O12" i="7"/>
  <c r="O11" i="7"/>
  <c r="O10" i="7"/>
  <c r="O9" i="7"/>
  <c r="O8" i="7"/>
  <c r="O7" i="7"/>
  <c r="O6" i="7"/>
  <c r="O5" i="7"/>
  <c r="O4" i="7"/>
  <c r="N17" i="7"/>
  <c r="N23" i="16" s="1"/>
  <c r="N16" i="7"/>
  <c r="J23" i="16" s="1"/>
  <c r="N15" i="7"/>
  <c r="N14" i="7"/>
  <c r="N13" i="7"/>
  <c r="N12" i="7"/>
  <c r="F23" i="16" s="1"/>
  <c r="N11" i="7"/>
  <c r="N10" i="7"/>
  <c r="N9" i="7"/>
  <c r="B23" i="16" s="1"/>
  <c r="N8" i="7"/>
  <c r="N7" i="7"/>
  <c r="N6" i="7"/>
  <c r="N5" i="7"/>
  <c r="N4" i="7"/>
  <c r="S17" i="6"/>
  <c r="S16" i="6"/>
  <c r="S15" i="6"/>
  <c r="S14" i="6"/>
  <c r="S13" i="6"/>
  <c r="S12" i="6"/>
  <c r="S11" i="6"/>
  <c r="S10" i="6"/>
  <c r="S9" i="6"/>
  <c r="S8" i="6"/>
  <c r="S7" i="6"/>
  <c r="S6" i="6"/>
  <c r="S5" i="6"/>
  <c r="S4" i="6"/>
  <c r="R16" i="6"/>
  <c r="J24" i="18" s="1"/>
  <c r="R17" i="6"/>
  <c r="N24" i="18" s="1"/>
  <c r="R15" i="6"/>
  <c r="R14" i="6"/>
  <c r="R13" i="6"/>
  <c r="R12" i="6"/>
  <c r="F24" i="18" s="1"/>
  <c r="R11" i="6"/>
  <c r="R10" i="6"/>
  <c r="R9" i="6"/>
  <c r="B24" i="18" s="1"/>
  <c r="R8" i="6"/>
  <c r="R7" i="6"/>
  <c r="R6" i="6"/>
  <c r="R5" i="6"/>
  <c r="R4" i="6"/>
  <c r="M17" i="6"/>
  <c r="M16" i="6"/>
  <c r="M15" i="6"/>
  <c r="M14" i="6"/>
  <c r="M13" i="6"/>
  <c r="M12" i="6"/>
  <c r="M11" i="6"/>
  <c r="M10" i="6"/>
  <c r="M9" i="6"/>
  <c r="M8" i="6"/>
  <c r="M7" i="6"/>
  <c r="M6" i="6"/>
  <c r="M5" i="6"/>
  <c r="M4" i="6"/>
  <c r="L17" i="6"/>
  <c r="N24" i="15" s="1"/>
  <c r="L16" i="6"/>
  <c r="J24" i="15" s="1"/>
  <c r="L15" i="6"/>
  <c r="L14" i="6"/>
  <c r="L13" i="6"/>
  <c r="L12" i="6"/>
  <c r="F24" i="15" s="1"/>
  <c r="L11" i="6"/>
  <c r="L10" i="6"/>
  <c r="L9" i="6"/>
  <c r="B24" i="15" s="1"/>
  <c r="L8" i="6"/>
  <c r="L7" i="6"/>
  <c r="L6" i="6"/>
  <c r="L5" i="6"/>
  <c r="L4" i="6"/>
  <c r="S17" i="5"/>
  <c r="S16" i="5"/>
  <c r="S15" i="5"/>
  <c r="S14" i="5"/>
  <c r="S13" i="5"/>
  <c r="S12" i="5"/>
  <c r="S11" i="5"/>
  <c r="S10" i="5"/>
  <c r="S9" i="5"/>
  <c r="S8" i="5"/>
  <c r="S7" i="5"/>
  <c r="S6" i="5"/>
  <c r="S5" i="5"/>
  <c r="S4" i="5"/>
  <c r="R17" i="5"/>
  <c r="N23" i="18" s="1"/>
  <c r="R16" i="5"/>
  <c r="J23" i="18" s="1"/>
  <c r="R15" i="5"/>
  <c r="R14" i="5"/>
  <c r="R13" i="5"/>
  <c r="R12" i="5"/>
  <c r="F23" i="18" s="1"/>
  <c r="R11" i="5"/>
  <c r="R10" i="5"/>
  <c r="R9" i="5"/>
  <c r="B23" i="18" s="1"/>
  <c r="R8" i="5"/>
  <c r="R7" i="5"/>
  <c r="R6" i="5"/>
  <c r="R5" i="5"/>
  <c r="R4" i="5"/>
  <c r="M17" i="5"/>
  <c r="M16" i="5"/>
  <c r="M15" i="5"/>
  <c r="M14" i="5"/>
  <c r="M13" i="5"/>
  <c r="M12" i="5"/>
  <c r="M11" i="5"/>
  <c r="M10" i="5"/>
  <c r="M9" i="5"/>
  <c r="M8" i="5"/>
  <c r="M7" i="5"/>
  <c r="M6" i="5"/>
  <c r="M5" i="5"/>
  <c r="M4" i="5"/>
  <c r="L16" i="5"/>
  <c r="J23" i="15" s="1"/>
  <c r="L17" i="5"/>
  <c r="N23" i="15" s="1"/>
  <c r="L15" i="5"/>
  <c r="L14" i="5"/>
  <c r="L13" i="5"/>
  <c r="L12" i="5"/>
  <c r="F23" i="15" s="1"/>
  <c r="L11" i="5"/>
  <c r="L10" i="5"/>
  <c r="L9" i="5"/>
  <c r="B23" i="15" s="1"/>
  <c r="L8" i="5"/>
  <c r="L7" i="5"/>
  <c r="L6" i="5"/>
  <c r="L5" i="5"/>
  <c r="L4" i="5"/>
  <c r="S17" i="4"/>
  <c r="S16" i="4"/>
  <c r="S15" i="4"/>
  <c r="S14" i="4"/>
  <c r="S13" i="4"/>
  <c r="S12" i="4"/>
  <c r="S11" i="4"/>
  <c r="S10" i="4"/>
  <c r="S9" i="4"/>
  <c r="S8" i="4"/>
  <c r="S7" i="4"/>
  <c r="S6" i="4"/>
  <c r="S5" i="4"/>
  <c r="S4" i="4"/>
  <c r="R17" i="4"/>
  <c r="N25" i="18" s="1"/>
  <c r="R16" i="4"/>
  <c r="J25" i="18" s="1"/>
  <c r="R15" i="4"/>
  <c r="R14" i="4"/>
  <c r="R13" i="4"/>
  <c r="R12" i="4"/>
  <c r="F25" i="18" s="1"/>
  <c r="R11" i="4"/>
  <c r="R10" i="4"/>
  <c r="R8" i="4"/>
  <c r="R9" i="4"/>
  <c r="B25" i="18" s="1"/>
  <c r="R7" i="4"/>
  <c r="R6" i="4"/>
  <c r="R5" i="4"/>
  <c r="R4" i="4"/>
  <c r="O17" i="4"/>
  <c r="O16" i="4"/>
  <c r="O15" i="4"/>
  <c r="O14" i="4"/>
  <c r="O13" i="4"/>
  <c r="O12" i="4"/>
  <c r="O11" i="4"/>
  <c r="O10" i="4"/>
  <c r="O9" i="4"/>
  <c r="O8" i="4"/>
  <c r="O7" i="4"/>
  <c r="O6" i="4"/>
  <c r="O5" i="4"/>
  <c r="O4" i="4"/>
  <c r="N17" i="4"/>
  <c r="N22" i="16" s="1"/>
  <c r="N16" i="4"/>
  <c r="J22" i="16" s="1"/>
  <c r="N15" i="4"/>
  <c r="N14" i="4"/>
  <c r="N13" i="4"/>
  <c r="N12" i="4"/>
  <c r="F22" i="16" s="1"/>
  <c r="N11" i="4"/>
  <c r="N10" i="4"/>
  <c r="N9" i="4"/>
  <c r="B22" i="16" s="1"/>
  <c r="N8" i="4"/>
  <c r="N7" i="4"/>
  <c r="N6" i="4"/>
  <c r="N5" i="4"/>
  <c r="N4" i="4"/>
  <c r="M16" i="3"/>
  <c r="M15" i="3"/>
  <c r="M14" i="3"/>
  <c r="M13" i="3"/>
  <c r="M11" i="3"/>
  <c r="M10" i="3"/>
  <c r="M9" i="3"/>
  <c r="M8" i="3"/>
  <c r="M7" i="3"/>
  <c r="M6" i="3"/>
  <c r="M5" i="3"/>
  <c r="M4" i="3"/>
  <c r="L16" i="3"/>
  <c r="J22" i="15" s="1"/>
  <c r="L15" i="3"/>
  <c r="L14" i="3"/>
  <c r="L13" i="3"/>
  <c r="L11" i="3"/>
  <c r="L10" i="3"/>
  <c r="L9" i="3"/>
  <c r="B22" i="15" s="1"/>
  <c r="L8" i="3"/>
  <c r="L7" i="3"/>
  <c r="L5" i="3"/>
  <c r="L4" i="3"/>
  <c r="N88" i="1"/>
  <c r="N87" i="1"/>
  <c r="L88" i="1"/>
  <c r="L87" i="1"/>
  <c r="N86" i="1"/>
  <c r="L86" i="1"/>
  <c r="N85" i="1"/>
  <c r="N84" i="1"/>
  <c r="N83" i="1"/>
  <c r="N82" i="1"/>
  <c r="L85" i="1"/>
  <c r="L84" i="1"/>
  <c r="L83" i="1"/>
  <c r="L82" i="1"/>
  <c r="N81" i="1"/>
  <c r="N79" i="1"/>
  <c r="N80" i="1"/>
  <c r="L81" i="1"/>
  <c r="L80" i="1"/>
  <c r="L79" i="1"/>
  <c r="N78" i="1"/>
  <c r="L78" i="1"/>
  <c r="S17" i="14"/>
  <c r="R17" i="14"/>
  <c r="Q17" i="14"/>
  <c r="P17" i="14"/>
  <c r="O17" i="14"/>
  <c r="N17" i="14"/>
  <c r="M17" i="14"/>
  <c r="L17" i="14"/>
  <c r="S16" i="14"/>
  <c r="R16" i="14"/>
  <c r="Q16" i="14"/>
  <c r="P16" i="14"/>
  <c r="O16" i="14"/>
  <c r="N16" i="14"/>
  <c r="M16" i="14"/>
  <c r="L16" i="14"/>
  <c r="S15" i="14"/>
  <c r="R15" i="14"/>
  <c r="Q15" i="14"/>
  <c r="P15" i="14"/>
  <c r="O15" i="14"/>
  <c r="N15" i="14"/>
  <c r="M15" i="14"/>
  <c r="L15" i="14"/>
  <c r="S14" i="14"/>
  <c r="R14" i="14"/>
  <c r="Q14" i="14"/>
  <c r="P14" i="14"/>
  <c r="O14" i="14"/>
  <c r="N14" i="14"/>
  <c r="M14" i="14"/>
  <c r="L14" i="14"/>
  <c r="S13" i="14"/>
  <c r="R13" i="14"/>
  <c r="Q13" i="14"/>
  <c r="P13" i="14"/>
  <c r="O13" i="14"/>
  <c r="N13" i="14"/>
  <c r="M13" i="14"/>
  <c r="L13" i="14"/>
  <c r="S12" i="14"/>
  <c r="R12" i="14"/>
  <c r="Q12" i="14"/>
  <c r="P12" i="14"/>
  <c r="O12" i="14"/>
  <c r="N12" i="14"/>
  <c r="M12" i="14"/>
  <c r="L12" i="14"/>
  <c r="S11" i="14"/>
  <c r="R11" i="14"/>
  <c r="Q11" i="14"/>
  <c r="P11" i="14"/>
  <c r="O11" i="14"/>
  <c r="N11" i="14"/>
  <c r="M11" i="14"/>
  <c r="L11" i="14"/>
  <c r="S10" i="14"/>
  <c r="R10" i="14"/>
  <c r="Q10" i="14"/>
  <c r="P10" i="14"/>
  <c r="O10" i="14"/>
  <c r="N10" i="14"/>
  <c r="M10" i="14"/>
  <c r="L10" i="14"/>
  <c r="S9" i="14"/>
  <c r="R9" i="14"/>
  <c r="Q9" i="14"/>
  <c r="P9" i="14"/>
  <c r="O9" i="14"/>
  <c r="N9" i="14"/>
  <c r="M9" i="14"/>
  <c r="L9" i="14"/>
  <c r="S8" i="14"/>
  <c r="R8" i="14"/>
  <c r="Q8" i="14"/>
  <c r="P8" i="14"/>
  <c r="O8" i="14"/>
  <c r="N8" i="14"/>
  <c r="M8" i="14"/>
  <c r="L8" i="14"/>
  <c r="S7" i="14"/>
  <c r="R7" i="14"/>
  <c r="Q7" i="14"/>
  <c r="P7" i="14"/>
  <c r="O7" i="14"/>
  <c r="N7" i="14"/>
  <c r="M7" i="14"/>
  <c r="L7" i="14"/>
  <c r="S6" i="14"/>
  <c r="R6" i="14"/>
  <c r="Q6" i="14"/>
  <c r="P6" i="14"/>
  <c r="O6" i="14"/>
  <c r="N6" i="14"/>
  <c r="M6" i="14"/>
  <c r="L6" i="14"/>
  <c r="S5" i="14"/>
  <c r="R5" i="14"/>
  <c r="Q5" i="14"/>
  <c r="P5" i="14"/>
  <c r="O5" i="14"/>
  <c r="N5" i="14"/>
  <c r="M5" i="14"/>
  <c r="L5" i="14"/>
  <c r="S4" i="14"/>
  <c r="R4" i="14"/>
  <c r="Q4" i="14"/>
  <c r="P4" i="14"/>
  <c r="O4" i="14"/>
  <c r="N4" i="14"/>
  <c r="M4" i="14"/>
  <c r="L4" i="14"/>
  <c r="S17" i="13"/>
  <c r="R17" i="13"/>
  <c r="N27" i="18" s="1"/>
  <c r="O17" i="13"/>
  <c r="N17" i="13"/>
  <c r="M17" i="13"/>
  <c r="L17" i="13"/>
  <c r="N27" i="15" s="1"/>
  <c r="S16" i="13"/>
  <c r="R16" i="13"/>
  <c r="J27" i="18" s="1"/>
  <c r="O16" i="13"/>
  <c r="N16" i="13"/>
  <c r="M16" i="13"/>
  <c r="L16" i="13"/>
  <c r="J27" i="15" s="1"/>
  <c r="S15" i="13"/>
  <c r="R15" i="13"/>
  <c r="O15" i="13"/>
  <c r="N15" i="13"/>
  <c r="M15" i="13"/>
  <c r="L15" i="13"/>
  <c r="S14" i="13"/>
  <c r="R14" i="13"/>
  <c r="O14" i="13"/>
  <c r="N14" i="13"/>
  <c r="M14" i="13"/>
  <c r="L14" i="13"/>
  <c r="S13" i="13"/>
  <c r="R13" i="13"/>
  <c r="O13" i="13"/>
  <c r="N13" i="13"/>
  <c r="M13" i="13"/>
  <c r="L13" i="13"/>
  <c r="S12" i="13"/>
  <c r="R12" i="13"/>
  <c r="F27" i="18" s="1"/>
  <c r="O12" i="13"/>
  <c r="N12" i="13"/>
  <c r="M12" i="13"/>
  <c r="L12" i="13"/>
  <c r="F27" i="15" s="1"/>
  <c r="S11" i="13"/>
  <c r="R11" i="13"/>
  <c r="O11" i="13"/>
  <c r="N11" i="13"/>
  <c r="M11" i="13"/>
  <c r="L11" i="13"/>
  <c r="S10" i="13"/>
  <c r="R10" i="13"/>
  <c r="O10" i="13"/>
  <c r="N10" i="13"/>
  <c r="M10" i="13"/>
  <c r="L10" i="13"/>
  <c r="S9" i="13"/>
  <c r="R9" i="13"/>
  <c r="B27" i="18" s="1"/>
  <c r="O9" i="13"/>
  <c r="N9" i="13"/>
  <c r="M9" i="13"/>
  <c r="L9" i="13"/>
  <c r="B27" i="15" s="1"/>
  <c r="S8" i="13"/>
  <c r="R8" i="13"/>
  <c r="O8" i="13"/>
  <c r="N8" i="13"/>
  <c r="M8" i="13"/>
  <c r="L8" i="13"/>
  <c r="S7" i="13"/>
  <c r="R7" i="13"/>
  <c r="O7" i="13"/>
  <c r="N7" i="13"/>
  <c r="M7" i="13"/>
  <c r="L7" i="13"/>
  <c r="S6" i="13"/>
  <c r="R6" i="13"/>
  <c r="O6" i="13"/>
  <c r="N6" i="13"/>
  <c r="M6" i="13"/>
  <c r="L6" i="13"/>
  <c r="S5" i="13"/>
  <c r="R5" i="13"/>
  <c r="O5" i="13"/>
  <c r="N5" i="13"/>
  <c r="M5" i="13"/>
  <c r="L5" i="13"/>
  <c r="S4" i="13"/>
  <c r="R4" i="13"/>
  <c r="O4" i="13"/>
  <c r="N4" i="13"/>
  <c r="M4" i="13"/>
  <c r="L4" i="13"/>
  <c r="S17" i="12"/>
  <c r="R17" i="12"/>
  <c r="N28" i="18" s="1"/>
  <c r="M17" i="12"/>
  <c r="L17" i="12"/>
  <c r="S16" i="12"/>
  <c r="R16" i="12"/>
  <c r="J28" i="18" s="1"/>
  <c r="M16" i="12"/>
  <c r="L16" i="12"/>
  <c r="S15" i="12"/>
  <c r="R15" i="12"/>
  <c r="M15" i="12"/>
  <c r="L15" i="12"/>
  <c r="S14" i="12"/>
  <c r="R14" i="12"/>
  <c r="M14" i="12"/>
  <c r="L14" i="12"/>
  <c r="S13" i="12"/>
  <c r="R13" i="12"/>
  <c r="M13" i="12"/>
  <c r="L13" i="12"/>
  <c r="S12" i="12"/>
  <c r="R12" i="12"/>
  <c r="F28" i="18" s="1"/>
  <c r="M12" i="12"/>
  <c r="L12" i="12"/>
  <c r="S11" i="12"/>
  <c r="R11" i="12"/>
  <c r="M11" i="12"/>
  <c r="L11" i="12"/>
  <c r="S10" i="12"/>
  <c r="R10" i="12"/>
  <c r="M10" i="12"/>
  <c r="L10" i="12"/>
  <c r="S9" i="12"/>
  <c r="R9" i="12"/>
  <c r="B28" i="18" s="1"/>
  <c r="M9" i="12"/>
  <c r="L9" i="12"/>
  <c r="S8" i="12"/>
  <c r="R8" i="12"/>
  <c r="M8" i="12"/>
  <c r="L8" i="12"/>
  <c r="S7" i="12"/>
  <c r="R7" i="12"/>
  <c r="M7" i="12"/>
  <c r="L7" i="12"/>
  <c r="S6" i="12"/>
  <c r="R6" i="12"/>
  <c r="M6" i="12"/>
  <c r="L6" i="12"/>
  <c r="S5" i="12"/>
  <c r="R5" i="12"/>
  <c r="M5" i="12"/>
  <c r="L5" i="12"/>
  <c r="S4" i="12"/>
  <c r="R4" i="12"/>
  <c r="M4" i="12"/>
  <c r="L4" i="12"/>
  <c r="S17" i="11"/>
  <c r="R17" i="11"/>
  <c r="N26" i="18" s="1"/>
  <c r="O17" i="11"/>
  <c r="N17" i="11"/>
  <c r="M17" i="11"/>
  <c r="L17" i="11"/>
  <c r="S16" i="11"/>
  <c r="R16" i="11"/>
  <c r="J26" i="18" s="1"/>
  <c r="O16" i="11"/>
  <c r="N16" i="11"/>
  <c r="M16" i="11"/>
  <c r="L16" i="11"/>
  <c r="S15" i="11"/>
  <c r="R15" i="11"/>
  <c r="O15" i="11"/>
  <c r="N15" i="11"/>
  <c r="M15" i="11"/>
  <c r="L15" i="11"/>
  <c r="S14" i="11"/>
  <c r="R14" i="11"/>
  <c r="O14" i="11"/>
  <c r="N14" i="11"/>
  <c r="M14" i="11"/>
  <c r="L14" i="11"/>
  <c r="S13" i="11"/>
  <c r="R13" i="11"/>
  <c r="O13" i="11"/>
  <c r="N13" i="11"/>
  <c r="M13" i="11"/>
  <c r="L13" i="11"/>
  <c r="S12" i="11"/>
  <c r="R12" i="11"/>
  <c r="F26" i="18" s="1"/>
  <c r="O12" i="11"/>
  <c r="N12" i="11"/>
  <c r="M12" i="11"/>
  <c r="L12" i="11"/>
  <c r="S11" i="11"/>
  <c r="R11" i="11"/>
  <c r="O11" i="11"/>
  <c r="N11" i="11"/>
  <c r="M11" i="11"/>
  <c r="L11" i="11"/>
  <c r="S10" i="11"/>
  <c r="R10" i="11"/>
  <c r="O10" i="11"/>
  <c r="N10" i="11"/>
  <c r="M10" i="11"/>
  <c r="L10" i="11"/>
  <c r="S9" i="11"/>
  <c r="R9" i="11"/>
  <c r="B26" i="18" s="1"/>
  <c r="O9" i="11"/>
  <c r="N9" i="11"/>
  <c r="M9" i="11"/>
  <c r="L9" i="11"/>
  <c r="S8" i="11"/>
  <c r="R8" i="11"/>
  <c r="O8" i="11"/>
  <c r="N8" i="11"/>
  <c r="M8" i="11"/>
  <c r="L8" i="11"/>
  <c r="S7" i="11"/>
  <c r="R7" i="11"/>
  <c r="O7" i="11"/>
  <c r="N7" i="11"/>
  <c r="M7" i="11"/>
  <c r="L7" i="11"/>
  <c r="S6" i="11"/>
  <c r="R6" i="11"/>
  <c r="O6" i="11"/>
  <c r="N6" i="11"/>
  <c r="M6" i="11"/>
  <c r="L6" i="11"/>
  <c r="S5" i="11"/>
  <c r="O5" i="11"/>
  <c r="N5" i="11"/>
  <c r="M5" i="11"/>
  <c r="L5" i="11"/>
  <c r="S4" i="11"/>
  <c r="O4" i="11"/>
  <c r="N4" i="11"/>
  <c r="M4" i="11"/>
  <c r="L4" i="11"/>
  <c r="S17" i="10"/>
  <c r="R17" i="10"/>
  <c r="Q17" i="10"/>
  <c r="P17" i="10"/>
  <c r="O17" i="10"/>
  <c r="N17" i="10"/>
  <c r="S16" i="10"/>
  <c r="R16" i="10"/>
  <c r="Q16" i="10"/>
  <c r="P16" i="10"/>
  <c r="O16" i="10"/>
  <c r="N16" i="10"/>
  <c r="S15" i="10"/>
  <c r="R15" i="10"/>
  <c r="Q15" i="10"/>
  <c r="P15" i="10"/>
  <c r="O15" i="10"/>
  <c r="N15" i="10"/>
  <c r="S14" i="10"/>
  <c r="R14" i="10"/>
  <c r="Q14" i="10"/>
  <c r="P14" i="10"/>
  <c r="O14" i="10"/>
  <c r="N14" i="10"/>
  <c r="S13" i="10"/>
  <c r="R13" i="10"/>
  <c r="Q13" i="10"/>
  <c r="P13" i="10"/>
  <c r="O13" i="10"/>
  <c r="N13" i="10"/>
  <c r="S12" i="10"/>
  <c r="R12" i="10"/>
  <c r="Q12" i="10"/>
  <c r="P12" i="10"/>
  <c r="O12" i="10"/>
  <c r="N12" i="10"/>
  <c r="S11" i="10"/>
  <c r="R11" i="10"/>
  <c r="Q11" i="10"/>
  <c r="P11" i="10"/>
  <c r="O11" i="10"/>
  <c r="N11" i="10"/>
  <c r="S10" i="10"/>
  <c r="R10" i="10"/>
  <c r="Q10" i="10"/>
  <c r="P10" i="10"/>
  <c r="O10" i="10"/>
  <c r="N10" i="10"/>
  <c r="S9" i="10"/>
  <c r="R9" i="10"/>
  <c r="Q9" i="10"/>
  <c r="P9" i="10"/>
  <c r="O9" i="10"/>
  <c r="N9" i="10"/>
  <c r="S8" i="10"/>
  <c r="R8" i="10"/>
  <c r="Q8" i="10"/>
  <c r="P8" i="10"/>
  <c r="O8" i="10"/>
  <c r="N8" i="10"/>
  <c r="S7" i="10"/>
  <c r="R7" i="10"/>
  <c r="Q7" i="10"/>
  <c r="P7" i="10"/>
  <c r="O7" i="10"/>
  <c r="N7" i="10"/>
  <c r="S6" i="10"/>
  <c r="R6" i="10"/>
  <c r="Q6" i="10"/>
  <c r="P6" i="10"/>
  <c r="O6" i="10"/>
  <c r="N6" i="10"/>
  <c r="S5" i="10"/>
  <c r="R5" i="10"/>
  <c r="Q5" i="10"/>
  <c r="P5" i="10"/>
  <c r="O5" i="10"/>
  <c r="N5" i="10"/>
  <c r="S4" i="10"/>
  <c r="R4" i="10"/>
  <c r="Q4" i="10"/>
  <c r="P4" i="10"/>
  <c r="O4" i="10"/>
  <c r="N4" i="10"/>
  <c r="S17" i="9"/>
  <c r="R17" i="9"/>
  <c r="Q17" i="9"/>
  <c r="P17" i="9"/>
  <c r="M17" i="9"/>
  <c r="L17" i="9"/>
  <c r="S16" i="9"/>
  <c r="R16" i="9"/>
  <c r="Q16" i="9"/>
  <c r="P16" i="9"/>
  <c r="M16" i="9"/>
  <c r="L16" i="9"/>
  <c r="S15" i="9"/>
  <c r="R15" i="9"/>
  <c r="Q15" i="9"/>
  <c r="P15" i="9"/>
  <c r="M15" i="9"/>
  <c r="L15" i="9"/>
  <c r="S14" i="9"/>
  <c r="R14" i="9"/>
  <c r="Q14" i="9"/>
  <c r="P14" i="9"/>
  <c r="M14" i="9"/>
  <c r="L14" i="9"/>
  <c r="S13" i="9"/>
  <c r="R13" i="9"/>
  <c r="Q13" i="9"/>
  <c r="P13" i="9"/>
  <c r="M13" i="9"/>
  <c r="L13" i="9"/>
  <c r="S12" i="9"/>
  <c r="R12" i="9"/>
  <c r="Q12" i="9"/>
  <c r="P12" i="9"/>
  <c r="M12" i="9"/>
  <c r="L12" i="9"/>
  <c r="S11" i="9"/>
  <c r="R11" i="9"/>
  <c r="Q11" i="9"/>
  <c r="P11" i="9"/>
  <c r="M11" i="9"/>
  <c r="L11" i="9"/>
  <c r="S10" i="9"/>
  <c r="R10" i="9"/>
  <c r="Q10" i="9"/>
  <c r="P10" i="9"/>
  <c r="M10" i="9"/>
  <c r="L10" i="9"/>
  <c r="S9" i="9"/>
  <c r="R9" i="9"/>
  <c r="Q9" i="9"/>
  <c r="P9" i="9"/>
  <c r="M9" i="9"/>
  <c r="L9" i="9"/>
  <c r="S8" i="9"/>
  <c r="R8" i="9"/>
  <c r="Q8" i="9"/>
  <c r="P8" i="9"/>
  <c r="M8" i="9"/>
  <c r="L8" i="9"/>
  <c r="S7" i="9"/>
  <c r="R7" i="9"/>
  <c r="Q7" i="9"/>
  <c r="P7" i="9"/>
  <c r="M7" i="9"/>
  <c r="L7" i="9"/>
  <c r="S6" i="9"/>
  <c r="R6" i="9"/>
  <c r="Q6" i="9"/>
  <c r="P6" i="9"/>
  <c r="M6" i="9"/>
  <c r="L6" i="9"/>
  <c r="S5" i="9"/>
  <c r="R5" i="9"/>
  <c r="Q5" i="9"/>
  <c r="P5" i="9"/>
  <c r="M5" i="9"/>
  <c r="L5" i="9"/>
  <c r="S4" i="9"/>
  <c r="R4" i="9"/>
  <c r="Q4" i="9"/>
  <c r="P4" i="9"/>
  <c r="M4" i="9"/>
  <c r="L4" i="9"/>
  <c r="S17" i="8"/>
  <c r="R17" i="8"/>
  <c r="Q17" i="8"/>
  <c r="P17" i="8"/>
  <c r="O17" i="8"/>
  <c r="N17" i="8"/>
  <c r="S16" i="8"/>
  <c r="R16" i="8"/>
  <c r="Q16" i="8"/>
  <c r="P16" i="8"/>
  <c r="O16" i="8"/>
  <c r="N16" i="8"/>
  <c r="S15" i="8"/>
  <c r="R15" i="8"/>
  <c r="Q15" i="8"/>
  <c r="P15" i="8"/>
  <c r="O15" i="8"/>
  <c r="N15" i="8"/>
  <c r="S14" i="8"/>
  <c r="R14" i="8"/>
  <c r="Q14" i="8"/>
  <c r="P14" i="8"/>
  <c r="O14" i="8"/>
  <c r="N14" i="8"/>
  <c r="S13" i="8"/>
  <c r="R13" i="8"/>
  <c r="Q13" i="8"/>
  <c r="P13" i="8"/>
  <c r="O13" i="8"/>
  <c r="N13" i="8"/>
  <c r="S12" i="8"/>
  <c r="R12" i="8"/>
  <c r="Q12" i="8"/>
  <c r="P12" i="8"/>
  <c r="O12" i="8"/>
  <c r="N12" i="8"/>
  <c r="S11" i="8"/>
  <c r="R11" i="8"/>
  <c r="Q11" i="8"/>
  <c r="P11" i="8"/>
  <c r="O11" i="8"/>
  <c r="N11" i="8"/>
  <c r="S10" i="8"/>
  <c r="R10" i="8"/>
  <c r="Q10" i="8"/>
  <c r="P10" i="8"/>
  <c r="O10" i="8"/>
  <c r="N10" i="8"/>
  <c r="S9" i="8"/>
  <c r="R9" i="8"/>
  <c r="Q9" i="8"/>
  <c r="P9" i="8"/>
  <c r="O9" i="8"/>
  <c r="N9" i="8"/>
  <c r="S8" i="8"/>
  <c r="R8" i="8"/>
  <c r="Q8" i="8"/>
  <c r="P8" i="8"/>
  <c r="O8" i="8"/>
  <c r="N8" i="8"/>
  <c r="S7" i="8"/>
  <c r="R7" i="8"/>
  <c r="Q7" i="8"/>
  <c r="P7" i="8"/>
  <c r="O7" i="8"/>
  <c r="N7" i="8"/>
  <c r="S6" i="8"/>
  <c r="R6" i="8"/>
  <c r="Q6" i="8"/>
  <c r="P6" i="8"/>
  <c r="O6" i="8"/>
  <c r="N6" i="8"/>
  <c r="S5" i="8"/>
  <c r="R5" i="8"/>
  <c r="Q5" i="8"/>
  <c r="P5" i="8"/>
  <c r="O5" i="8"/>
  <c r="N5" i="8"/>
  <c r="S4" i="8"/>
  <c r="R4" i="8"/>
  <c r="Q4" i="8"/>
  <c r="P4" i="8"/>
  <c r="O4" i="8"/>
  <c r="N4" i="8"/>
  <c r="S17" i="7"/>
  <c r="R17" i="7"/>
  <c r="Q17" i="7"/>
  <c r="P17" i="7"/>
  <c r="M17" i="7"/>
  <c r="L17" i="7"/>
  <c r="S16" i="7"/>
  <c r="R16" i="7"/>
  <c r="Q16" i="7"/>
  <c r="P16" i="7"/>
  <c r="M16" i="7"/>
  <c r="L16" i="7"/>
  <c r="S15" i="7"/>
  <c r="R15" i="7"/>
  <c r="Q15" i="7"/>
  <c r="P15" i="7"/>
  <c r="M15" i="7"/>
  <c r="L15" i="7"/>
  <c r="S14" i="7"/>
  <c r="R14" i="7"/>
  <c r="Q14" i="7"/>
  <c r="P14" i="7"/>
  <c r="M14" i="7"/>
  <c r="L14" i="7"/>
  <c r="S13" i="7"/>
  <c r="R13" i="7"/>
  <c r="Q13" i="7"/>
  <c r="P13" i="7"/>
  <c r="M13" i="7"/>
  <c r="L13" i="7"/>
  <c r="S12" i="7"/>
  <c r="R12" i="7"/>
  <c r="Q12" i="7"/>
  <c r="P12" i="7"/>
  <c r="M12" i="7"/>
  <c r="L12" i="7"/>
  <c r="S11" i="7"/>
  <c r="R11" i="7"/>
  <c r="Q11" i="7"/>
  <c r="P11" i="7"/>
  <c r="M11" i="7"/>
  <c r="L11" i="7"/>
  <c r="S10" i="7"/>
  <c r="R10" i="7"/>
  <c r="Q10" i="7"/>
  <c r="P10" i="7"/>
  <c r="M10" i="7"/>
  <c r="L10" i="7"/>
  <c r="S9" i="7"/>
  <c r="R9" i="7"/>
  <c r="Q9" i="7"/>
  <c r="P9" i="7"/>
  <c r="M9" i="7"/>
  <c r="L9" i="7"/>
  <c r="S8" i="7"/>
  <c r="R8" i="7"/>
  <c r="Q8" i="7"/>
  <c r="P8" i="7"/>
  <c r="M8" i="7"/>
  <c r="L8" i="7"/>
  <c r="S7" i="7"/>
  <c r="R7" i="7"/>
  <c r="Q7" i="7"/>
  <c r="P7" i="7"/>
  <c r="M7" i="7"/>
  <c r="L7" i="7"/>
  <c r="S6" i="7"/>
  <c r="R6" i="7"/>
  <c r="Q6" i="7"/>
  <c r="P6" i="7"/>
  <c r="M6" i="7"/>
  <c r="L6" i="7"/>
  <c r="S5" i="7"/>
  <c r="R5" i="7"/>
  <c r="Q5" i="7"/>
  <c r="P5" i="7"/>
  <c r="M5" i="7"/>
  <c r="L5" i="7"/>
  <c r="S4" i="7"/>
  <c r="R4" i="7"/>
  <c r="Q4" i="7"/>
  <c r="P4" i="7"/>
  <c r="M4" i="7"/>
  <c r="L4" i="7"/>
  <c r="Q17" i="6"/>
  <c r="P17" i="6"/>
  <c r="O17" i="6"/>
  <c r="N17" i="6"/>
  <c r="Q16" i="6"/>
  <c r="P16" i="6"/>
  <c r="O16" i="6"/>
  <c r="N16" i="6"/>
  <c r="Q15" i="6"/>
  <c r="P15" i="6"/>
  <c r="O15" i="6"/>
  <c r="N15" i="6"/>
  <c r="Q14" i="6"/>
  <c r="P14" i="6"/>
  <c r="O14" i="6"/>
  <c r="N14" i="6"/>
  <c r="Q13" i="6"/>
  <c r="P13" i="6"/>
  <c r="O13" i="6"/>
  <c r="N13" i="6"/>
  <c r="Q12" i="6"/>
  <c r="P12" i="6"/>
  <c r="O12" i="6"/>
  <c r="N12" i="6"/>
  <c r="Q11" i="6"/>
  <c r="P11" i="6"/>
  <c r="O11" i="6"/>
  <c r="N11" i="6"/>
  <c r="Q10" i="6"/>
  <c r="P10" i="6"/>
  <c r="O10" i="6"/>
  <c r="N10" i="6"/>
  <c r="Q9" i="6"/>
  <c r="P9" i="6"/>
  <c r="O9" i="6"/>
  <c r="N9" i="6"/>
  <c r="Q8" i="6"/>
  <c r="P8" i="6"/>
  <c r="O8" i="6"/>
  <c r="N8" i="6"/>
  <c r="Q7" i="6"/>
  <c r="P7" i="6"/>
  <c r="O7" i="6"/>
  <c r="N7" i="6"/>
  <c r="Q6" i="6"/>
  <c r="P6" i="6"/>
  <c r="O6" i="6"/>
  <c r="N6" i="6"/>
  <c r="Q5" i="6"/>
  <c r="P5" i="6"/>
  <c r="O5" i="6"/>
  <c r="N5" i="6"/>
  <c r="Q4" i="6"/>
  <c r="P4" i="6"/>
  <c r="O4" i="6"/>
  <c r="N4" i="6"/>
  <c r="Q17" i="5"/>
  <c r="P17" i="5"/>
  <c r="O17" i="5"/>
  <c r="N17" i="5"/>
  <c r="Q16" i="5"/>
  <c r="P16" i="5"/>
  <c r="O16" i="5"/>
  <c r="N16" i="5"/>
  <c r="Q15" i="5"/>
  <c r="P15" i="5"/>
  <c r="O15" i="5"/>
  <c r="N15" i="5"/>
  <c r="Q14" i="5"/>
  <c r="P14" i="5"/>
  <c r="O14" i="5"/>
  <c r="N14" i="5"/>
  <c r="Q13" i="5"/>
  <c r="P13" i="5"/>
  <c r="O13" i="5"/>
  <c r="N13" i="5"/>
  <c r="Q12" i="5"/>
  <c r="P12" i="5"/>
  <c r="O12" i="5"/>
  <c r="N12" i="5"/>
  <c r="Q11" i="5"/>
  <c r="P11" i="5"/>
  <c r="O11" i="5"/>
  <c r="N11" i="5"/>
  <c r="Q10" i="5"/>
  <c r="P10" i="5"/>
  <c r="O10" i="5"/>
  <c r="N10" i="5"/>
  <c r="Q9" i="5"/>
  <c r="P9" i="5"/>
  <c r="O9" i="5"/>
  <c r="N9" i="5"/>
  <c r="Q8" i="5"/>
  <c r="P8" i="5"/>
  <c r="O8" i="5"/>
  <c r="N8" i="5"/>
  <c r="Q7" i="5"/>
  <c r="P7" i="5"/>
  <c r="O7" i="5"/>
  <c r="N7" i="5"/>
  <c r="Q6" i="5"/>
  <c r="P6" i="5"/>
  <c r="O6" i="5"/>
  <c r="N6" i="5"/>
  <c r="Q5" i="5"/>
  <c r="P5" i="5"/>
  <c r="O5" i="5"/>
  <c r="N5" i="5"/>
  <c r="Q4" i="5"/>
  <c r="P4" i="5"/>
  <c r="O4" i="5"/>
  <c r="N4" i="5"/>
  <c r="Q17" i="4"/>
  <c r="P17" i="4"/>
  <c r="M17" i="4"/>
  <c r="L17" i="4"/>
  <c r="Q16" i="4"/>
  <c r="P16" i="4"/>
  <c r="M16" i="4"/>
  <c r="L16" i="4"/>
  <c r="Q15" i="4"/>
  <c r="P15" i="4"/>
  <c r="M15" i="4"/>
  <c r="L15" i="4"/>
  <c r="Q14" i="4"/>
  <c r="P14" i="4"/>
  <c r="M14" i="4"/>
  <c r="L14" i="4"/>
  <c r="Q13" i="4"/>
  <c r="P13" i="4"/>
  <c r="M13" i="4"/>
  <c r="L13" i="4"/>
  <c r="Q12" i="4"/>
  <c r="P12" i="4"/>
  <c r="M12" i="4"/>
  <c r="L12" i="4"/>
  <c r="Q11" i="4"/>
  <c r="P11" i="4"/>
  <c r="M11" i="4"/>
  <c r="L11" i="4"/>
  <c r="Q10" i="4"/>
  <c r="P10" i="4"/>
  <c r="M10" i="4"/>
  <c r="L10" i="4"/>
  <c r="Q9" i="4"/>
  <c r="P9" i="4"/>
  <c r="M9" i="4"/>
  <c r="L9" i="4"/>
  <c r="Q8" i="4"/>
  <c r="P8" i="4"/>
  <c r="M8" i="4"/>
  <c r="L8" i="4"/>
  <c r="Q7" i="4"/>
  <c r="P7" i="4"/>
  <c r="M7" i="4"/>
  <c r="L7" i="4"/>
  <c r="Q6" i="4"/>
  <c r="P6" i="4"/>
  <c r="M6" i="4"/>
  <c r="L6" i="4"/>
  <c r="Q5" i="4"/>
  <c r="P5" i="4"/>
  <c r="M5" i="4"/>
  <c r="L5" i="4"/>
  <c r="Q4" i="4"/>
  <c r="P4" i="4"/>
  <c r="M4" i="4"/>
  <c r="L4" i="4"/>
  <c r="N5" i="3"/>
  <c r="O5" i="3"/>
  <c r="P5" i="3"/>
  <c r="Q5" i="3"/>
  <c r="R5" i="3"/>
  <c r="S5" i="3"/>
  <c r="N6" i="3"/>
  <c r="O6" i="3"/>
  <c r="P6" i="3"/>
  <c r="Q6" i="3"/>
  <c r="R6" i="3"/>
  <c r="S6" i="3"/>
  <c r="N7" i="3"/>
  <c r="O7" i="3"/>
  <c r="P7" i="3"/>
  <c r="Q7" i="3"/>
  <c r="R7" i="3"/>
  <c r="S7" i="3"/>
  <c r="N8" i="3"/>
  <c r="O8" i="3"/>
  <c r="P8" i="3"/>
  <c r="Q8" i="3"/>
  <c r="R8" i="3"/>
  <c r="S8" i="3"/>
  <c r="N9" i="3"/>
  <c r="O9" i="3"/>
  <c r="P9" i="3"/>
  <c r="Q9" i="3"/>
  <c r="R9" i="3"/>
  <c r="B22" i="18" s="1"/>
  <c r="S9" i="3"/>
  <c r="N10" i="3"/>
  <c r="O10" i="3"/>
  <c r="P10" i="3"/>
  <c r="Q10" i="3"/>
  <c r="R10" i="3"/>
  <c r="S10" i="3"/>
  <c r="N11" i="3"/>
  <c r="O11" i="3"/>
  <c r="P11" i="3"/>
  <c r="Q11" i="3"/>
  <c r="R11" i="3"/>
  <c r="S11" i="3"/>
  <c r="N12" i="3"/>
  <c r="O12" i="3"/>
  <c r="P12" i="3"/>
  <c r="Q12" i="3"/>
  <c r="R12" i="3"/>
  <c r="F22" i="18" s="1"/>
  <c r="S12" i="3"/>
  <c r="N13" i="3"/>
  <c r="O13" i="3"/>
  <c r="P13" i="3"/>
  <c r="Q13" i="3"/>
  <c r="R13" i="3"/>
  <c r="S13" i="3"/>
  <c r="N14" i="3"/>
  <c r="O14" i="3"/>
  <c r="P14" i="3"/>
  <c r="Q14" i="3"/>
  <c r="R14" i="3"/>
  <c r="S14" i="3"/>
  <c r="N15" i="3"/>
  <c r="O15" i="3"/>
  <c r="P15" i="3"/>
  <c r="Q15" i="3"/>
  <c r="R15" i="3"/>
  <c r="S15" i="3"/>
  <c r="N16" i="3"/>
  <c r="O16" i="3"/>
  <c r="P16" i="3"/>
  <c r="Q16" i="3"/>
  <c r="R16" i="3"/>
  <c r="J22" i="18" s="1"/>
  <c r="S16" i="3"/>
  <c r="N17" i="3"/>
  <c r="O17" i="3"/>
  <c r="P17" i="3"/>
  <c r="Q17" i="3"/>
  <c r="R17" i="3"/>
  <c r="N22" i="18" s="1"/>
  <c r="S17" i="3"/>
  <c r="N4" i="3"/>
  <c r="O4" i="3"/>
  <c r="P4" i="3"/>
  <c r="Q4" i="3"/>
  <c r="R4" i="3"/>
  <c r="S4" i="3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3" i="1"/>
  <c r="L34" i="1"/>
  <c r="L35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49" i="1"/>
  <c r="L50" i="1"/>
  <c r="L51" i="1"/>
  <c r="L52" i="1"/>
  <c r="L53" i="1"/>
  <c r="L54" i="1"/>
  <c r="L55" i="1"/>
  <c r="L36" i="1"/>
  <c r="L37" i="1"/>
  <c r="L38" i="1"/>
  <c r="L39" i="1"/>
  <c r="L40" i="1"/>
  <c r="L41" i="1"/>
  <c r="L42" i="1"/>
  <c r="L43" i="1"/>
  <c r="L44" i="1"/>
  <c r="L45" i="1"/>
  <c r="L46" i="1"/>
  <c r="F21" i="16" l="1"/>
  <c r="F21" i="15"/>
  <c r="O22" i="15"/>
  <c r="J21" i="15"/>
  <c r="J21" i="16"/>
  <c r="K24" i="15"/>
  <c r="N21" i="15"/>
  <c r="N21" i="16"/>
  <c r="O21" i="16" s="1"/>
  <c r="B21" i="15"/>
  <c r="C21" i="15" s="1"/>
  <c r="B21" i="16"/>
  <c r="B21" i="17"/>
  <c r="C21" i="17" s="1"/>
  <c r="G28" i="18"/>
  <c r="O24" i="16"/>
  <c r="K22" i="15"/>
  <c r="C22" i="16"/>
  <c r="G23" i="18"/>
  <c r="K25" i="15"/>
  <c r="G24" i="18"/>
  <c r="G26" i="18"/>
  <c r="G27" i="18"/>
  <c r="K27" i="15"/>
  <c r="K28" i="18"/>
  <c r="G22" i="18"/>
  <c r="K23" i="15"/>
  <c r="O23" i="17"/>
  <c r="C24" i="17"/>
  <c r="K22" i="18"/>
  <c r="O22" i="16"/>
  <c r="N21" i="18"/>
  <c r="O21" i="18" s="1"/>
  <c r="C23" i="16"/>
  <c r="C25" i="16"/>
  <c r="G24" i="17"/>
  <c r="K26" i="18"/>
  <c r="O25" i="18"/>
  <c r="C23" i="17"/>
  <c r="K27" i="18"/>
  <c r="O23" i="18"/>
  <c r="G25" i="18"/>
  <c r="K22" i="16"/>
  <c r="K23" i="18"/>
  <c r="G23" i="16"/>
  <c r="K24" i="17"/>
  <c r="O24" i="17"/>
  <c r="G26" i="15"/>
  <c r="O22" i="18"/>
  <c r="G22" i="17"/>
  <c r="K25" i="16"/>
  <c r="K22" i="17"/>
  <c r="K24" i="18"/>
  <c r="G21" i="16"/>
  <c r="O25" i="15"/>
  <c r="K25" i="18"/>
  <c r="K23" i="16"/>
  <c r="O23" i="16"/>
  <c r="G22" i="16"/>
  <c r="C23" i="18"/>
  <c r="C22" i="17"/>
  <c r="C22" i="18"/>
  <c r="G25" i="15"/>
  <c r="G24" i="16"/>
  <c r="F21" i="17"/>
  <c r="G21" i="17" s="1"/>
  <c r="O22" i="17"/>
  <c r="O28" i="18"/>
  <c r="O24" i="15"/>
  <c r="C25" i="18"/>
  <c r="C27" i="15"/>
  <c r="G25" i="16"/>
  <c r="C26" i="18"/>
  <c r="C27" i="18"/>
  <c r="O27" i="15"/>
  <c r="G23" i="17"/>
  <c r="C24" i="18"/>
  <c r="G24" i="15"/>
  <c r="O25" i="16"/>
  <c r="K23" i="17"/>
  <c r="O23" i="15"/>
  <c r="K21" i="16"/>
  <c r="F21" i="18"/>
  <c r="G21" i="18" s="1"/>
  <c r="O24" i="18"/>
  <c r="C24" i="16"/>
  <c r="J21" i="18"/>
  <c r="K21" i="18" s="1"/>
  <c r="C28" i="18"/>
  <c r="O26" i="18"/>
  <c r="O27" i="18"/>
  <c r="G27" i="15"/>
  <c r="K24" i="16"/>
  <c r="B21" i="18"/>
  <c r="C21" i="18" s="1"/>
  <c r="O21" i="15"/>
  <c r="J21" i="17"/>
  <c r="K21" i="17" s="1"/>
  <c r="C21" i="16"/>
  <c r="N21" i="17"/>
  <c r="O21" i="17" s="1"/>
  <c r="C26" i="15"/>
  <c r="K21" i="15"/>
  <c r="G23" i="15"/>
  <c r="C25" i="15"/>
  <c r="G21" i="15"/>
  <c r="C24" i="15"/>
  <c r="C22" i="15"/>
  <c r="G22" i="15"/>
  <c r="C23" i="15"/>
</calcChain>
</file>

<file path=xl/sharedStrings.xml><?xml version="1.0" encoding="utf-8"?>
<sst xmlns="http://schemas.openxmlformats.org/spreadsheetml/2006/main" count="1388" uniqueCount="56">
  <si>
    <t>Cas</t>
  </si>
  <si>
    <t>Zoe</t>
  </si>
  <si>
    <t>Matt</t>
  </si>
  <si>
    <t>Net</t>
  </si>
  <si>
    <t>Drive</t>
  </si>
  <si>
    <t>Specials</t>
  </si>
  <si>
    <t>Human</t>
  </si>
  <si>
    <t>Coach</t>
  </si>
  <si>
    <t>LowBasket</t>
  </si>
  <si>
    <t>HighBasket</t>
  </si>
  <si>
    <t>LowChamb</t>
  </si>
  <si>
    <t>HighChamb</t>
  </si>
  <si>
    <t>Endgame Points</t>
  </si>
  <si>
    <t>Auto Points</t>
  </si>
  <si>
    <t>Total Points</t>
  </si>
  <si>
    <t>Keller</t>
  </si>
  <si>
    <t>Maddie</t>
  </si>
  <si>
    <t>Lucas</t>
  </si>
  <si>
    <t>Jillian</t>
  </si>
  <si>
    <t>Ben</t>
  </si>
  <si>
    <t>Hailey</t>
  </si>
  <si>
    <t>Caleb</t>
  </si>
  <si>
    <t>Noah</t>
  </si>
  <si>
    <t>Max</t>
  </si>
  <si>
    <t>Mason</t>
  </si>
  <si>
    <t>Pieces Scored</t>
  </si>
  <si>
    <t>Comp</t>
  </si>
  <si>
    <t>Average</t>
  </si>
  <si>
    <t>Std Dev</t>
  </si>
  <si>
    <t>Net Pieces</t>
  </si>
  <si>
    <t>Low Basket</t>
  </si>
  <si>
    <t>High Basket</t>
  </si>
  <si>
    <t>Low Chamber</t>
  </si>
  <si>
    <t>High Chamber</t>
  </si>
  <si>
    <t>Teleop Points</t>
  </si>
  <si>
    <t>Auto Samples</t>
  </si>
  <si>
    <t>Auto Specimens</t>
  </si>
  <si>
    <t>Teleop Samples</t>
  </si>
  <si>
    <t>Teleop Specimens</t>
  </si>
  <si>
    <t>Driver</t>
  </si>
  <si>
    <t>Specialist</t>
  </si>
  <si>
    <t>Human Player</t>
  </si>
  <si>
    <t>Auto Ran</t>
  </si>
  <si>
    <t>Teleop Strategy</t>
  </si>
  <si>
    <t>Match Type</t>
  </si>
  <si>
    <t>Practice</t>
  </si>
  <si>
    <t>Samples</t>
  </si>
  <si>
    <t>Specimens</t>
  </si>
  <si>
    <t>Sampels</t>
  </si>
  <si>
    <t>Points Added</t>
  </si>
  <si>
    <t>Alan</t>
  </si>
  <si>
    <t>Range</t>
  </si>
  <si>
    <t>Min</t>
  </si>
  <si>
    <t>Team</t>
  </si>
  <si>
    <t>Emily</t>
  </si>
  <si>
    <t>Specimans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</si>
</sst>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 x14ac:knownFonts="1">
    <font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16" fontId="0" fillId="0" borderId="0" xfId="0" applyNumberFormat="1"/>
    <xf numFmtId="0" fontId="1" fillId="0" borderId="0" xfId="0" applyFont="1"/>
    <xf numFmtId="0" fontId="0" fillId="0" borderId="0" xfId="0" applyAlignment="1">
      <alignment horizontal="center"/>
    </xf>
    <xf numFmtId="0" fontId="2" fillId="0" borderId="0" xfId="0" applyFont="1"/>
    <xf numFmtId="0" fontId="2" fillId="0" borderId="3" xfId="0" applyFont="1" applyBorder="1"/>
    <xf numFmtId="0" fontId="2" fillId="0" borderId="4" xfId="0" applyFont="1" applyBorder="1"/>
    <xf numFmtId="0" fontId="0" fillId="0" borderId="3" xfId="0" applyBorder="1"/>
    <xf numFmtId="0" fontId="0" fillId="0" borderId="4" xfId="0" applyBorder="1"/>
    <xf numFmtId="164" fontId="0" fillId="0" borderId="3" xfId="0" applyNumberFormat="1" applyBorder="1"/>
    <xf numFmtId="164" fontId="0" fillId="0" borderId="4" xfId="0" applyNumberFormat="1" applyBorder="1"/>
    <xf numFmtId="164" fontId="2" fillId="0" borderId="3" xfId="0" applyNumberFormat="1" applyFont="1" applyBorder="1"/>
    <xf numFmtId="164" fontId="2" fillId="0" borderId="4" xfId="0" applyNumberFormat="1" applyFont="1" applyBorder="1"/>
    <xf numFmtId="164" fontId="2" fillId="0" borderId="5" xfId="0" applyNumberFormat="1" applyFont="1" applyBorder="1"/>
    <xf numFmtId="164" fontId="2" fillId="0" borderId="6" xfId="0" applyNumberFormat="1" applyFont="1" applyBorder="1"/>
    <xf numFmtId="0" fontId="2" fillId="0" borderId="0" xfId="0" applyFont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/>
    <xf numFmtId="0" fontId="2" fillId="0" borderId="6" xfId="0" applyFont="1" applyBorder="1"/>
    <xf numFmtId="0" fontId="4" fillId="0" borderId="0" xfId="0" applyFont="1"/>
    <xf numFmtId="0" fontId="1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Endgame Points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Drivers!$A$21:$A$27</c:f>
              <c:strCache>
                <c:ptCount val="7"/>
                <c:pt idx="0">
                  <c:v>Team</c:v>
                </c:pt>
                <c:pt idx="1">
                  <c:v>Cas</c:v>
                </c:pt>
                <c:pt idx="2">
                  <c:v>Ben</c:v>
                </c:pt>
                <c:pt idx="3">
                  <c:v>Lucas</c:v>
                </c:pt>
                <c:pt idx="4">
                  <c:v>Jillian</c:v>
                </c:pt>
                <c:pt idx="5">
                  <c:v>Keller</c:v>
                </c:pt>
                <c:pt idx="6">
                  <c:v>Matt</c:v>
                </c:pt>
              </c:strCache>
            </c:strRef>
          </c:cat>
          <c:val>
            <c:numRef>
              <c:f>Drivers!$B$21:$B$27</c:f>
              <c:numCache>
                <c:formatCode>General</c:formatCode>
                <c:ptCount val="7"/>
                <c:pt idx="0">
                  <c:v>10.641750629054323</c:v>
                </c:pt>
                <c:pt idx="1">
                  <c:v>15</c:v>
                </c:pt>
                <c:pt idx="2">
                  <c:v>8.6403499816295586</c:v>
                </c:pt>
                <c:pt idx="3">
                  <c:v>6.8038475772933689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C8-4959-9ABA-3FFCAB8833C8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Drivers!$A$21:$A$27</c:f>
              <c:strCache>
                <c:ptCount val="7"/>
                <c:pt idx="0">
                  <c:v>Team</c:v>
                </c:pt>
                <c:pt idx="1">
                  <c:v>Cas</c:v>
                </c:pt>
                <c:pt idx="2">
                  <c:v>Ben</c:v>
                </c:pt>
                <c:pt idx="3">
                  <c:v>Lucas</c:v>
                </c:pt>
                <c:pt idx="4">
                  <c:v>Jillian</c:v>
                </c:pt>
                <c:pt idx="5">
                  <c:v>Keller</c:v>
                </c:pt>
                <c:pt idx="6">
                  <c:v>Matt</c:v>
                </c:pt>
              </c:strCache>
            </c:strRef>
          </c:cat>
          <c:val>
            <c:numRef>
              <c:f>Drivers!$C$21:$C$27</c:f>
              <c:numCache>
                <c:formatCode>General</c:formatCode>
                <c:ptCount val="7"/>
                <c:pt idx="0">
                  <c:v>6.8663746104488421</c:v>
                </c:pt>
                <c:pt idx="1">
                  <c:v>0</c:v>
                </c:pt>
                <c:pt idx="2">
                  <c:v>9.404772204452378</c:v>
                </c:pt>
                <c:pt idx="3">
                  <c:v>10.392304845413264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C8-4959-9ABA-3FFCAB8833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22408335"/>
        <c:axId val="1322407855"/>
      </c:barChart>
      <c:catAx>
        <c:axId val="13224083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407855"/>
        <c:crosses val="autoZero"/>
        <c:auto val="1"/>
        <c:lblAlgn val="ctr"/>
        <c:lblOffset val="100"/>
        <c:noMultiLvlLbl val="0"/>
      </c:catAx>
      <c:valAx>
        <c:axId val="1322407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408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Teleop Points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Coaches!$E$21:$E$24</c:f>
              <c:strCache>
                <c:ptCount val="4"/>
                <c:pt idx="0">
                  <c:v>Team</c:v>
                </c:pt>
                <c:pt idx="1">
                  <c:v>Maddie</c:v>
                </c:pt>
                <c:pt idx="2">
                  <c:v>Caleb</c:v>
                </c:pt>
                <c:pt idx="3">
                  <c:v>Matt</c:v>
                </c:pt>
              </c:strCache>
            </c:strRef>
          </c:cat>
          <c:val>
            <c:numRef>
              <c:f>Coaches!$F$21:$F$24</c:f>
              <c:numCache>
                <c:formatCode>General</c:formatCode>
                <c:ptCount val="4"/>
                <c:pt idx="0">
                  <c:v>59.007848356201791</c:v>
                </c:pt>
                <c:pt idx="1">
                  <c:v>51.791992712956556</c:v>
                </c:pt>
                <c:pt idx="2">
                  <c:v>67.021800862837409</c:v>
                </c:pt>
                <c:pt idx="3">
                  <c:v>59.645899817889969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F5-4A91-8B68-04A3CEBFA5CD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Coaches!$E$21:$E$24</c:f>
              <c:strCache>
                <c:ptCount val="4"/>
                <c:pt idx="0">
                  <c:v>Team</c:v>
                </c:pt>
                <c:pt idx="1">
                  <c:v>Maddie</c:v>
                </c:pt>
                <c:pt idx="2">
                  <c:v>Caleb</c:v>
                </c:pt>
                <c:pt idx="3">
                  <c:v>Matt</c:v>
                </c:pt>
              </c:strCache>
            </c:strRef>
          </c:cat>
          <c:val>
            <c:numRef>
              <c:f>Coaches!$G$21:$G$24</c:f>
              <c:numCache>
                <c:formatCode>General</c:formatCode>
                <c:ptCount val="4"/>
                <c:pt idx="0">
                  <c:v>32.855868192568067</c:v>
                </c:pt>
                <c:pt idx="1">
                  <c:v>38.744489014365627</c:v>
                </c:pt>
                <c:pt idx="2">
                  <c:v>21.962991252520737</c:v>
                </c:pt>
                <c:pt idx="3">
                  <c:v>29.551553482230702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F5-4A91-8B68-04A3CEBFA5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54067119"/>
        <c:axId val="1154065679"/>
      </c:barChart>
      <c:catAx>
        <c:axId val="11540671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65679"/>
        <c:crosses val="autoZero"/>
        <c:auto val="1"/>
        <c:lblAlgn val="ctr"/>
        <c:lblOffset val="100"/>
        <c:noMultiLvlLbl val="0"/>
      </c:catAx>
      <c:valAx>
        <c:axId val="1154065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671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Teleop Samples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Coaches!$I$21:$I$24</c:f>
              <c:strCache>
                <c:ptCount val="4"/>
                <c:pt idx="0">
                  <c:v>Team</c:v>
                </c:pt>
                <c:pt idx="1">
                  <c:v>Maddie</c:v>
                </c:pt>
                <c:pt idx="2">
                  <c:v>Caleb</c:v>
                </c:pt>
                <c:pt idx="3">
                  <c:v>Matt</c:v>
                </c:pt>
              </c:strCache>
            </c:strRef>
          </c:cat>
          <c:val>
            <c:numRef>
              <c:f>Coaches!$J$21:$J$24</c:f>
              <c:numCache>
                <c:formatCode>General</c:formatCode>
                <c:ptCount val="4"/>
                <c:pt idx="0">
                  <c:v>5.4400330510249839</c:v>
                </c:pt>
                <c:pt idx="1">
                  <c:v>4.0902104565578892</c:v>
                </c:pt>
                <c:pt idx="2">
                  <c:v>6.5589693072247979</c:v>
                </c:pt>
                <c:pt idx="3">
                  <c:v>6.4134501812556115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44-4718-B9C5-0FF27CA505F0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Coaches!$I$21:$I$24</c:f>
              <c:strCache>
                <c:ptCount val="4"/>
                <c:pt idx="0">
                  <c:v>Team</c:v>
                </c:pt>
                <c:pt idx="1">
                  <c:v>Maddie</c:v>
                </c:pt>
                <c:pt idx="2">
                  <c:v>Caleb</c:v>
                </c:pt>
                <c:pt idx="3">
                  <c:v>Matt</c:v>
                </c:pt>
              </c:strCache>
            </c:strRef>
          </c:cat>
          <c:val>
            <c:numRef>
              <c:f>Coaches!$K$21:$K$24</c:f>
              <c:numCache>
                <c:formatCode>General</c:formatCode>
                <c:ptCount val="4"/>
                <c:pt idx="0">
                  <c:v>4.0159687328229934</c:v>
                </c:pt>
                <c:pt idx="1">
                  <c:v>4.6434458706651807</c:v>
                </c:pt>
                <c:pt idx="2">
                  <c:v>3.4920691321480604</c:v>
                </c:pt>
                <c:pt idx="3">
                  <c:v>2.6147635438450907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44-4718-B9C5-0FF27CA505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27949583"/>
        <c:axId val="1327951503"/>
      </c:barChart>
      <c:catAx>
        <c:axId val="13279495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951503"/>
        <c:crosses val="autoZero"/>
        <c:auto val="1"/>
        <c:lblAlgn val="ctr"/>
        <c:lblOffset val="100"/>
        <c:noMultiLvlLbl val="0"/>
      </c:catAx>
      <c:valAx>
        <c:axId val="1327951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949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Teleop Specimens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Coaches!$M$21:$M$24</c:f>
              <c:strCache>
                <c:ptCount val="4"/>
                <c:pt idx="0">
                  <c:v>Team</c:v>
                </c:pt>
                <c:pt idx="1">
                  <c:v>Maddie</c:v>
                </c:pt>
                <c:pt idx="2">
                  <c:v>Caleb</c:v>
                </c:pt>
                <c:pt idx="3">
                  <c:v>Matt</c:v>
                </c:pt>
              </c:strCache>
            </c:strRef>
          </c:cat>
          <c:val>
            <c:numRef>
              <c:f>Coaches!$N$21:$N$24</c:f>
              <c:numCache>
                <c:formatCode>General</c:formatCode>
                <c:ptCount val="4"/>
                <c:pt idx="0">
                  <c:v>2.7574214216190134</c:v>
                </c:pt>
                <c:pt idx="1">
                  <c:v>1.9117817761612794</c:v>
                </c:pt>
                <c:pt idx="2">
                  <c:v>2.654973201450149</c:v>
                </c:pt>
                <c:pt idx="3">
                  <c:v>3.6010564391120563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03-456E-9B28-0CD24626ACC8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Coaches!$M$21:$M$24</c:f>
              <c:strCache>
                <c:ptCount val="4"/>
                <c:pt idx="0">
                  <c:v>Team</c:v>
                </c:pt>
                <c:pt idx="1">
                  <c:v>Maddie</c:v>
                </c:pt>
                <c:pt idx="2">
                  <c:v>Caleb</c:v>
                </c:pt>
                <c:pt idx="3">
                  <c:v>Matt</c:v>
                </c:pt>
              </c:strCache>
            </c:strRef>
          </c:cat>
          <c:val>
            <c:numRef>
              <c:f>Coaches!$O$21:$O$24</c:f>
              <c:numCache>
                <c:formatCode>General</c:formatCode>
                <c:ptCount val="4"/>
                <c:pt idx="0">
                  <c:v>2.9851564894152638</c:v>
                </c:pt>
                <c:pt idx="1">
                  <c:v>3.8394954430734467</c:v>
                </c:pt>
                <c:pt idx="2">
                  <c:v>2.6379177229442954</c:v>
                </c:pt>
                <c:pt idx="3">
                  <c:v>2.7300616431411933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03-456E-9B28-0CD24626AC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75309104"/>
        <c:axId val="1275310544"/>
      </c:barChart>
      <c:catAx>
        <c:axId val="12753091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310544"/>
        <c:crosses val="autoZero"/>
        <c:auto val="1"/>
        <c:lblAlgn val="ctr"/>
        <c:lblOffset val="100"/>
        <c:noMultiLvlLbl val="0"/>
      </c:catAx>
      <c:valAx>
        <c:axId val="127531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309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Endgame Points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'Human Players'!$A$21:$A$28</c:f>
              <c:strCache>
                <c:ptCount val="8"/>
                <c:pt idx="0">
                  <c:v>Team</c:v>
                </c:pt>
                <c:pt idx="1">
                  <c:v>Cas</c:v>
                </c:pt>
                <c:pt idx="2">
                  <c:v>Ben</c:v>
                </c:pt>
                <c:pt idx="3">
                  <c:v>Lucas</c:v>
                </c:pt>
                <c:pt idx="4">
                  <c:v>Zoe</c:v>
                </c:pt>
                <c:pt idx="5">
                  <c:v>Maddie</c:v>
                </c:pt>
                <c:pt idx="6">
                  <c:v>Matt</c:v>
                </c:pt>
                <c:pt idx="7">
                  <c:v>Caleb</c:v>
                </c:pt>
              </c:strCache>
            </c:strRef>
          </c:cat>
          <c:val>
            <c:numRef>
              <c:f>'Human Players'!$B$21:$B$28</c:f>
              <c:numCache>
                <c:formatCode>General</c:formatCode>
                <c:ptCount val="8"/>
                <c:pt idx="0">
                  <c:v>10.431546573745567</c:v>
                </c:pt>
                <c:pt idx="1">
                  <c:v>0</c:v>
                </c:pt>
                <c:pt idx="2">
                  <c:v>6.9694396237346989</c:v>
                </c:pt>
                <c:pt idx="3">
                  <c:v>-0.3554972747389975</c:v>
                </c:pt>
                <c:pt idx="4">
                  <c:v>14.410218754242376</c:v>
                </c:pt>
                <c:pt idx="5">
                  <c:v>14.244032281383152</c:v>
                </c:pt>
                <c:pt idx="6">
                  <c:v>14.999999999999996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60-432D-9D79-FB3A8FEB56C1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'Human Players'!$A$21:$A$28</c:f>
              <c:strCache>
                <c:ptCount val="8"/>
                <c:pt idx="0">
                  <c:v>Team</c:v>
                </c:pt>
                <c:pt idx="1">
                  <c:v>Cas</c:v>
                </c:pt>
                <c:pt idx="2">
                  <c:v>Ben</c:v>
                </c:pt>
                <c:pt idx="3">
                  <c:v>Lucas</c:v>
                </c:pt>
                <c:pt idx="4">
                  <c:v>Zoe</c:v>
                </c:pt>
                <c:pt idx="5">
                  <c:v>Maddie</c:v>
                </c:pt>
                <c:pt idx="6">
                  <c:v>Matt</c:v>
                </c:pt>
                <c:pt idx="7">
                  <c:v>Caleb</c:v>
                </c:pt>
              </c:strCache>
            </c:strRef>
          </c:cat>
          <c:val>
            <c:numRef>
              <c:f>'Human Players'!$C$21:$C$28</c:f>
              <c:numCache>
                <c:formatCode>General</c:formatCode>
                <c:ptCount val="8"/>
                <c:pt idx="0">
                  <c:v>7.020853749639226</c:v>
                </c:pt>
                <c:pt idx="1">
                  <c:v>0</c:v>
                </c:pt>
                <c:pt idx="2">
                  <c:v>10.26929963408511</c:v>
                </c:pt>
                <c:pt idx="3">
                  <c:v>12.979397756951798</c:v>
                </c:pt>
                <c:pt idx="4">
                  <c:v>1.1265643254722946</c:v>
                </c:pt>
                <c:pt idx="5">
                  <c:v>1.4268091521851325</c:v>
                </c:pt>
                <c:pt idx="6">
                  <c:v>0</c:v>
                </c:pt>
                <c:pt idx="7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60-432D-9D79-FB3A8FEB56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22408335"/>
        <c:axId val="1322407855"/>
      </c:barChart>
      <c:catAx>
        <c:axId val="13224083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407855"/>
        <c:crosses val="autoZero"/>
        <c:auto val="1"/>
        <c:lblAlgn val="ctr"/>
        <c:lblOffset val="100"/>
        <c:noMultiLvlLbl val="0"/>
      </c:catAx>
      <c:valAx>
        <c:axId val="1322407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408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Teleop Points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'Human Players'!$E$21:$E$28</c:f>
              <c:strCache>
                <c:ptCount val="8"/>
                <c:pt idx="0">
                  <c:v>Team</c:v>
                </c:pt>
                <c:pt idx="1">
                  <c:v>Cas</c:v>
                </c:pt>
                <c:pt idx="2">
                  <c:v>Ben</c:v>
                </c:pt>
                <c:pt idx="3">
                  <c:v>Lucas</c:v>
                </c:pt>
                <c:pt idx="4">
                  <c:v>Zoe</c:v>
                </c:pt>
                <c:pt idx="5">
                  <c:v>Maddie</c:v>
                </c:pt>
                <c:pt idx="6">
                  <c:v>Matt</c:v>
                </c:pt>
                <c:pt idx="7">
                  <c:v>Caleb</c:v>
                </c:pt>
              </c:strCache>
            </c:strRef>
          </c:cat>
          <c:val>
            <c:numRef>
              <c:f>'Human Players'!$F$21:$F$28</c:f>
              <c:numCache>
                <c:formatCode>General</c:formatCode>
                <c:ptCount val="8"/>
                <c:pt idx="0">
                  <c:v>59.007848356201791</c:v>
                </c:pt>
                <c:pt idx="1">
                  <c:v>0</c:v>
                </c:pt>
                <c:pt idx="2">
                  <c:v>69.162086193663527</c:v>
                </c:pt>
                <c:pt idx="3">
                  <c:v>56.818664976840985</c:v>
                </c:pt>
                <c:pt idx="4">
                  <c:v>60.429145924839304</c:v>
                </c:pt>
                <c:pt idx="5">
                  <c:v>59.771326573962916</c:v>
                </c:pt>
                <c:pt idx="6">
                  <c:v>64.537992228242359</c:v>
                </c:pt>
                <c:pt idx="7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9F-4A63-8E2C-58EA30CD0699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'Human Players'!$E$21:$E$28</c:f>
              <c:strCache>
                <c:ptCount val="8"/>
                <c:pt idx="0">
                  <c:v>Team</c:v>
                </c:pt>
                <c:pt idx="1">
                  <c:v>Cas</c:v>
                </c:pt>
                <c:pt idx="2">
                  <c:v>Ben</c:v>
                </c:pt>
                <c:pt idx="3">
                  <c:v>Lucas</c:v>
                </c:pt>
                <c:pt idx="4">
                  <c:v>Zoe</c:v>
                </c:pt>
                <c:pt idx="5">
                  <c:v>Maddie</c:v>
                </c:pt>
                <c:pt idx="6">
                  <c:v>Matt</c:v>
                </c:pt>
                <c:pt idx="7">
                  <c:v>Caleb</c:v>
                </c:pt>
              </c:strCache>
            </c:strRef>
          </c:cat>
          <c:val>
            <c:numRef>
              <c:f>'Human Players'!$G$21:$G$28</c:f>
              <c:numCache>
                <c:formatCode>General</c:formatCode>
                <c:ptCount val="8"/>
                <c:pt idx="0">
                  <c:v>32.855868192568067</c:v>
                </c:pt>
                <c:pt idx="1">
                  <c:v>0</c:v>
                </c:pt>
                <c:pt idx="2">
                  <c:v>11.780967690982777</c:v>
                </c:pt>
                <c:pt idx="3">
                  <c:v>33.02065400894903</c:v>
                </c:pt>
                <c:pt idx="4">
                  <c:v>32.930892634481665</c:v>
                </c:pt>
                <c:pt idx="5">
                  <c:v>20.133131062123816</c:v>
                </c:pt>
                <c:pt idx="6">
                  <c:v>25.016888976091508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9F-4A63-8E2C-58EA30CD06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54067119"/>
        <c:axId val="1154065679"/>
      </c:barChart>
      <c:catAx>
        <c:axId val="11540671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65679"/>
        <c:crosses val="autoZero"/>
        <c:auto val="1"/>
        <c:lblAlgn val="ctr"/>
        <c:lblOffset val="100"/>
        <c:noMultiLvlLbl val="0"/>
      </c:catAx>
      <c:valAx>
        <c:axId val="1154065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671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Teleop Samples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'Human Players'!$I$21:$I$28</c:f>
              <c:strCache>
                <c:ptCount val="8"/>
                <c:pt idx="0">
                  <c:v>Team</c:v>
                </c:pt>
                <c:pt idx="1">
                  <c:v>Cas</c:v>
                </c:pt>
                <c:pt idx="2">
                  <c:v>Ben</c:v>
                </c:pt>
                <c:pt idx="3">
                  <c:v>Lucas</c:v>
                </c:pt>
                <c:pt idx="4">
                  <c:v>Zoe</c:v>
                </c:pt>
                <c:pt idx="5">
                  <c:v>Maddie</c:v>
                </c:pt>
                <c:pt idx="6">
                  <c:v>Matt</c:v>
                </c:pt>
                <c:pt idx="7">
                  <c:v>Caleb</c:v>
                </c:pt>
              </c:strCache>
            </c:strRef>
          </c:cat>
          <c:val>
            <c:numRef>
              <c:f>'Human Players'!$J$21:$J$28</c:f>
              <c:numCache>
                <c:formatCode>General</c:formatCode>
                <c:ptCount val="8"/>
                <c:pt idx="0">
                  <c:v>5.4400330510249839</c:v>
                </c:pt>
                <c:pt idx="1">
                  <c:v>0</c:v>
                </c:pt>
                <c:pt idx="2">
                  <c:v>4.5868074881066967</c:v>
                </c:pt>
                <c:pt idx="3">
                  <c:v>5.9919737209852695</c:v>
                </c:pt>
                <c:pt idx="4">
                  <c:v>3.441624304811759</c:v>
                </c:pt>
                <c:pt idx="5">
                  <c:v>5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76-4531-A8E5-535EE24CB52D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'Human Players'!$I$21:$I$28</c:f>
              <c:strCache>
                <c:ptCount val="8"/>
                <c:pt idx="0">
                  <c:v>Team</c:v>
                </c:pt>
                <c:pt idx="1">
                  <c:v>Cas</c:v>
                </c:pt>
                <c:pt idx="2">
                  <c:v>Ben</c:v>
                </c:pt>
                <c:pt idx="3">
                  <c:v>Lucas</c:v>
                </c:pt>
                <c:pt idx="4">
                  <c:v>Zoe</c:v>
                </c:pt>
                <c:pt idx="5">
                  <c:v>Maddie</c:v>
                </c:pt>
                <c:pt idx="6">
                  <c:v>Matt</c:v>
                </c:pt>
                <c:pt idx="7">
                  <c:v>Caleb</c:v>
                </c:pt>
              </c:strCache>
            </c:strRef>
          </c:cat>
          <c:val>
            <c:numRef>
              <c:f>'Human Players'!$K$21:$K$28</c:f>
              <c:numCache>
                <c:formatCode>General</c:formatCode>
                <c:ptCount val="8"/>
                <c:pt idx="0">
                  <c:v>4.0159687328229934</c:v>
                </c:pt>
                <c:pt idx="1">
                  <c:v>0</c:v>
                </c:pt>
                <c:pt idx="2">
                  <c:v>2.2716610663114842</c:v>
                </c:pt>
                <c:pt idx="3">
                  <c:v>2.0499824123692658</c:v>
                </c:pt>
                <c:pt idx="4">
                  <c:v>1.2639563987894533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76-4531-A8E5-535EE24CB5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27949583"/>
        <c:axId val="1327951503"/>
      </c:barChart>
      <c:catAx>
        <c:axId val="13279495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951503"/>
        <c:crosses val="autoZero"/>
        <c:auto val="1"/>
        <c:lblAlgn val="ctr"/>
        <c:lblOffset val="100"/>
        <c:noMultiLvlLbl val="0"/>
      </c:catAx>
      <c:valAx>
        <c:axId val="1327951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949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Teleop Specimens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'Human Players'!$M$21:$M$28</c:f>
              <c:strCache>
                <c:ptCount val="8"/>
                <c:pt idx="0">
                  <c:v>Team</c:v>
                </c:pt>
                <c:pt idx="1">
                  <c:v>Cas</c:v>
                </c:pt>
                <c:pt idx="2">
                  <c:v>Ben</c:v>
                </c:pt>
                <c:pt idx="3">
                  <c:v>Lucas</c:v>
                </c:pt>
                <c:pt idx="4">
                  <c:v>Zoe</c:v>
                </c:pt>
                <c:pt idx="5">
                  <c:v>Maddie</c:v>
                </c:pt>
                <c:pt idx="6">
                  <c:v>Matt</c:v>
                </c:pt>
                <c:pt idx="7">
                  <c:v>Caleb</c:v>
                </c:pt>
              </c:strCache>
            </c:strRef>
          </c:cat>
          <c:val>
            <c:numRef>
              <c:f>'Human Players'!$N$21:$N$28</c:f>
              <c:numCache>
                <c:formatCode>General</c:formatCode>
                <c:ptCount val="8"/>
                <c:pt idx="0">
                  <c:v>2.7574214216190134</c:v>
                </c:pt>
                <c:pt idx="1">
                  <c:v>0</c:v>
                </c:pt>
                <c:pt idx="2">
                  <c:v>3.8485692550152351</c:v>
                </c:pt>
                <c:pt idx="3">
                  <c:v>4.9251074001802282</c:v>
                </c:pt>
                <c:pt idx="4">
                  <c:v>3.9662837796669845</c:v>
                </c:pt>
                <c:pt idx="5">
                  <c:v>3.9957990611488179</c:v>
                </c:pt>
                <c:pt idx="6">
                  <c:v>3.2776901279306587</c:v>
                </c:pt>
                <c:pt idx="7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D7-48B5-8A2E-A24252DA5C5E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'Human Players'!$M$21:$M$28</c:f>
              <c:strCache>
                <c:ptCount val="8"/>
                <c:pt idx="0">
                  <c:v>Team</c:v>
                </c:pt>
                <c:pt idx="1">
                  <c:v>Cas</c:v>
                </c:pt>
                <c:pt idx="2">
                  <c:v>Ben</c:v>
                </c:pt>
                <c:pt idx="3">
                  <c:v>Lucas</c:v>
                </c:pt>
                <c:pt idx="4">
                  <c:v>Zoe</c:v>
                </c:pt>
                <c:pt idx="5">
                  <c:v>Maddie</c:v>
                </c:pt>
                <c:pt idx="6">
                  <c:v>Matt</c:v>
                </c:pt>
                <c:pt idx="7">
                  <c:v>Caleb</c:v>
                </c:pt>
              </c:strCache>
            </c:strRef>
          </c:cat>
          <c:val>
            <c:numRef>
              <c:f>'Human Players'!$O$21:$O$28</c:f>
              <c:numCache>
                <c:formatCode>General</c:formatCode>
                <c:ptCount val="8"/>
                <c:pt idx="0">
                  <c:v>2.9851564894152638</c:v>
                </c:pt>
                <c:pt idx="1">
                  <c:v>0</c:v>
                </c:pt>
                <c:pt idx="2">
                  <c:v>2.2351819517591878</c:v>
                </c:pt>
                <c:pt idx="3">
                  <c:v>1.8104866562414887</c:v>
                </c:pt>
                <c:pt idx="4">
                  <c:v>0.99755562805236808</c:v>
                </c:pt>
                <c:pt idx="5">
                  <c:v>0.99996440388424235</c:v>
                </c:pt>
                <c:pt idx="6">
                  <c:v>2.9511945909151613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D7-48B5-8A2E-A24252DA5C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75309104"/>
        <c:axId val="1275310544"/>
      </c:barChart>
      <c:catAx>
        <c:axId val="12753091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310544"/>
        <c:crosses val="autoZero"/>
        <c:auto val="1"/>
        <c:lblAlgn val="ctr"/>
        <c:lblOffset val="100"/>
        <c:noMultiLvlLbl val="0"/>
      </c:catAx>
      <c:valAx>
        <c:axId val="127531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309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Teleop Points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Drivers!$E$21:$E$27</c:f>
              <c:strCache>
                <c:ptCount val="7"/>
                <c:pt idx="0">
                  <c:v>Team</c:v>
                </c:pt>
                <c:pt idx="1">
                  <c:v>Cas</c:v>
                </c:pt>
                <c:pt idx="2">
                  <c:v>Ben</c:v>
                </c:pt>
                <c:pt idx="3">
                  <c:v>Lucas</c:v>
                </c:pt>
                <c:pt idx="4">
                  <c:v>Jillian</c:v>
                </c:pt>
                <c:pt idx="5">
                  <c:v>Keller</c:v>
                </c:pt>
                <c:pt idx="6">
                  <c:v>Matt</c:v>
                </c:pt>
              </c:strCache>
            </c:strRef>
          </c:cat>
          <c:val>
            <c:numRef>
              <c:f>Drivers!$F$21:$F$27</c:f>
              <c:numCache>
                <c:formatCode>General</c:formatCode>
                <c:ptCount val="7"/>
                <c:pt idx="0">
                  <c:v>70.874833395043538</c:v>
                </c:pt>
                <c:pt idx="1">
                  <c:v>71.53206559057918</c:v>
                </c:pt>
                <c:pt idx="2">
                  <c:v>70.501048264263716</c:v>
                </c:pt>
                <c:pt idx="3">
                  <c:v>71.69049356969991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C7-4917-8814-0D57D61E3881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Drivers!$E$21:$E$27</c:f>
              <c:strCache>
                <c:ptCount val="7"/>
                <c:pt idx="0">
                  <c:v>Team</c:v>
                </c:pt>
                <c:pt idx="1">
                  <c:v>Cas</c:v>
                </c:pt>
                <c:pt idx="2">
                  <c:v>Ben</c:v>
                </c:pt>
                <c:pt idx="3">
                  <c:v>Lucas</c:v>
                </c:pt>
                <c:pt idx="4">
                  <c:v>Jillian</c:v>
                </c:pt>
                <c:pt idx="5">
                  <c:v>Keller</c:v>
                </c:pt>
                <c:pt idx="6">
                  <c:v>Matt</c:v>
                </c:pt>
              </c:strCache>
            </c:strRef>
          </c:cat>
          <c:val>
            <c:numRef>
              <c:f>Drivers!$G$21:$G$27</c:f>
              <c:numCache>
                <c:formatCode>General</c:formatCode>
                <c:ptCount val="7"/>
                <c:pt idx="0">
                  <c:v>28.763818609165241</c:v>
                </c:pt>
                <c:pt idx="1">
                  <c:v>30.187978486704964</c:v>
                </c:pt>
                <c:pt idx="2">
                  <c:v>22.204295787877527</c:v>
                </c:pt>
                <c:pt idx="3">
                  <c:v>32.619012860600179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C7-4917-8814-0D57D61E3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54067119"/>
        <c:axId val="1154065679"/>
      </c:barChart>
      <c:catAx>
        <c:axId val="11540671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65679"/>
        <c:crosses val="autoZero"/>
        <c:auto val="1"/>
        <c:lblAlgn val="ctr"/>
        <c:lblOffset val="100"/>
        <c:noMultiLvlLbl val="0"/>
      </c:catAx>
      <c:valAx>
        <c:axId val="1154065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671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Teleop Samples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Drivers!$I$21:$I$27</c:f>
              <c:strCache>
                <c:ptCount val="7"/>
                <c:pt idx="0">
                  <c:v>Team</c:v>
                </c:pt>
                <c:pt idx="1">
                  <c:v>Cas</c:v>
                </c:pt>
                <c:pt idx="2">
                  <c:v>Ben</c:v>
                </c:pt>
                <c:pt idx="3">
                  <c:v>Lucas</c:v>
                </c:pt>
                <c:pt idx="4">
                  <c:v>Jillian</c:v>
                </c:pt>
                <c:pt idx="5">
                  <c:v>Keller</c:v>
                </c:pt>
                <c:pt idx="6">
                  <c:v>Matt</c:v>
                </c:pt>
              </c:strCache>
            </c:strRef>
          </c:cat>
          <c:val>
            <c:numRef>
              <c:f>Drivers!$J$21:$J$27</c:f>
              <c:numCache>
                <c:formatCode>General</c:formatCode>
                <c:ptCount val="7"/>
                <c:pt idx="0">
                  <c:v>7.4563737289810437</c:v>
                </c:pt>
                <c:pt idx="1">
                  <c:v>7.3981928795757712</c:v>
                </c:pt>
                <c:pt idx="2">
                  <c:v>7.4546946650865697</c:v>
                </c:pt>
                <c:pt idx="3">
                  <c:v>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1A-44D5-8989-7B86F5AED6BB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Drivers!$I$21:$I$27</c:f>
              <c:strCache>
                <c:ptCount val="7"/>
                <c:pt idx="0">
                  <c:v>Team</c:v>
                </c:pt>
                <c:pt idx="1">
                  <c:v>Cas</c:v>
                </c:pt>
                <c:pt idx="2">
                  <c:v>Ben</c:v>
                </c:pt>
                <c:pt idx="3">
                  <c:v>Lucas</c:v>
                </c:pt>
                <c:pt idx="4">
                  <c:v>Jillian</c:v>
                </c:pt>
                <c:pt idx="5">
                  <c:v>Keller</c:v>
                </c:pt>
                <c:pt idx="6">
                  <c:v>Matt</c:v>
                </c:pt>
              </c:strCache>
            </c:strRef>
          </c:cat>
          <c:val>
            <c:numRef>
              <c:f>Drivers!$K$21:$K$27</c:f>
              <c:numCache>
                <c:formatCode>General</c:formatCode>
                <c:ptCount val="7"/>
                <c:pt idx="0">
                  <c:v>2.6159624721462187</c:v>
                </c:pt>
                <c:pt idx="1">
                  <c:v>2.8036142408484581</c:v>
                </c:pt>
                <c:pt idx="2">
                  <c:v>1.4946680799547201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1A-44D5-8989-7B86F5AED6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27949583"/>
        <c:axId val="1327951503"/>
      </c:barChart>
      <c:catAx>
        <c:axId val="13279495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951503"/>
        <c:crosses val="autoZero"/>
        <c:auto val="1"/>
        <c:lblAlgn val="ctr"/>
        <c:lblOffset val="100"/>
        <c:noMultiLvlLbl val="0"/>
      </c:catAx>
      <c:valAx>
        <c:axId val="1327951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949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Teleop Specimens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Drivers!$M$21:$M$27</c:f>
              <c:strCache>
                <c:ptCount val="7"/>
                <c:pt idx="0">
                  <c:v>Team</c:v>
                </c:pt>
                <c:pt idx="1">
                  <c:v>Cas</c:v>
                </c:pt>
                <c:pt idx="2">
                  <c:v>Ben</c:v>
                </c:pt>
                <c:pt idx="3">
                  <c:v>Lucas</c:v>
                </c:pt>
                <c:pt idx="4">
                  <c:v>Jillian</c:v>
                </c:pt>
                <c:pt idx="5">
                  <c:v>Keller</c:v>
                </c:pt>
                <c:pt idx="6">
                  <c:v>Matt</c:v>
                </c:pt>
              </c:strCache>
            </c:strRef>
          </c:cat>
          <c:val>
            <c:numRef>
              <c:f>Drivers!$N$21:$N$27</c:f>
              <c:numCache>
                <c:formatCode>General</c:formatCode>
                <c:ptCount val="7"/>
                <c:pt idx="0">
                  <c:v>3.7183234337785258</c:v>
                </c:pt>
                <c:pt idx="1">
                  <c:v>3.2911255425549384</c:v>
                </c:pt>
                <c:pt idx="2">
                  <c:v>4.9179914378680234</c:v>
                </c:pt>
                <c:pt idx="3">
                  <c:v>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F0-49F8-8505-7B8AE9F82CA8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Drivers!$M$21:$M$27</c:f>
              <c:strCache>
                <c:ptCount val="7"/>
                <c:pt idx="0">
                  <c:v>Team</c:v>
                </c:pt>
                <c:pt idx="1">
                  <c:v>Cas</c:v>
                </c:pt>
                <c:pt idx="2">
                  <c:v>Ben</c:v>
                </c:pt>
                <c:pt idx="3">
                  <c:v>Lucas</c:v>
                </c:pt>
                <c:pt idx="4">
                  <c:v>Jillian</c:v>
                </c:pt>
                <c:pt idx="5">
                  <c:v>Keller</c:v>
                </c:pt>
                <c:pt idx="6">
                  <c:v>Matt</c:v>
                </c:pt>
              </c:strCache>
            </c:strRef>
          </c:cat>
          <c:val>
            <c:numRef>
              <c:f>Drivers!$O$21:$O$27</c:f>
              <c:numCache>
                <c:formatCode>General</c:formatCode>
                <c:ptCount val="7"/>
                <c:pt idx="0">
                  <c:v>2.554126071834034</c:v>
                </c:pt>
                <c:pt idx="1">
                  <c:v>2.7398306862855244</c:v>
                </c:pt>
                <c:pt idx="2">
                  <c:v>1.6576613033315351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F0-49F8-8505-7B8AE9F82C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75309104"/>
        <c:axId val="1275310544"/>
      </c:barChart>
      <c:catAx>
        <c:axId val="12753091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310544"/>
        <c:crosses val="autoZero"/>
        <c:auto val="1"/>
        <c:lblAlgn val="ctr"/>
        <c:lblOffset val="100"/>
        <c:noMultiLvlLbl val="0"/>
      </c:catAx>
      <c:valAx>
        <c:axId val="127531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309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Endgame Points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Specialists!$A$21:$A$25</c:f>
              <c:strCache>
                <c:ptCount val="5"/>
                <c:pt idx="0">
                  <c:v>Team</c:v>
                </c:pt>
                <c:pt idx="1">
                  <c:v>Zoe</c:v>
                </c:pt>
                <c:pt idx="2">
                  <c:v>Max</c:v>
                </c:pt>
                <c:pt idx="3">
                  <c:v>Hailey</c:v>
                </c:pt>
                <c:pt idx="4">
                  <c:v>Caleb</c:v>
                </c:pt>
              </c:strCache>
            </c:strRef>
          </c:cat>
          <c:val>
            <c:numRef>
              <c:f>Specialists!$B$21:$B$25</c:f>
              <c:numCache>
                <c:formatCode>General</c:formatCode>
                <c:ptCount val="5"/>
                <c:pt idx="0">
                  <c:v>10.431546573745567</c:v>
                </c:pt>
                <c:pt idx="1">
                  <c:v>11.680896100635557</c:v>
                </c:pt>
                <c:pt idx="2">
                  <c:v>6.4399261874344162</c:v>
                </c:pt>
                <c:pt idx="3">
                  <c:v>10.7500685694158</c:v>
                </c:pt>
                <c:pt idx="4">
                  <c:v>11.01800919683798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35-4AAC-A2B0-C038B7CA395D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Specialists!$A$21:$A$25</c:f>
              <c:strCache>
                <c:ptCount val="5"/>
                <c:pt idx="0">
                  <c:v>Team</c:v>
                </c:pt>
                <c:pt idx="1">
                  <c:v>Zoe</c:v>
                </c:pt>
                <c:pt idx="2">
                  <c:v>Max</c:v>
                </c:pt>
                <c:pt idx="3">
                  <c:v>Hailey</c:v>
                </c:pt>
                <c:pt idx="4">
                  <c:v>Caleb</c:v>
                </c:pt>
              </c:strCache>
            </c:strRef>
          </c:cat>
          <c:val>
            <c:numRef>
              <c:f>Specialists!$C$21:$C$25</c:f>
              <c:numCache>
                <c:formatCode>General</c:formatCode>
                <c:ptCount val="5"/>
                <c:pt idx="0">
                  <c:v>7.020853749639226</c:v>
                </c:pt>
                <c:pt idx="1">
                  <c:v>5.4870088691289958</c:v>
                </c:pt>
                <c:pt idx="2">
                  <c:v>10.649945385972416</c:v>
                </c:pt>
                <c:pt idx="3">
                  <c:v>6.6771452924218</c:v>
                </c:pt>
                <c:pt idx="4">
                  <c:v>6.2238133492665746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35-4AAC-A2B0-C038B7CA39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22408335"/>
        <c:axId val="1322407855"/>
      </c:barChart>
      <c:catAx>
        <c:axId val="13224083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407855"/>
        <c:crosses val="autoZero"/>
        <c:auto val="1"/>
        <c:lblAlgn val="ctr"/>
        <c:lblOffset val="100"/>
        <c:noMultiLvlLbl val="0"/>
      </c:catAx>
      <c:valAx>
        <c:axId val="1322407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408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Teleop Points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Specialists!$E$21:$E$25</c:f>
              <c:strCache>
                <c:ptCount val="5"/>
                <c:pt idx="0">
                  <c:v>Team</c:v>
                </c:pt>
                <c:pt idx="1">
                  <c:v>Zoe</c:v>
                </c:pt>
                <c:pt idx="2">
                  <c:v>Max</c:v>
                </c:pt>
                <c:pt idx="3">
                  <c:v>Hailey</c:v>
                </c:pt>
                <c:pt idx="4">
                  <c:v>Caleb</c:v>
                </c:pt>
              </c:strCache>
            </c:strRef>
          </c:cat>
          <c:val>
            <c:numRef>
              <c:f>Specialists!$F$21:$F$25</c:f>
              <c:numCache>
                <c:formatCode>General</c:formatCode>
                <c:ptCount val="5"/>
                <c:pt idx="0">
                  <c:v>59.007848356201791</c:v>
                </c:pt>
                <c:pt idx="1">
                  <c:v>56.685265093271504</c:v>
                </c:pt>
                <c:pt idx="2">
                  <c:v>69.512209263229238</c:v>
                </c:pt>
                <c:pt idx="3">
                  <c:v>56.783796984804184</c:v>
                </c:pt>
                <c:pt idx="4">
                  <c:v>75.003904595942998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0E-4093-A13A-C2BBEDDFE255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Specialists!$E$21:$E$25</c:f>
              <c:strCache>
                <c:ptCount val="5"/>
                <c:pt idx="0">
                  <c:v>Team</c:v>
                </c:pt>
                <c:pt idx="1">
                  <c:v>Zoe</c:v>
                </c:pt>
                <c:pt idx="2">
                  <c:v>Max</c:v>
                </c:pt>
                <c:pt idx="3">
                  <c:v>Hailey</c:v>
                </c:pt>
                <c:pt idx="4">
                  <c:v>Caleb</c:v>
                </c:pt>
              </c:strCache>
            </c:strRef>
          </c:cat>
          <c:val>
            <c:numRef>
              <c:f>Specialists!$G$21:$G$25</c:f>
              <c:numCache>
                <c:formatCode>General</c:formatCode>
                <c:ptCount val="5"/>
                <c:pt idx="0">
                  <c:v>32.855868192568067</c:v>
                </c:pt>
                <c:pt idx="1">
                  <c:v>34.723939951342324</c:v>
                </c:pt>
                <c:pt idx="2">
                  <c:v>15.223451415227686</c:v>
                </c:pt>
                <c:pt idx="3">
                  <c:v>27.928980001249329</c:v>
                </c:pt>
                <c:pt idx="4">
                  <c:v>32.566561758320915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0E-4093-A13A-C2BBEDDFE2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54067119"/>
        <c:axId val="1154065679"/>
      </c:barChart>
      <c:catAx>
        <c:axId val="11540671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65679"/>
        <c:crosses val="autoZero"/>
        <c:auto val="1"/>
        <c:lblAlgn val="ctr"/>
        <c:lblOffset val="100"/>
        <c:noMultiLvlLbl val="0"/>
      </c:catAx>
      <c:valAx>
        <c:axId val="1154065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671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Teleop Samples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Specialists!$I$21:$I$25</c:f>
              <c:strCache>
                <c:ptCount val="5"/>
                <c:pt idx="0">
                  <c:v>Team</c:v>
                </c:pt>
                <c:pt idx="1">
                  <c:v>Zoe</c:v>
                </c:pt>
                <c:pt idx="2">
                  <c:v>Max</c:v>
                </c:pt>
                <c:pt idx="3">
                  <c:v>Hailey</c:v>
                </c:pt>
                <c:pt idx="4">
                  <c:v>Caleb</c:v>
                </c:pt>
              </c:strCache>
            </c:strRef>
          </c:cat>
          <c:val>
            <c:numRef>
              <c:f>Specialists!$J$21:$J$25</c:f>
              <c:numCache>
                <c:formatCode>General</c:formatCode>
                <c:ptCount val="5"/>
                <c:pt idx="0">
                  <c:v>5.4400330510249839</c:v>
                </c:pt>
                <c:pt idx="1">
                  <c:v>4.420369208390551</c:v>
                </c:pt>
                <c:pt idx="2">
                  <c:v>5.4490177112887315</c:v>
                </c:pt>
                <c:pt idx="3">
                  <c:v>6.2296712307901068</c:v>
                </c:pt>
                <c:pt idx="4">
                  <c:v>8.2899469070374305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0C-429B-BC77-AC9F5A9B7F9A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Specialists!$I$21:$I$25</c:f>
              <c:strCache>
                <c:ptCount val="5"/>
                <c:pt idx="0">
                  <c:v>Team</c:v>
                </c:pt>
                <c:pt idx="1">
                  <c:v>Zoe</c:v>
                </c:pt>
                <c:pt idx="2">
                  <c:v>Max</c:v>
                </c:pt>
                <c:pt idx="3">
                  <c:v>Hailey</c:v>
                </c:pt>
                <c:pt idx="4">
                  <c:v>Caleb</c:v>
                </c:pt>
              </c:strCache>
            </c:strRef>
          </c:cat>
          <c:val>
            <c:numRef>
              <c:f>Specialists!$K$21:$K$25</c:f>
              <c:numCache>
                <c:formatCode>General</c:formatCode>
                <c:ptCount val="5"/>
                <c:pt idx="0">
                  <c:v>4.0159687328229934</c:v>
                </c:pt>
                <c:pt idx="1">
                  <c:v>4.3734508937321577</c:v>
                </c:pt>
                <c:pt idx="2">
                  <c:v>3.8834417324420096</c:v>
                </c:pt>
                <c:pt idx="3">
                  <c:v>2.6830881927756032</c:v>
                </c:pt>
                <c:pt idx="4">
                  <c:v>2.4104393472578103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0C-429B-BC77-AC9F5A9B7F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27949583"/>
        <c:axId val="1327951503"/>
      </c:barChart>
      <c:catAx>
        <c:axId val="13279495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951503"/>
        <c:crosses val="autoZero"/>
        <c:auto val="1"/>
        <c:lblAlgn val="ctr"/>
        <c:lblOffset val="100"/>
        <c:noMultiLvlLbl val="0"/>
      </c:catAx>
      <c:valAx>
        <c:axId val="1327951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949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Teleop Specimens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Specialists!$M$21:$M$25</c:f>
              <c:strCache>
                <c:ptCount val="5"/>
                <c:pt idx="0">
                  <c:v>Team</c:v>
                </c:pt>
                <c:pt idx="1">
                  <c:v>Zoe</c:v>
                </c:pt>
                <c:pt idx="2">
                  <c:v>Max</c:v>
                </c:pt>
                <c:pt idx="3">
                  <c:v>Hailey</c:v>
                </c:pt>
                <c:pt idx="4">
                  <c:v>Caleb</c:v>
                </c:pt>
              </c:strCache>
            </c:strRef>
          </c:cat>
          <c:val>
            <c:numRef>
              <c:f>Specialists!$N$21:$N$25</c:f>
              <c:numCache>
                <c:formatCode>General</c:formatCode>
                <c:ptCount val="5"/>
                <c:pt idx="0">
                  <c:v>2.7574214216190134</c:v>
                </c:pt>
                <c:pt idx="1">
                  <c:v>1.8237295523535813</c:v>
                </c:pt>
                <c:pt idx="2">
                  <c:v>2.4340764332470943</c:v>
                </c:pt>
                <c:pt idx="3">
                  <c:v>4.3010396121619392</c:v>
                </c:pt>
                <c:pt idx="4">
                  <c:v>3.3114570415033802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92-4286-B31B-E1226A4C2578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Specialists!$M$21:$M$25</c:f>
              <c:strCache>
                <c:ptCount val="5"/>
                <c:pt idx="0">
                  <c:v>Team</c:v>
                </c:pt>
                <c:pt idx="1">
                  <c:v>Zoe</c:v>
                </c:pt>
                <c:pt idx="2">
                  <c:v>Max</c:v>
                </c:pt>
                <c:pt idx="3">
                  <c:v>Hailey</c:v>
                </c:pt>
                <c:pt idx="4">
                  <c:v>Caleb</c:v>
                </c:pt>
              </c:strCache>
            </c:strRef>
          </c:cat>
          <c:val>
            <c:numRef>
              <c:f>Specialists!$O$21:$O$25</c:f>
              <c:numCache>
                <c:formatCode>General</c:formatCode>
                <c:ptCount val="5"/>
                <c:pt idx="0">
                  <c:v>2.9851564894152638</c:v>
                </c:pt>
                <c:pt idx="1">
                  <c:v>2.6782148110438642</c:v>
                </c:pt>
                <c:pt idx="2">
                  <c:v>2.4965321127305105</c:v>
                </c:pt>
                <c:pt idx="3">
                  <c:v>1.6448447458735433</c:v>
                </c:pt>
                <c:pt idx="4">
                  <c:v>3.2508389543066816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92-4286-B31B-E1226A4C25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75309104"/>
        <c:axId val="1275310544"/>
      </c:barChart>
      <c:catAx>
        <c:axId val="12753091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310544"/>
        <c:crosses val="autoZero"/>
        <c:auto val="1"/>
        <c:lblAlgn val="ctr"/>
        <c:lblOffset val="100"/>
        <c:noMultiLvlLbl val="0"/>
      </c:catAx>
      <c:valAx>
        <c:axId val="127531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309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Endgame Points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Coaches!$A$21:$A$24</c:f>
              <c:strCache>
                <c:ptCount val="4"/>
                <c:pt idx="0">
                  <c:v>Team</c:v>
                </c:pt>
                <c:pt idx="1">
                  <c:v>Maddie</c:v>
                </c:pt>
                <c:pt idx="2">
                  <c:v>Caleb</c:v>
                </c:pt>
                <c:pt idx="3">
                  <c:v>Matt</c:v>
                </c:pt>
              </c:strCache>
            </c:strRef>
          </c:cat>
          <c:val>
            <c:numRef>
              <c:f>Coaches!$B$21:$B$24</c:f>
              <c:numCache>
                <c:formatCode>General</c:formatCode>
                <c:ptCount val="4"/>
                <c:pt idx="0">
                  <c:v>10.431546573745567</c:v>
                </c:pt>
                <c:pt idx="1">
                  <c:v>10.199991314847546</c:v>
                </c:pt>
                <c:pt idx="2">
                  <c:v>9.8803833950543432</c:v>
                </c:pt>
                <c:pt idx="3">
                  <c:v>10.891964992753781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2B-4B1E-BABF-9E2A85F9E968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Coaches!$A$21:$A$24</c:f>
              <c:strCache>
                <c:ptCount val="4"/>
                <c:pt idx="0">
                  <c:v>Team</c:v>
                </c:pt>
                <c:pt idx="1">
                  <c:v>Maddie</c:v>
                </c:pt>
                <c:pt idx="2">
                  <c:v>Caleb</c:v>
                </c:pt>
                <c:pt idx="3">
                  <c:v>Matt</c:v>
                </c:pt>
              </c:strCache>
            </c:strRef>
          </c:cat>
          <c:val>
            <c:numRef>
              <c:f>Coaches!$C$21:$C$24</c:f>
              <c:numCache>
                <c:formatCode>General</c:formatCode>
                <c:ptCount val="4"/>
                <c:pt idx="0">
                  <c:v>7.020853749639226</c:v>
                </c:pt>
                <c:pt idx="1">
                  <c:v>7.3422054745915499</c:v>
                </c:pt>
                <c:pt idx="2">
                  <c:v>7.559102672101206</c:v>
                </c:pt>
                <c:pt idx="3">
                  <c:v>6.5019339058170402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2B-4B1E-BABF-9E2A85F9E9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22408335"/>
        <c:axId val="1322407855"/>
      </c:barChart>
      <c:catAx>
        <c:axId val="13224083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407855"/>
        <c:crosses val="autoZero"/>
        <c:auto val="1"/>
        <c:lblAlgn val="ctr"/>
        <c:lblOffset val="100"/>
        <c:noMultiLvlLbl val="0"/>
      </c:catAx>
      <c:valAx>
        <c:axId val="1322407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408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2900</xdr:rowOff>
    </xdr:from>
    <xdr:to>
      <xdr:col>3</xdr:col>
      <xdr:colOff>839442</xdr:colOff>
      <xdr:row>29</xdr:row>
      <xdr:rowOff>181803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1ECB8D7-1B77-3A1B-A0AD-C2B274465C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835300</xdr:colOff>
      <xdr:row>19</xdr:row>
      <xdr:rowOff>2898</xdr:rowOff>
    </xdr:from>
    <xdr:to>
      <xdr:col>7</xdr:col>
      <xdr:colOff>836544</xdr:colOff>
      <xdr:row>29</xdr:row>
      <xdr:rowOff>190085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0EE4A4D-DAE4-6DD4-EA48-C8D972C22B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836543</xdr:colOff>
      <xdr:row>19</xdr:row>
      <xdr:rowOff>2898</xdr:rowOff>
    </xdr:from>
    <xdr:to>
      <xdr:col>11</xdr:col>
      <xdr:colOff>836543</xdr:colOff>
      <xdr:row>29</xdr:row>
      <xdr:rowOff>190086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2C7A569-F223-C4A3-9D2B-A85E5BF111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840683</xdr:colOff>
      <xdr:row>19</xdr:row>
      <xdr:rowOff>2899</xdr:rowOff>
    </xdr:from>
    <xdr:to>
      <xdr:col>15</xdr:col>
      <xdr:colOff>806311</xdr:colOff>
      <xdr:row>29</xdr:row>
      <xdr:rowOff>190086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69A8A98-E426-1746-A762-53D613ABD9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</xdr:row>
      <xdr:rowOff>182222</xdr:rowOff>
    </xdr:from>
    <xdr:to>
      <xdr:col>3</xdr:col>
      <xdr:colOff>835046</xdr:colOff>
      <xdr:row>29</xdr:row>
      <xdr:rowOff>170625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6DCC1C-873B-47A9-B3B0-4E322FFF8D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839186</xdr:colOff>
      <xdr:row>18</xdr:row>
      <xdr:rowOff>182221</xdr:rowOff>
    </xdr:from>
    <xdr:to>
      <xdr:col>7</xdr:col>
      <xdr:colOff>834537</xdr:colOff>
      <xdr:row>29</xdr:row>
      <xdr:rowOff>178908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C14DDB6-0D30-4D2E-9105-D5E5F52BE8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834537</xdr:colOff>
      <xdr:row>18</xdr:row>
      <xdr:rowOff>182220</xdr:rowOff>
    </xdr:from>
    <xdr:to>
      <xdr:col>12</xdr:col>
      <xdr:colOff>459398</xdr:colOff>
      <xdr:row>29</xdr:row>
      <xdr:rowOff>178908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DEE3A1E-5E9D-464A-A1E7-4570FED741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457168</xdr:colOff>
      <xdr:row>18</xdr:row>
      <xdr:rowOff>182221</xdr:rowOff>
    </xdr:from>
    <xdr:to>
      <xdr:col>18</xdr:col>
      <xdr:colOff>161989</xdr:colOff>
      <xdr:row>29</xdr:row>
      <xdr:rowOff>178908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978111B-754F-41BD-AEC2-9C804C1246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</xdr:row>
      <xdr:rowOff>189546</xdr:rowOff>
    </xdr:from>
    <xdr:to>
      <xdr:col>3</xdr:col>
      <xdr:colOff>813065</xdr:colOff>
      <xdr:row>29</xdr:row>
      <xdr:rowOff>177949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7BACAA-896F-469A-9C4E-97D03D22A6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817205</xdr:colOff>
      <xdr:row>18</xdr:row>
      <xdr:rowOff>189545</xdr:rowOff>
    </xdr:from>
    <xdr:to>
      <xdr:col>7</xdr:col>
      <xdr:colOff>812556</xdr:colOff>
      <xdr:row>29</xdr:row>
      <xdr:rowOff>186232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3609199-A9E9-4D08-BBCE-0415C5B18B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812556</xdr:colOff>
      <xdr:row>18</xdr:row>
      <xdr:rowOff>189544</xdr:rowOff>
    </xdr:from>
    <xdr:to>
      <xdr:col>12</xdr:col>
      <xdr:colOff>437417</xdr:colOff>
      <xdr:row>29</xdr:row>
      <xdr:rowOff>186232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701BCD6-0ACA-44EC-A4EF-5C23692D2A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433275</xdr:colOff>
      <xdr:row>18</xdr:row>
      <xdr:rowOff>189545</xdr:rowOff>
    </xdr:from>
    <xdr:to>
      <xdr:col>18</xdr:col>
      <xdr:colOff>138097</xdr:colOff>
      <xdr:row>29</xdr:row>
      <xdr:rowOff>186232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8249AB7-1A63-4325-94D7-33D7E78B42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2</xdr:rowOff>
    </xdr:from>
    <xdr:to>
      <xdr:col>3</xdr:col>
      <xdr:colOff>841099</xdr:colOff>
      <xdr:row>29</xdr:row>
      <xdr:rowOff>178905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DC3EA4-822A-4525-897C-84E6300AAA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412</xdr:colOff>
      <xdr:row>19</xdr:row>
      <xdr:rowOff>1</xdr:rowOff>
    </xdr:from>
    <xdr:to>
      <xdr:col>8</xdr:col>
      <xdr:colOff>16151</xdr:colOff>
      <xdr:row>29</xdr:row>
      <xdr:rowOff>187188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3CC8F31-778C-4DC8-A9B0-A4B0A880B9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16151</xdr:colOff>
      <xdr:row>19</xdr:row>
      <xdr:rowOff>0</xdr:rowOff>
    </xdr:from>
    <xdr:to>
      <xdr:col>12</xdr:col>
      <xdr:colOff>27747</xdr:colOff>
      <xdr:row>29</xdr:row>
      <xdr:rowOff>187188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74ACF9B-E69B-4A69-927C-3AD15A927F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15323</xdr:colOff>
      <xdr:row>19</xdr:row>
      <xdr:rowOff>1</xdr:rowOff>
    </xdr:from>
    <xdr:to>
      <xdr:col>15</xdr:col>
      <xdr:colOff>834473</xdr:colOff>
      <xdr:row>29</xdr:row>
      <xdr:rowOff>187188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692E1A7-05EF-410B-9BFA-F027EE74A3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3F6C2-6DDF-48DA-81FA-878F968D73F6}">
  <dimension ref="A1:Z120"/>
  <sheetViews>
    <sheetView workbookViewId="0">
      <selection activeCell="R3" sqref="R3"/>
    </sheetView>
  </sheetViews>
  <sheetFormatPr defaultRowHeight="14.4" x14ac:dyDescent="0.3"/>
  <cols>
    <col min="11" max="11" width="12.44140625" customWidth="1"/>
    <col min="12" max="12" width="14.33203125" customWidth="1"/>
    <col min="13" max="13" width="13" customWidth="1"/>
    <col min="14" max="14" width="14.109375" customWidth="1"/>
    <col min="16" max="16" width="13.88671875" customWidth="1"/>
    <col min="17" max="17" width="10.6640625" customWidth="1"/>
  </cols>
  <sheetData>
    <row r="1" spans="1:26" x14ac:dyDescent="0.3">
      <c r="A1" s="1"/>
      <c r="B1" t="s">
        <v>4</v>
      </c>
      <c r="C1" t="s">
        <v>5</v>
      </c>
      <c r="D1" t="s">
        <v>6</v>
      </c>
      <c r="E1" t="s">
        <v>7</v>
      </c>
      <c r="F1" t="s">
        <v>3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25</v>
      </c>
      <c r="O1" t="s">
        <v>42</v>
      </c>
      <c r="P1" t="s">
        <v>43</v>
      </c>
      <c r="Q1" t="s">
        <v>44</v>
      </c>
    </row>
    <row r="3" spans="1:26" x14ac:dyDescent="0.3">
      <c r="A3" s="1">
        <v>45587</v>
      </c>
      <c r="B3" t="s">
        <v>0</v>
      </c>
      <c r="C3" t="s">
        <v>1</v>
      </c>
      <c r="E3" t="s">
        <v>2</v>
      </c>
      <c r="F3">
        <v>0</v>
      </c>
      <c r="G3">
        <v>0</v>
      </c>
      <c r="H3">
        <v>6</v>
      </c>
      <c r="I3">
        <v>0</v>
      </c>
      <c r="J3">
        <v>3</v>
      </c>
      <c r="K3">
        <v>15</v>
      </c>
      <c r="M3">
        <v>93</v>
      </c>
      <c r="N3">
        <f>SUM(F3:J3)</f>
        <v>9</v>
      </c>
      <c r="O3">
        <v>-1</v>
      </c>
      <c r="Q3" t="s">
        <v>45</v>
      </c>
      <c r="V3" s="1">
        <v>45598</v>
      </c>
    </row>
    <row r="4" spans="1:26" x14ac:dyDescent="0.3">
      <c r="A4" s="1">
        <v>45587</v>
      </c>
      <c r="B4" t="s">
        <v>15</v>
      </c>
      <c r="C4" t="s">
        <v>1</v>
      </c>
      <c r="E4" t="s">
        <v>2</v>
      </c>
      <c r="F4">
        <v>0</v>
      </c>
      <c r="G4">
        <v>0</v>
      </c>
      <c r="H4">
        <v>3</v>
      </c>
      <c r="I4">
        <v>0</v>
      </c>
      <c r="J4">
        <v>5</v>
      </c>
      <c r="K4">
        <v>3</v>
      </c>
      <c r="M4">
        <v>77</v>
      </c>
      <c r="N4">
        <f t="shared" ref="N4:N67" si="0">SUM(F4:J4)</f>
        <v>8</v>
      </c>
      <c r="O4">
        <v>-1</v>
      </c>
      <c r="Q4" t="s">
        <v>45</v>
      </c>
      <c r="V4" s="1">
        <v>45598</v>
      </c>
    </row>
    <row r="5" spans="1:26" x14ac:dyDescent="0.3">
      <c r="A5" s="1">
        <v>45587</v>
      </c>
      <c r="B5" t="s">
        <v>15</v>
      </c>
      <c r="C5" t="s">
        <v>1</v>
      </c>
      <c r="E5" t="s">
        <v>16</v>
      </c>
      <c r="F5">
        <v>0</v>
      </c>
      <c r="G5">
        <v>0</v>
      </c>
      <c r="H5">
        <v>1</v>
      </c>
      <c r="I5">
        <v>0</v>
      </c>
      <c r="J5">
        <v>4</v>
      </c>
      <c r="K5">
        <v>15</v>
      </c>
      <c r="M5">
        <v>63</v>
      </c>
      <c r="N5">
        <f t="shared" si="0"/>
        <v>5</v>
      </c>
      <c r="O5">
        <v>-1</v>
      </c>
      <c r="Q5" t="s">
        <v>45</v>
      </c>
      <c r="V5" s="1">
        <v>45598</v>
      </c>
    </row>
    <row r="6" spans="1:26" x14ac:dyDescent="0.3">
      <c r="A6" s="1">
        <v>45587</v>
      </c>
      <c r="B6" t="s">
        <v>15</v>
      </c>
      <c r="C6" t="s">
        <v>1</v>
      </c>
      <c r="E6" t="s">
        <v>16</v>
      </c>
      <c r="F6">
        <v>0</v>
      </c>
      <c r="G6">
        <v>0</v>
      </c>
      <c r="H6">
        <v>2</v>
      </c>
      <c r="I6">
        <v>0</v>
      </c>
      <c r="J6">
        <v>4</v>
      </c>
      <c r="K6">
        <v>15</v>
      </c>
      <c r="M6">
        <v>71</v>
      </c>
      <c r="N6">
        <f t="shared" si="0"/>
        <v>6</v>
      </c>
      <c r="O6">
        <v>-1</v>
      </c>
      <c r="Q6" t="s">
        <v>45</v>
      </c>
      <c r="V6" s="1">
        <v>45598</v>
      </c>
    </row>
    <row r="7" spans="1:26" x14ac:dyDescent="0.3">
      <c r="A7" s="1">
        <v>45587</v>
      </c>
      <c r="B7" t="s">
        <v>17</v>
      </c>
      <c r="C7" t="s">
        <v>1</v>
      </c>
      <c r="E7" t="s">
        <v>2</v>
      </c>
      <c r="F7">
        <v>0</v>
      </c>
      <c r="G7">
        <v>0</v>
      </c>
      <c r="H7">
        <v>2</v>
      </c>
      <c r="I7">
        <v>0</v>
      </c>
      <c r="J7">
        <v>4</v>
      </c>
      <c r="K7">
        <v>3</v>
      </c>
      <c r="M7">
        <v>59</v>
      </c>
      <c r="N7">
        <f t="shared" si="0"/>
        <v>6</v>
      </c>
      <c r="O7">
        <v>-1</v>
      </c>
      <c r="Q7" t="s">
        <v>45</v>
      </c>
      <c r="V7" s="1">
        <v>45598</v>
      </c>
      <c r="W7" t="s">
        <v>17</v>
      </c>
      <c r="X7" t="s">
        <v>23</v>
      </c>
      <c r="Y7" t="s">
        <v>1</v>
      </c>
      <c r="Z7" t="s">
        <v>16</v>
      </c>
    </row>
    <row r="8" spans="1:26" x14ac:dyDescent="0.3">
      <c r="A8" s="1">
        <v>45587</v>
      </c>
      <c r="B8" t="s">
        <v>17</v>
      </c>
      <c r="C8" t="s">
        <v>1</v>
      </c>
      <c r="D8" t="s">
        <v>18</v>
      </c>
      <c r="E8" t="s">
        <v>2</v>
      </c>
      <c r="F8">
        <v>0</v>
      </c>
      <c r="G8">
        <v>0</v>
      </c>
      <c r="H8">
        <v>1</v>
      </c>
      <c r="I8">
        <v>0</v>
      </c>
      <c r="J8">
        <v>2</v>
      </c>
      <c r="K8">
        <v>0</v>
      </c>
      <c r="M8">
        <v>28</v>
      </c>
      <c r="N8">
        <f t="shared" si="0"/>
        <v>3</v>
      </c>
      <c r="O8">
        <v>-1</v>
      </c>
      <c r="Q8" t="s">
        <v>45</v>
      </c>
      <c r="V8" s="1">
        <v>45598</v>
      </c>
      <c r="W8" t="s">
        <v>17</v>
      </c>
      <c r="X8" t="s">
        <v>23</v>
      </c>
      <c r="Y8" t="s">
        <v>1</v>
      </c>
      <c r="Z8" t="s">
        <v>16</v>
      </c>
    </row>
    <row r="9" spans="1:26" x14ac:dyDescent="0.3">
      <c r="A9" s="1">
        <v>45587</v>
      </c>
      <c r="B9" t="s">
        <v>17</v>
      </c>
      <c r="C9" t="s">
        <v>1</v>
      </c>
      <c r="D9" t="s">
        <v>18</v>
      </c>
      <c r="E9" t="s">
        <v>16</v>
      </c>
      <c r="F9">
        <v>0</v>
      </c>
      <c r="G9">
        <v>0</v>
      </c>
      <c r="H9">
        <v>0</v>
      </c>
      <c r="I9">
        <v>0</v>
      </c>
      <c r="J9">
        <v>4</v>
      </c>
      <c r="K9">
        <v>0</v>
      </c>
      <c r="M9">
        <v>40</v>
      </c>
      <c r="N9">
        <f t="shared" si="0"/>
        <v>4</v>
      </c>
      <c r="O9">
        <v>-1</v>
      </c>
      <c r="Q9" t="s">
        <v>45</v>
      </c>
      <c r="V9" s="1">
        <v>45598</v>
      </c>
      <c r="W9" t="s">
        <v>17</v>
      </c>
      <c r="X9" t="s">
        <v>23</v>
      </c>
      <c r="Y9" t="s">
        <v>1</v>
      </c>
      <c r="Z9" t="s">
        <v>16</v>
      </c>
    </row>
    <row r="10" spans="1:26" x14ac:dyDescent="0.3">
      <c r="A10" s="1">
        <v>45587</v>
      </c>
      <c r="B10" t="s">
        <v>17</v>
      </c>
      <c r="C10" t="s">
        <v>1</v>
      </c>
      <c r="D10" t="s">
        <v>18</v>
      </c>
      <c r="E10" t="s">
        <v>16</v>
      </c>
      <c r="F10">
        <v>1</v>
      </c>
      <c r="G10">
        <v>0</v>
      </c>
      <c r="H10">
        <v>2</v>
      </c>
      <c r="I10">
        <v>0</v>
      </c>
      <c r="J10">
        <v>4</v>
      </c>
      <c r="K10">
        <v>15</v>
      </c>
      <c r="M10">
        <v>73</v>
      </c>
      <c r="N10">
        <f t="shared" si="0"/>
        <v>7</v>
      </c>
      <c r="O10">
        <v>-1</v>
      </c>
      <c r="Q10" t="s">
        <v>45</v>
      </c>
      <c r="V10" s="1">
        <v>45598</v>
      </c>
      <c r="W10" t="s">
        <v>17</v>
      </c>
      <c r="X10" t="s">
        <v>23</v>
      </c>
      <c r="Y10" t="s">
        <v>1</v>
      </c>
      <c r="Z10" t="s">
        <v>16</v>
      </c>
    </row>
    <row r="11" spans="1:26" x14ac:dyDescent="0.3">
      <c r="A11" s="1">
        <v>45595</v>
      </c>
      <c r="B11" t="s">
        <v>19</v>
      </c>
      <c r="C11" t="s">
        <v>20</v>
      </c>
      <c r="D11" t="s">
        <v>17</v>
      </c>
      <c r="E11" t="s">
        <v>21</v>
      </c>
      <c r="F11">
        <v>1</v>
      </c>
      <c r="G11">
        <v>0</v>
      </c>
      <c r="H11">
        <v>0</v>
      </c>
      <c r="I11">
        <v>0</v>
      </c>
      <c r="J11">
        <v>4</v>
      </c>
      <c r="K11">
        <v>3</v>
      </c>
      <c r="M11">
        <v>68</v>
      </c>
      <c r="N11">
        <f t="shared" si="0"/>
        <v>5</v>
      </c>
      <c r="O11">
        <v>-1</v>
      </c>
      <c r="Q11" t="s">
        <v>45</v>
      </c>
      <c r="V11" s="1">
        <v>45598</v>
      </c>
      <c r="W11" t="s">
        <v>17</v>
      </c>
      <c r="X11" t="s">
        <v>23</v>
      </c>
      <c r="Y11" t="s">
        <v>1</v>
      </c>
      <c r="Z11" t="s">
        <v>16</v>
      </c>
    </row>
    <row r="12" spans="1:26" x14ac:dyDescent="0.3">
      <c r="A12" s="1">
        <v>45588</v>
      </c>
      <c r="B12" t="s">
        <v>15</v>
      </c>
      <c r="C12" t="s">
        <v>20</v>
      </c>
      <c r="D12" t="s">
        <v>21</v>
      </c>
      <c r="E12" t="s">
        <v>16</v>
      </c>
      <c r="F12">
        <v>0</v>
      </c>
      <c r="G12">
        <v>0</v>
      </c>
      <c r="H12">
        <v>1</v>
      </c>
      <c r="I12">
        <v>0</v>
      </c>
      <c r="J12">
        <v>5</v>
      </c>
      <c r="K12">
        <v>15</v>
      </c>
      <c r="M12">
        <v>73</v>
      </c>
      <c r="N12">
        <f t="shared" si="0"/>
        <v>6</v>
      </c>
      <c r="O12">
        <v>-1</v>
      </c>
      <c r="Q12" t="s">
        <v>45</v>
      </c>
      <c r="V12" s="1">
        <v>45598</v>
      </c>
      <c r="W12" t="s">
        <v>17</v>
      </c>
      <c r="X12" t="s">
        <v>23</v>
      </c>
      <c r="Y12" t="s">
        <v>1</v>
      </c>
      <c r="Z12" t="s">
        <v>16</v>
      </c>
    </row>
    <row r="13" spans="1:26" x14ac:dyDescent="0.3">
      <c r="A13" s="1">
        <v>45588</v>
      </c>
      <c r="B13" t="s">
        <v>15</v>
      </c>
      <c r="C13" t="s">
        <v>20</v>
      </c>
      <c r="D13" t="s">
        <v>16</v>
      </c>
      <c r="E13" t="s">
        <v>21</v>
      </c>
      <c r="F13">
        <v>0</v>
      </c>
      <c r="G13">
        <v>0</v>
      </c>
      <c r="H13">
        <v>2</v>
      </c>
      <c r="I13">
        <v>0</v>
      </c>
      <c r="J13">
        <v>2</v>
      </c>
      <c r="K13">
        <v>15</v>
      </c>
      <c r="M13">
        <v>51</v>
      </c>
      <c r="N13">
        <f t="shared" si="0"/>
        <v>4</v>
      </c>
      <c r="O13">
        <v>-1</v>
      </c>
      <c r="Q13" t="s">
        <v>45</v>
      </c>
    </row>
    <row r="14" spans="1:26" x14ac:dyDescent="0.3">
      <c r="A14" s="1">
        <v>45588</v>
      </c>
      <c r="B14" t="s">
        <v>15</v>
      </c>
      <c r="C14" t="s">
        <v>20</v>
      </c>
      <c r="D14" t="s">
        <v>16</v>
      </c>
      <c r="E14" t="s">
        <v>21</v>
      </c>
      <c r="F14">
        <v>1</v>
      </c>
      <c r="G14">
        <v>0</v>
      </c>
      <c r="H14">
        <v>2</v>
      </c>
      <c r="I14">
        <v>0</v>
      </c>
      <c r="J14">
        <v>4</v>
      </c>
      <c r="K14">
        <v>3</v>
      </c>
      <c r="M14">
        <v>61</v>
      </c>
      <c r="N14">
        <f t="shared" si="0"/>
        <v>7</v>
      </c>
      <c r="O14">
        <v>-1</v>
      </c>
      <c r="Q14" t="s">
        <v>45</v>
      </c>
    </row>
    <row r="15" spans="1:26" x14ac:dyDescent="0.3">
      <c r="A15" s="1">
        <v>45588</v>
      </c>
      <c r="B15" t="s">
        <v>15</v>
      </c>
      <c r="C15" t="s">
        <v>20</v>
      </c>
      <c r="D15" t="s">
        <v>16</v>
      </c>
      <c r="E15" t="s">
        <v>2</v>
      </c>
      <c r="F15">
        <v>0</v>
      </c>
      <c r="G15">
        <v>0</v>
      </c>
      <c r="H15">
        <v>1</v>
      </c>
      <c r="I15">
        <v>0</v>
      </c>
      <c r="J15">
        <v>3</v>
      </c>
      <c r="K15">
        <v>15</v>
      </c>
      <c r="M15">
        <v>66</v>
      </c>
      <c r="N15">
        <f t="shared" si="0"/>
        <v>4</v>
      </c>
      <c r="O15">
        <v>-1</v>
      </c>
      <c r="Q15" t="s">
        <v>45</v>
      </c>
    </row>
    <row r="16" spans="1:26" x14ac:dyDescent="0.3">
      <c r="A16" s="1">
        <v>45588</v>
      </c>
      <c r="B16" t="s">
        <v>17</v>
      </c>
      <c r="C16" t="s">
        <v>21</v>
      </c>
      <c r="D16" t="s">
        <v>16</v>
      </c>
      <c r="E16" t="s">
        <v>2</v>
      </c>
      <c r="F16">
        <v>0</v>
      </c>
      <c r="G16">
        <v>0</v>
      </c>
      <c r="H16">
        <v>1</v>
      </c>
      <c r="I16">
        <v>0</v>
      </c>
      <c r="J16">
        <v>6</v>
      </c>
      <c r="K16">
        <v>15</v>
      </c>
      <c r="M16">
        <v>83</v>
      </c>
      <c r="N16">
        <f t="shared" si="0"/>
        <v>7</v>
      </c>
      <c r="O16">
        <v>-1</v>
      </c>
      <c r="Q16" t="s">
        <v>45</v>
      </c>
    </row>
    <row r="17" spans="1:17" x14ac:dyDescent="0.3">
      <c r="A17" s="1">
        <v>45588</v>
      </c>
      <c r="B17" t="s">
        <v>17</v>
      </c>
      <c r="C17" t="s">
        <v>21</v>
      </c>
      <c r="D17" t="s">
        <v>16</v>
      </c>
      <c r="E17" t="s">
        <v>2</v>
      </c>
      <c r="F17">
        <v>0</v>
      </c>
      <c r="G17">
        <v>0</v>
      </c>
      <c r="H17">
        <v>0</v>
      </c>
      <c r="I17">
        <v>0</v>
      </c>
      <c r="J17">
        <v>5</v>
      </c>
      <c r="K17">
        <v>3</v>
      </c>
      <c r="M17">
        <v>53</v>
      </c>
      <c r="N17">
        <f t="shared" si="0"/>
        <v>5</v>
      </c>
      <c r="O17">
        <v>-1</v>
      </c>
      <c r="Q17" t="s">
        <v>45</v>
      </c>
    </row>
    <row r="18" spans="1:17" x14ac:dyDescent="0.3">
      <c r="A18" s="1">
        <v>45588</v>
      </c>
      <c r="B18" t="s">
        <v>17</v>
      </c>
      <c r="C18" t="s">
        <v>21</v>
      </c>
      <c r="D18" t="s">
        <v>16</v>
      </c>
      <c r="E18" t="s">
        <v>2</v>
      </c>
      <c r="F18">
        <v>0</v>
      </c>
      <c r="G18">
        <v>0</v>
      </c>
      <c r="H18">
        <v>2</v>
      </c>
      <c r="I18">
        <v>0</v>
      </c>
      <c r="J18">
        <v>6</v>
      </c>
      <c r="K18">
        <v>15</v>
      </c>
      <c r="M18">
        <v>91</v>
      </c>
      <c r="N18">
        <f t="shared" si="0"/>
        <v>8</v>
      </c>
      <c r="O18">
        <v>-1</v>
      </c>
      <c r="Q18" t="s">
        <v>45</v>
      </c>
    </row>
    <row r="19" spans="1:17" x14ac:dyDescent="0.3">
      <c r="A19" s="1">
        <v>45588</v>
      </c>
      <c r="B19" t="s">
        <v>17</v>
      </c>
      <c r="C19" t="s">
        <v>21</v>
      </c>
      <c r="D19" t="s">
        <v>16</v>
      </c>
      <c r="E19" t="s">
        <v>2</v>
      </c>
      <c r="F19">
        <v>0</v>
      </c>
      <c r="G19">
        <v>0</v>
      </c>
      <c r="H19">
        <v>1</v>
      </c>
      <c r="I19">
        <v>0</v>
      </c>
      <c r="J19">
        <v>6</v>
      </c>
      <c r="K19">
        <v>15</v>
      </c>
      <c r="M19">
        <v>83</v>
      </c>
      <c r="N19">
        <f t="shared" si="0"/>
        <v>7</v>
      </c>
      <c r="O19">
        <v>-1</v>
      </c>
      <c r="Q19" t="s">
        <v>45</v>
      </c>
    </row>
    <row r="20" spans="1:17" x14ac:dyDescent="0.3">
      <c r="A20" s="1">
        <v>45588</v>
      </c>
      <c r="B20" t="s">
        <v>17</v>
      </c>
      <c r="C20" t="s">
        <v>21</v>
      </c>
      <c r="D20" t="s">
        <v>16</v>
      </c>
      <c r="E20" t="s">
        <v>2</v>
      </c>
      <c r="F20">
        <v>1</v>
      </c>
      <c r="G20">
        <v>0</v>
      </c>
      <c r="H20">
        <v>7</v>
      </c>
      <c r="I20">
        <v>0</v>
      </c>
      <c r="J20">
        <v>0</v>
      </c>
      <c r="K20">
        <v>15</v>
      </c>
      <c r="M20">
        <v>73</v>
      </c>
      <c r="N20">
        <f t="shared" si="0"/>
        <v>8</v>
      </c>
      <c r="O20">
        <v>-1</v>
      </c>
      <c r="Q20" t="s">
        <v>45</v>
      </c>
    </row>
    <row r="21" spans="1:17" x14ac:dyDescent="0.3">
      <c r="A21" s="1">
        <v>45588</v>
      </c>
      <c r="B21" t="s">
        <v>17</v>
      </c>
      <c r="C21" t="s">
        <v>21</v>
      </c>
      <c r="D21" t="s">
        <v>16</v>
      </c>
      <c r="E21" t="s">
        <v>2</v>
      </c>
      <c r="F21">
        <v>0</v>
      </c>
      <c r="G21">
        <v>0</v>
      </c>
      <c r="H21">
        <v>7</v>
      </c>
      <c r="I21">
        <v>0</v>
      </c>
      <c r="J21">
        <v>2</v>
      </c>
      <c r="K21">
        <v>15</v>
      </c>
      <c r="M21">
        <v>91</v>
      </c>
      <c r="N21">
        <f t="shared" si="0"/>
        <v>9</v>
      </c>
      <c r="O21">
        <v>-1</v>
      </c>
      <c r="Q21" t="s">
        <v>45</v>
      </c>
    </row>
    <row r="22" spans="1:17" x14ac:dyDescent="0.3">
      <c r="A22" s="1">
        <v>45588</v>
      </c>
      <c r="B22" t="s">
        <v>17</v>
      </c>
      <c r="C22" t="s">
        <v>21</v>
      </c>
      <c r="D22" t="s">
        <v>15</v>
      </c>
      <c r="E22" t="s">
        <v>16</v>
      </c>
      <c r="F22">
        <v>0</v>
      </c>
      <c r="G22">
        <v>0</v>
      </c>
      <c r="H22">
        <v>5</v>
      </c>
      <c r="I22">
        <v>0</v>
      </c>
      <c r="J22">
        <v>5</v>
      </c>
      <c r="K22">
        <v>3</v>
      </c>
      <c r="M22">
        <v>93</v>
      </c>
      <c r="N22">
        <f t="shared" si="0"/>
        <v>10</v>
      </c>
      <c r="O22">
        <v>-1</v>
      </c>
      <c r="Q22" t="s">
        <v>45</v>
      </c>
    </row>
    <row r="23" spans="1:17" x14ac:dyDescent="0.3">
      <c r="A23" s="1">
        <v>45588</v>
      </c>
      <c r="B23" t="s">
        <v>2</v>
      </c>
      <c r="C23" t="s">
        <v>21</v>
      </c>
      <c r="D23" t="s">
        <v>22</v>
      </c>
      <c r="E23" t="s">
        <v>16</v>
      </c>
      <c r="F23">
        <v>1</v>
      </c>
      <c r="G23">
        <v>0</v>
      </c>
      <c r="H23">
        <v>4</v>
      </c>
      <c r="I23">
        <v>0</v>
      </c>
      <c r="J23">
        <v>5</v>
      </c>
      <c r="K23">
        <v>15</v>
      </c>
      <c r="M23">
        <v>102</v>
      </c>
      <c r="N23">
        <f t="shared" si="0"/>
        <v>10</v>
      </c>
      <c r="O23">
        <v>-1</v>
      </c>
      <c r="Q23" t="s">
        <v>45</v>
      </c>
    </row>
    <row r="24" spans="1:17" x14ac:dyDescent="0.3">
      <c r="A24" s="1">
        <v>45588</v>
      </c>
      <c r="B24" t="s">
        <v>2</v>
      </c>
      <c r="C24" t="s">
        <v>21</v>
      </c>
      <c r="D24" t="s">
        <v>22</v>
      </c>
      <c r="E24" t="s">
        <v>16</v>
      </c>
      <c r="F24">
        <v>1</v>
      </c>
      <c r="G24">
        <v>0</v>
      </c>
      <c r="H24">
        <v>6</v>
      </c>
      <c r="I24">
        <v>0</v>
      </c>
      <c r="J24">
        <v>2</v>
      </c>
      <c r="K24">
        <v>15</v>
      </c>
      <c r="M24">
        <v>88</v>
      </c>
      <c r="N24">
        <f t="shared" si="0"/>
        <v>9</v>
      </c>
      <c r="O24">
        <v>-1</v>
      </c>
      <c r="Q24" t="s">
        <v>45</v>
      </c>
    </row>
    <row r="25" spans="1:17" x14ac:dyDescent="0.3">
      <c r="A25" s="1">
        <v>45595</v>
      </c>
      <c r="B25" t="s">
        <v>18</v>
      </c>
      <c r="C25" t="s">
        <v>20</v>
      </c>
      <c r="D25" t="s">
        <v>15</v>
      </c>
      <c r="E25" t="s">
        <v>16</v>
      </c>
      <c r="F25">
        <v>0</v>
      </c>
      <c r="G25">
        <v>0</v>
      </c>
      <c r="H25">
        <v>7</v>
      </c>
      <c r="I25">
        <v>0</v>
      </c>
      <c r="J25">
        <v>0</v>
      </c>
      <c r="K25">
        <v>3</v>
      </c>
      <c r="M25">
        <v>83</v>
      </c>
      <c r="N25">
        <f t="shared" si="0"/>
        <v>7</v>
      </c>
      <c r="O25">
        <v>-1</v>
      </c>
      <c r="Q25" t="s">
        <v>45</v>
      </c>
    </row>
    <row r="26" spans="1:17" x14ac:dyDescent="0.3">
      <c r="A26" s="1">
        <v>45595</v>
      </c>
      <c r="B26" t="s">
        <v>18</v>
      </c>
      <c r="C26" t="s">
        <v>20</v>
      </c>
      <c r="D26" t="s">
        <v>15</v>
      </c>
      <c r="E26" t="s">
        <v>16</v>
      </c>
      <c r="F26">
        <v>0</v>
      </c>
      <c r="G26">
        <v>0</v>
      </c>
      <c r="H26">
        <v>4</v>
      </c>
      <c r="I26">
        <v>0</v>
      </c>
      <c r="J26">
        <v>0</v>
      </c>
      <c r="K26">
        <v>3</v>
      </c>
      <c r="M26">
        <v>54</v>
      </c>
      <c r="N26">
        <f t="shared" si="0"/>
        <v>4</v>
      </c>
      <c r="O26">
        <v>-1</v>
      </c>
      <c r="Q26" t="s">
        <v>45</v>
      </c>
    </row>
    <row r="27" spans="1:17" x14ac:dyDescent="0.3">
      <c r="A27" s="1">
        <v>45595</v>
      </c>
      <c r="B27" t="s">
        <v>19</v>
      </c>
      <c r="C27" t="s">
        <v>20</v>
      </c>
      <c r="D27" t="s">
        <v>22</v>
      </c>
      <c r="E27" t="s">
        <v>21</v>
      </c>
      <c r="F27">
        <v>0</v>
      </c>
      <c r="G27">
        <v>0</v>
      </c>
      <c r="H27">
        <v>7</v>
      </c>
      <c r="I27">
        <v>0</v>
      </c>
      <c r="J27">
        <v>0</v>
      </c>
      <c r="K27">
        <v>15</v>
      </c>
      <c r="M27">
        <v>87</v>
      </c>
      <c r="N27">
        <f t="shared" si="0"/>
        <v>7</v>
      </c>
      <c r="O27">
        <v>-1</v>
      </c>
      <c r="Q27" t="s">
        <v>45</v>
      </c>
    </row>
    <row r="28" spans="1:17" x14ac:dyDescent="0.3">
      <c r="A28" s="1">
        <v>45588</v>
      </c>
      <c r="B28" t="s">
        <v>2</v>
      </c>
      <c r="C28" t="s">
        <v>21</v>
      </c>
      <c r="D28" t="s">
        <v>22</v>
      </c>
      <c r="E28" t="s">
        <v>16</v>
      </c>
      <c r="F28">
        <v>1</v>
      </c>
      <c r="G28">
        <v>0</v>
      </c>
      <c r="H28">
        <v>0</v>
      </c>
      <c r="I28">
        <v>0</v>
      </c>
      <c r="J28">
        <v>4</v>
      </c>
      <c r="K28">
        <v>15</v>
      </c>
      <c r="M28">
        <v>60</v>
      </c>
      <c r="N28">
        <f t="shared" si="0"/>
        <v>5</v>
      </c>
      <c r="O28">
        <v>-1</v>
      </c>
      <c r="Q28" t="s">
        <v>45</v>
      </c>
    </row>
    <row r="29" spans="1:17" x14ac:dyDescent="0.3">
      <c r="A29" s="1">
        <v>45588</v>
      </c>
      <c r="B29" t="s">
        <v>2</v>
      </c>
      <c r="C29" t="s">
        <v>21</v>
      </c>
      <c r="D29" t="s">
        <v>22</v>
      </c>
      <c r="E29" t="s">
        <v>16</v>
      </c>
      <c r="F29">
        <v>1</v>
      </c>
      <c r="G29">
        <v>0</v>
      </c>
      <c r="H29">
        <v>9</v>
      </c>
      <c r="I29">
        <v>0</v>
      </c>
      <c r="J29">
        <v>1</v>
      </c>
      <c r="K29">
        <v>15</v>
      </c>
      <c r="M29">
        <v>102</v>
      </c>
      <c r="N29">
        <f t="shared" si="0"/>
        <v>11</v>
      </c>
      <c r="O29">
        <v>-1</v>
      </c>
      <c r="Q29" t="s">
        <v>45</v>
      </c>
    </row>
    <row r="30" spans="1:17" x14ac:dyDescent="0.3">
      <c r="A30" s="1">
        <v>45588</v>
      </c>
      <c r="B30" t="s">
        <v>2</v>
      </c>
      <c r="C30" t="s">
        <v>21</v>
      </c>
      <c r="D30" t="s">
        <v>22</v>
      </c>
      <c r="E30" t="s">
        <v>16</v>
      </c>
      <c r="F30">
        <v>0</v>
      </c>
      <c r="G30">
        <v>0</v>
      </c>
      <c r="H30">
        <v>9</v>
      </c>
      <c r="I30">
        <v>0</v>
      </c>
      <c r="J30">
        <v>1</v>
      </c>
      <c r="K30">
        <v>15</v>
      </c>
      <c r="M30">
        <v>100</v>
      </c>
      <c r="N30">
        <f t="shared" si="0"/>
        <v>10</v>
      </c>
      <c r="O30">
        <v>-1</v>
      </c>
      <c r="Q30" t="s">
        <v>45</v>
      </c>
    </row>
    <row r="31" spans="1:17" x14ac:dyDescent="0.3">
      <c r="A31" s="1">
        <v>45588</v>
      </c>
      <c r="B31" t="s">
        <v>2</v>
      </c>
      <c r="C31" t="s">
        <v>21</v>
      </c>
      <c r="D31" t="s">
        <v>22</v>
      </c>
      <c r="E31" t="s">
        <v>16</v>
      </c>
      <c r="F31">
        <v>0</v>
      </c>
      <c r="G31">
        <v>0</v>
      </c>
      <c r="H31">
        <v>3</v>
      </c>
      <c r="I31">
        <v>0</v>
      </c>
      <c r="J31">
        <v>6</v>
      </c>
      <c r="K31">
        <v>15</v>
      </c>
      <c r="M31">
        <v>102</v>
      </c>
      <c r="N31">
        <f t="shared" si="0"/>
        <v>9</v>
      </c>
      <c r="O31">
        <v>-1</v>
      </c>
      <c r="Q31" t="s">
        <v>45</v>
      </c>
    </row>
    <row r="32" spans="1:17" x14ac:dyDescent="0.3">
      <c r="A32" s="1">
        <v>45588</v>
      </c>
      <c r="B32" t="s">
        <v>2</v>
      </c>
      <c r="C32" t="s">
        <v>21</v>
      </c>
      <c r="D32" t="s">
        <v>22</v>
      </c>
      <c r="F32">
        <v>0</v>
      </c>
      <c r="G32">
        <v>0</v>
      </c>
      <c r="H32">
        <v>4</v>
      </c>
      <c r="I32">
        <v>0</v>
      </c>
      <c r="J32">
        <v>6</v>
      </c>
      <c r="K32">
        <v>3</v>
      </c>
      <c r="M32">
        <v>95</v>
      </c>
      <c r="N32">
        <f t="shared" si="0"/>
        <v>10</v>
      </c>
      <c r="O32">
        <v>-1</v>
      </c>
      <c r="Q32" t="s">
        <v>45</v>
      </c>
    </row>
    <row r="33" spans="1:17" x14ac:dyDescent="0.3">
      <c r="A33" s="1">
        <v>45588</v>
      </c>
      <c r="B33" t="s">
        <v>2</v>
      </c>
      <c r="C33" t="s">
        <v>21</v>
      </c>
      <c r="D33" t="s">
        <v>22</v>
      </c>
      <c r="F33">
        <v>0</v>
      </c>
      <c r="G33">
        <v>2</v>
      </c>
      <c r="H33">
        <v>1</v>
      </c>
      <c r="I33">
        <v>0</v>
      </c>
      <c r="J33">
        <v>7</v>
      </c>
      <c r="K33">
        <v>15</v>
      </c>
      <c r="M33">
        <v>104</v>
      </c>
      <c r="N33">
        <f t="shared" si="0"/>
        <v>10</v>
      </c>
      <c r="O33">
        <v>-1</v>
      </c>
      <c r="Q33" t="s">
        <v>45</v>
      </c>
    </row>
    <row r="34" spans="1:17" x14ac:dyDescent="0.3">
      <c r="A34" s="1">
        <v>45593</v>
      </c>
      <c r="B34" t="s">
        <v>17</v>
      </c>
      <c r="C34" t="s">
        <v>23</v>
      </c>
      <c r="D34" t="s">
        <v>16</v>
      </c>
      <c r="E34" t="s">
        <v>21</v>
      </c>
      <c r="F34">
        <v>0</v>
      </c>
      <c r="G34">
        <v>0</v>
      </c>
      <c r="H34">
        <v>6</v>
      </c>
      <c r="I34">
        <v>0</v>
      </c>
      <c r="J34">
        <v>0</v>
      </c>
      <c r="K34">
        <v>3</v>
      </c>
      <c r="L34">
        <f t="shared" ref="L34" si="1">(M34-K34-10*J34-6*I34-8*H34-4*G34-2*F34)</f>
        <v>11</v>
      </c>
      <c r="M34">
        <v>62</v>
      </c>
      <c r="N34">
        <f t="shared" si="0"/>
        <v>6</v>
      </c>
      <c r="O34">
        <v>-1</v>
      </c>
      <c r="P34" t="s">
        <v>46</v>
      </c>
      <c r="Q34" t="s">
        <v>45</v>
      </c>
    </row>
    <row r="35" spans="1:17" x14ac:dyDescent="0.3">
      <c r="A35" s="1">
        <v>45593</v>
      </c>
      <c r="B35" t="s">
        <v>17</v>
      </c>
      <c r="C35" t="s">
        <v>23</v>
      </c>
      <c r="D35" t="s">
        <v>2</v>
      </c>
      <c r="E35" t="s">
        <v>16</v>
      </c>
      <c r="F35">
        <v>0</v>
      </c>
      <c r="G35">
        <v>0</v>
      </c>
      <c r="H35">
        <v>0</v>
      </c>
      <c r="I35">
        <v>0</v>
      </c>
      <c r="J35">
        <v>7</v>
      </c>
      <c r="K35">
        <v>15</v>
      </c>
      <c r="L35">
        <f t="shared" ref="L35:L98" si="2">(M35-K35-10*J35-6*I35-8*H35-4*G35-2*F35)</f>
        <v>13</v>
      </c>
      <c r="M35">
        <v>98</v>
      </c>
      <c r="N35">
        <f t="shared" si="0"/>
        <v>7</v>
      </c>
      <c r="O35">
        <v>-1</v>
      </c>
      <c r="P35" t="s">
        <v>47</v>
      </c>
      <c r="Q35" t="s">
        <v>45</v>
      </c>
    </row>
    <row r="36" spans="1:17" x14ac:dyDescent="0.3">
      <c r="A36" s="1">
        <v>45593</v>
      </c>
      <c r="B36" t="s">
        <v>17</v>
      </c>
      <c r="C36" t="s">
        <v>23</v>
      </c>
      <c r="D36" t="s">
        <v>2</v>
      </c>
      <c r="E36" t="s">
        <v>16</v>
      </c>
      <c r="F36">
        <v>1</v>
      </c>
      <c r="G36">
        <v>0</v>
      </c>
      <c r="H36">
        <v>4</v>
      </c>
      <c r="I36">
        <v>0</v>
      </c>
      <c r="J36">
        <v>5</v>
      </c>
      <c r="K36">
        <v>15</v>
      </c>
      <c r="L36">
        <f t="shared" si="2"/>
        <v>23</v>
      </c>
      <c r="M36">
        <v>122</v>
      </c>
      <c r="N36">
        <f t="shared" si="0"/>
        <v>10</v>
      </c>
      <c r="O36">
        <v>-1</v>
      </c>
      <c r="Q36" t="s">
        <v>45</v>
      </c>
    </row>
    <row r="37" spans="1:17" x14ac:dyDescent="0.3">
      <c r="A37" s="1">
        <v>45594</v>
      </c>
      <c r="B37" t="s">
        <v>0</v>
      </c>
      <c r="C37" t="s">
        <v>1</v>
      </c>
      <c r="D37" t="s">
        <v>19</v>
      </c>
      <c r="E37" t="s">
        <v>16</v>
      </c>
      <c r="F37">
        <v>0</v>
      </c>
      <c r="G37">
        <v>0</v>
      </c>
      <c r="H37">
        <v>9</v>
      </c>
      <c r="I37">
        <v>0</v>
      </c>
      <c r="J37">
        <v>0</v>
      </c>
      <c r="K37">
        <v>15</v>
      </c>
      <c r="L37">
        <f t="shared" si="2"/>
        <v>27</v>
      </c>
      <c r="M37">
        <v>114</v>
      </c>
      <c r="N37">
        <f t="shared" si="0"/>
        <v>9</v>
      </c>
      <c r="O37">
        <v>-1</v>
      </c>
      <c r="P37" t="s">
        <v>46</v>
      </c>
      <c r="Q37" t="s">
        <v>45</v>
      </c>
    </row>
    <row r="38" spans="1:17" x14ac:dyDescent="0.3">
      <c r="A38" s="1">
        <v>45594</v>
      </c>
      <c r="B38" t="s">
        <v>19</v>
      </c>
      <c r="C38" t="s">
        <v>23</v>
      </c>
      <c r="D38" t="s">
        <v>1</v>
      </c>
      <c r="E38" t="s">
        <v>21</v>
      </c>
      <c r="F38">
        <v>0</v>
      </c>
      <c r="G38">
        <v>0</v>
      </c>
      <c r="H38">
        <v>9</v>
      </c>
      <c r="I38">
        <v>0</v>
      </c>
      <c r="J38">
        <v>0</v>
      </c>
      <c r="K38">
        <v>15</v>
      </c>
      <c r="L38">
        <f t="shared" si="2"/>
        <v>27</v>
      </c>
      <c r="M38">
        <v>114</v>
      </c>
      <c r="N38">
        <f t="shared" si="0"/>
        <v>9</v>
      </c>
      <c r="O38">
        <v>-1</v>
      </c>
      <c r="P38" t="s">
        <v>46</v>
      </c>
      <c r="Q38" t="s">
        <v>45</v>
      </c>
    </row>
    <row r="39" spans="1:17" x14ac:dyDescent="0.3">
      <c r="A39" s="1">
        <v>45594</v>
      </c>
      <c r="B39" t="s">
        <v>19</v>
      </c>
      <c r="C39" t="s">
        <v>23</v>
      </c>
      <c r="D39" t="s">
        <v>1</v>
      </c>
      <c r="E39" t="s">
        <v>21</v>
      </c>
      <c r="F39">
        <v>2</v>
      </c>
      <c r="G39">
        <v>0</v>
      </c>
      <c r="H39">
        <v>5</v>
      </c>
      <c r="I39">
        <v>0</v>
      </c>
      <c r="J39">
        <v>1</v>
      </c>
      <c r="K39">
        <v>3</v>
      </c>
      <c r="L39">
        <f t="shared" si="2"/>
        <v>29</v>
      </c>
      <c r="M39">
        <v>86</v>
      </c>
      <c r="N39">
        <f t="shared" si="0"/>
        <v>8</v>
      </c>
      <c r="O39">
        <v>-1</v>
      </c>
      <c r="P39" t="s">
        <v>46</v>
      </c>
      <c r="Q39" t="s">
        <v>45</v>
      </c>
    </row>
    <row r="40" spans="1:17" x14ac:dyDescent="0.3">
      <c r="A40" s="1">
        <v>45594</v>
      </c>
      <c r="B40" t="s">
        <v>17</v>
      </c>
      <c r="C40" t="s">
        <v>23</v>
      </c>
      <c r="D40" t="s">
        <v>1</v>
      </c>
      <c r="E40" t="s">
        <v>21</v>
      </c>
      <c r="F40">
        <v>0</v>
      </c>
      <c r="G40">
        <v>0</v>
      </c>
      <c r="H40">
        <v>3</v>
      </c>
      <c r="I40">
        <v>0</v>
      </c>
      <c r="J40">
        <v>0</v>
      </c>
      <c r="K40">
        <v>15</v>
      </c>
      <c r="L40">
        <f t="shared" si="2"/>
        <v>8</v>
      </c>
      <c r="M40">
        <v>47</v>
      </c>
      <c r="N40">
        <f t="shared" si="0"/>
        <v>3</v>
      </c>
      <c r="O40">
        <v>-1</v>
      </c>
      <c r="P40" t="s">
        <v>46</v>
      </c>
      <c r="Q40" t="s">
        <v>45</v>
      </c>
    </row>
    <row r="41" spans="1:17" x14ac:dyDescent="0.3">
      <c r="A41" s="1">
        <v>45594</v>
      </c>
      <c r="B41" t="s">
        <v>17</v>
      </c>
      <c r="C41" t="s">
        <v>23</v>
      </c>
      <c r="D41" t="s">
        <v>1</v>
      </c>
      <c r="E41" t="s">
        <v>21</v>
      </c>
      <c r="F41">
        <v>0</v>
      </c>
      <c r="G41">
        <v>0</v>
      </c>
      <c r="H41">
        <v>10</v>
      </c>
      <c r="I41">
        <v>0</v>
      </c>
      <c r="J41">
        <v>1</v>
      </c>
      <c r="K41">
        <v>15</v>
      </c>
      <c r="L41">
        <f t="shared" si="2"/>
        <v>29</v>
      </c>
      <c r="M41">
        <v>134</v>
      </c>
      <c r="N41">
        <f t="shared" si="0"/>
        <v>11</v>
      </c>
      <c r="O41">
        <v>-1</v>
      </c>
      <c r="P41" t="s">
        <v>46</v>
      </c>
      <c r="Q41" t="s">
        <v>45</v>
      </c>
    </row>
    <row r="42" spans="1:17" x14ac:dyDescent="0.3">
      <c r="A42" s="1">
        <v>45594</v>
      </c>
      <c r="B42" t="s">
        <v>18</v>
      </c>
      <c r="C42" t="s">
        <v>1</v>
      </c>
      <c r="E42" t="s">
        <v>16</v>
      </c>
      <c r="F42">
        <v>0</v>
      </c>
      <c r="G42">
        <v>0</v>
      </c>
      <c r="H42">
        <v>3</v>
      </c>
      <c r="I42">
        <v>0</v>
      </c>
      <c r="J42">
        <v>1</v>
      </c>
      <c r="K42">
        <v>3</v>
      </c>
      <c r="L42">
        <f t="shared" si="2"/>
        <v>13</v>
      </c>
      <c r="M42">
        <v>50</v>
      </c>
      <c r="N42">
        <f t="shared" si="0"/>
        <v>4</v>
      </c>
      <c r="O42">
        <v>-1</v>
      </c>
      <c r="P42" t="s">
        <v>46</v>
      </c>
      <c r="Q42" t="s">
        <v>45</v>
      </c>
    </row>
    <row r="43" spans="1:17" x14ac:dyDescent="0.3">
      <c r="A43" s="1">
        <v>45594</v>
      </c>
      <c r="B43" t="s">
        <v>18</v>
      </c>
      <c r="C43" t="s">
        <v>1</v>
      </c>
      <c r="D43" t="s">
        <v>23</v>
      </c>
      <c r="E43" t="s">
        <v>16</v>
      </c>
      <c r="F43">
        <v>1</v>
      </c>
      <c r="G43">
        <v>0</v>
      </c>
      <c r="H43">
        <v>6</v>
      </c>
      <c r="I43">
        <v>1</v>
      </c>
      <c r="J43">
        <v>1</v>
      </c>
      <c r="K43">
        <v>15</v>
      </c>
      <c r="L43">
        <f t="shared" si="2"/>
        <v>9</v>
      </c>
      <c r="M43">
        <v>90</v>
      </c>
      <c r="N43">
        <f t="shared" si="0"/>
        <v>9</v>
      </c>
      <c r="O43">
        <v>-1</v>
      </c>
      <c r="P43" t="s">
        <v>46</v>
      </c>
      <c r="Q43" t="s">
        <v>45</v>
      </c>
    </row>
    <row r="44" spans="1:17" x14ac:dyDescent="0.3">
      <c r="A44" s="1">
        <v>45595</v>
      </c>
      <c r="B44" t="s">
        <v>15</v>
      </c>
      <c r="C44" t="s">
        <v>20</v>
      </c>
      <c r="D44" t="s">
        <v>17</v>
      </c>
      <c r="E44" t="s">
        <v>21</v>
      </c>
      <c r="F44">
        <v>0</v>
      </c>
      <c r="G44">
        <v>0</v>
      </c>
      <c r="H44">
        <v>9</v>
      </c>
      <c r="I44">
        <v>0</v>
      </c>
      <c r="J44">
        <v>1</v>
      </c>
      <c r="K44">
        <v>15</v>
      </c>
      <c r="L44">
        <f t="shared" si="2"/>
        <v>13</v>
      </c>
      <c r="M44">
        <v>110</v>
      </c>
      <c r="N44">
        <f t="shared" si="0"/>
        <v>10</v>
      </c>
      <c r="O44">
        <v>-1</v>
      </c>
      <c r="P44" t="s">
        <v>46</v>
      </c>
      <c r="Q44" t="s">
        <v>45</v>
      </c>
    </row>
    <row r="45" spans="1:17" x14ac:dyDescent="0.3">
      <c r="A45" s="1">
        <v>45595</v>
      </c>
      <c r="B45" t="s">
        <v>17</v>
      </c>
      <c r="C45" t="s">
        <v>20</v>
      </c>
      <c r="D45" t="s">
        <v>19</v>
      </c>
      <c r="E45" t="s">
        <v>21</v>
      </c>
      <c r="F45">
        <v>0</v>
      </c>
      <c r="G45">
        <v>1</v>
      </c>
      <c r="H45">
        <v>0</v>
      </c>
      <c r="I45">
        <v>0</v>
      </c>
      <c r="J45">
        <v>6</v>
      </c>
      <c r="K45">
        <v>15</v>
      </c>
      <c r="L45">
        <f t="shared" si="2"/>
        <v>23</v>
      </c>
      <c r="M45">
        <v>102</v>
      </c>
      <c r="N45">
        <f t="shared" si="0"/>
        <v>7</v>
      </c>
      <c r="O45">
        <v>-1</v>
      </c>
      <c r="P45" t="s">
        <v>47</v>
      </c>
      <c r="Q45" t="s">
        <v>45</v>
      </c>
    </row>
    <row r="46" spans="1:17" x14ac:dyDescent="0.3">
      <c r="A46" s="1">
        <v>45595</v>
      </c>
      <c r="B46" t="s">
        <v>17</v>
      </c>
      <c r="C46" t="s">
        <v>20</v>
      </c>
      <c r="D46" t="s">
        <v>19</v>
      </c>
      <c r="E46" t="s">
        <v>21</v>
      </c>
      <c r="F46">
        <v>0</v>
      </c>
      <c r="G46">
        <v>0</v>
      </c>
      <c r="H46">
        <v>8</v>
      </c>
      <c r="I46">
        <v>0</v>
      </c>
      <c r="J46">
        <v>1</v>
      </c>
      <c r="K46">
        <v>15</v>
      </c>
      <c r="L46">
        <f t="shared" si="2"/>
        <v>13</v>
      </c>
      <c r="M46">
        <v>102</v>
      </c>
      <c r="N46">
        <f t="shared" si="0"/>
        <v>9</v>
      </c>
      <c r="O46">
        <v>-1</v>
      </c>
      <c r="P46" t="s">
        <v>46</v>
      </c>
      <c r="Q46" t="s">
        <v>45</v>
      </c>
    </row>
    <row r="47" spans="1:17" x14ac:dyDescent="0.3">
      <c r="A47" s="1">
        <v>45595</v>
      </c>
      <c r="B47" t="s">
        <v>0</v>
      </c>
      <c r="C47" t="s">
        <v>20</v>
      </c>
      <c r="D47" t="s">
        <v>22</v>
      </c>
      <c r="E47" t="s">
        <v>2</v>
      </c>
      <c r="K47">
        <v>15</v>
      </c>
      <c r="L47">
        <v>27</v>
      </c>
      <c r="M47">
        <v>103</v>
      </c>
      <c r="N47">
        <f t="shared" si="0"/>
        <v>0</v>
      </c>
      <c r="O47">
        <v>-1</v>
      </c>
      <c r="Q47" t="s">
        <v>45</v>
      </c>
    </row>
    <row r="48" spans="1:17" x14ac:dyDescent="0.3">
      <c r="A48" s="1">
        <v>45595</v>
      </c>
      <c r="B48" t="s">
        <v>0</v>
      </c>
      <c r="C48" t="s">
        <v>20</v>
      </c>
      <c r="D48" t="s">
        <v>22</v>
      </c>
      <c r="E48" t="s">
        <v>2</v>
      </c>
      <c r="K48">
        <v>15</v>
      </c>
      <c r="L48">
        <v>13</v>
      </c>
      <c r="M48">
        <v>94</v>
      </c>
      <c r="N48">
        <f t="shared" si="0"/>
        <v>0</v>
      </c>
      <c r="O48">
        <v>-1</v>
      </c>
      <c r="Q48" t="s">
        <v>45</v>
      </c>
    </row>
    <row r="49" spans="1:17" x14ac:dyDescent="0.3">
      <c r="A49" s="1">
        <v>45595</v>
      </c>
      <c r="B49" t="s">
        <v>19</v>
      </c>
      <c r="C49" t="s">
        <v>20</v>
      </c>
      <c r="D49" t="s">
        <v>17</v>
      </c>
      <c r="E49" t="s">
        <v>21</v>
      </c>
      <c r="F49">
        <v>0</v>
      </c>
      <c r="G49">
        <v>0</v>
      </c>
      <c r="H49">
        <v>6</v>
      </c>
      <c r="I49">
        <v>0</v>
      </c>
      <c r="J49">
        <v>1</v>
      </c>
      <c r="K49">
        <v>15</v>
      </c>
      <c r="L49">
        <f t="shared" si="2"/>
        <v>10</v>
      </c>
      <c r="M49">
        <v>83</v>
      </c>
      <c r="N49">
        <f t="shared" si="0"/>
        <v>7</v>
      </c>
      <c r="O49">
        <v>-1</v>
      </c>
      <c r="P49" t="s">
        <v>46</v>
      </c>
      <c r="Q49" t="s">
        <v>45</v>
      </c>
    </row>
    <row r="50" spans="1:17" x14ac:dyDescent="0.3">
      <c r="A50" s="1">
        <v>45595</v>
      </c>
      <c r="B50" t="s">
        <v>19</v>
      </c>
      <c r="C50" t="s">
        <v>20</v>
      </c>
      <c r="D50" t="s">
        <v>18</v>
      </c>
      <c r="E50" t="s">
        <v>16</v>
      </c>
      <c r="F50">
        <v>2</v>
      </c>
      <c r="G50">
        <v>0</v>
      </c>
      <c r="H50">
        <v>2</v>
      </c>
      <c r="I50">
        <v>0</v>
      </c>
      <c r="J50">
        <v>5</v>
      </c>
      <c r="K50">
        <v>3</v>
      </c>
      <c r="L50">
        <f t="shared" si="2"/>
        <v>13</v>
      </c>
      <c r="M50">
        <v>86</v>
      </c>
      <c r="N50">
        <f t="shared" si="0"/>
        <v>9</v>
      </c>
      <c r="O50">
        <v>-1</v>
      </c>
      <c r="P50" t="s">
        <v>47</v>
      </c>
      <c r="Q50" t="s">
        <v>45</v>
      </c>
    </row>
    <row r="51" spans="1:17" x14ac:dyDescent="0.3">
      <c r="A51" s="1">
        <v>45595</v>
      </c>
      <c r="B51" t="s">
        <v>18</v>
      </c>
      <c r="C51" t="s">
        <v>20</v>
      </c>
      <c r="D51" t="s">
        <v>17</v>
      </c>
      <c r="E51" t="s">
        <v>21</v>
      </c>
      <c r="F51">
        <v>0</v>
      </c>
      <c r="G51">
        <v>0</v>
      </c>
      <c r="H51">
        <v>0</v>
      </c>
      <c r="I51">
        <v>0</v>
      </c>
      <c r="J51">
        <v>3</v>
      </c>
      <c r="K51">
        <v>3</v>
      </c>
      <c r="L51">
        <f t="shared" si="2"/>
        <v>23</v>
      </c>
      <c r="M51">
        <v>56</v>
      </c>
      <c r="N51">
        <f t="shared" si="0"/>
        <v>3</v>
      </c>
      <c r="O51">
        <v>-1</v>
      </c>
      <c r="P51" t="s">
        <v>47</v>
      </c>
      <c r="Q51" t="s">
        <v>45</v>
      </c>
    </row>
    <row r="52" spans="1:17" x14ac:dyDescent="0.3">
      <c r="A52" s="1">
        <v>45595</v>
      </c>
      <c r="B52" t="s">
        <v>0</v>
      </c>
      <c r="C52" t="s">
        <v>21</v>
      </c>
      <c r="D52" t="s">
        <v>24</v>
      </c>
      <c r="E52" t="s">
        <v>16</v>
      </c>
      <c r="F52">
        <v>0</v>
      </c>
      <c r="G52">
        <v>0</v>
      </c>
      <c r="H52">
        <v>3</v>
      </c>
      <c r="I52">
        <v>0</v>
      </c>
      <c r="J52">
        <v>3</v>
      </c>
      <c r="K52">
        <v>3</v>
      </c>
      <c r="L52">
        <f t="shared" si="2"/>
        <v>24</v>
      </c>
      <c r="M52">
        <v>81</v>
      </c>
      <c r="N52">
        <f t="shared" si="0"/>
        <v>6</v>
      </c>
      <c r="O52">
        <v>-1</v>
      </c>
      <c r="P52" t="s">
        <v>47</v>
      </c>
      <c r="Q52" t="s">
        <v>45</v>
      </c>
    </row>
    <row r="53" spans="1:17" x14ac:dyDescent="0.3">
      <c r="A53" s="1">
        <v>45595</v>
      </c>
      <c r="B53" t="s">
        <v>15</v>
      </c>
      <c r="C53" t="s">
        <v>21</v>
      </c>
      <c r="D53" t="s">
        <v>24</v>
      </c>
      <c r="E53" t="s">
        <v>2</v>
      </c>
      <c r="F53">
        <v>0</v>
      </c>
      <c r="G53">
        <v>0</v>
      </c>
      <c r="H53">
        <v>0</v>
      </c>
      <c r="I53">
        <v>0</v>
      </c>
      <c r="J53">
        <v>4</v>
      </c>
      <c r="K53">
        <v>3</v>
      </c>
      <c r="L53">
        <f t="shared" si="2"/>
        <v>3</v>
      </c>
      <c r="M53">
        <v>46</v>
      </c>
      <c r="N53">
        <f t="shared" si="0"/>
        <v>4</v>
      </c>
      <c r="O53">
        <v>-1</v>
      </c>
      <c r="P53" t="s">
        <v>47</v>
      </c>
      <c r="Q53" t="s">
        <v>45</v>
      </c>
    </row>
    <row r="54" spans="1:17" x14ac:dyDescent="0.3">
      <c r="A54" s="1">
        <v>45595</v>
      </c>
      <c r="B54" t="s">
        <v>0</v>
      </c>
      <c r="C54" t="s">
        <v>21</v>
      </c>
      <c r="D54" t="s">
        <v>24</v>
      </c>
      <c r="E54" t="s">
        <v>2</v>
      </c>
      <c r="F54">
        <v>0</v>
      </c>
      <c r="G54">
        <v>0</v>
      </c>
      <c r="H54">
        <v>2</v>
      </c>
      <c r="I54">
        <v>0</v>
      </c>
      <c r="J54">
        <v>3</v>
      </c>
      <c r="K54">
        <v>3</v>
      </c>
      <c r="L54">
        <f t="shared" si="2"/>
        <v>19</v>
      </c>
      <c r="M54">
        <v>68</v>
      </c>
      <c r="N54">
        <f t="shared" si="0"/>
        <v>5</v>
      </c>
      <c r="O54">
        <v>-1</v>
      </c>
      <c r="P54" t="s">
        <v>47</v>
      </c>
      <c r="Q54" t="s">
        <v>45</v>
      </c>
    </row>
    <row r="55" spans="1:17" x14ac:dyDescent="0.3">
      <c r="A55" s="1">
        <v>45595</v>
      </c>
      <c r="B55" t="s">
        <v>2</v>
      </c>
      <c r="C55" t="s">
        <v>21</v>
      </c>
      <c r="F55">
        <v>0</v>
      </c>
      <c r="G55">
        <v>0</v>
      </c>
      <c r="H55">
        <v>10</v>
      </c>
      <c r="I55">
        <v>0</v>
      </c>
      <c r="J55">
        <v>0</v>
      </c>
      <c r="K55">
        <v>15</v>
      </c>
      <c r="L55">
        <f t="shared" si="2"/>
        <v>27</v>
      </c>
      <c r="M55">
        <v>122</v>
      </c>
      <c r="N55">
        <f t="shared" si="0"/>
        <v>10</v>
      </c>
      <c r="O55">
        <v>-1</v>
      </c>
      <c r="P55" t="s">
        <v>46</v>
      </c>
      <c r="Q55" t="s">
        <v>45</v>
      </c>
    </row>
    <row r="56" spans="1:17" x14ac:dyDescent="0.3">
      <c r="A56" s="1">
        <v>45612</v>
      </c>
      <c r="B56" t="s">
        <v>19</v>
      </c>
      <c r="C56" t="s">
        <v>20</v>
      </c>
      <c r="D56" t="s">
        <v>1</v>
      </c>
      <c r="E56" t="s">
        <v>21</v>
      </c>
      <c r="F56">
        <v>0</v>
      </c>
      <c r="G56">
        <v>0</v>
      </c>
      <c r="H56">
        <v>0</v>
      </c>
      <c r="I56">
        <v>0</v>
      </c>
      <c r="J56">
        <v>6</v>
      </c>
      <c r="K56">
        <v>15</v>
      </c>
      <c r="L56">
        <f t="shared" si="2"/>
        <v>13</v>
      </c>
      <c r="M56">
        <v>88</v>
      </c>
      <c r="N56">
        <f t="shared" si="0"/>
        <v>6</v>
      </c>
      <c r="O56">
        <v>-1</v>
      </c>
      <c r="P56" t="s">
        <v>47</v>
      </c>
      <c r="Q56" t="s">
        <v>26</v>
      </c>
    </row>
    <row r="57" spans="1:17" x14ac:dyDescent="0.3">
      <c r="A57" s="1">
        <v>45612</v>
      </c>
      <c r="B57" t="s">
        <v>0</v>
      </c>
      <c r="C57" t="s">
        <v>1</v>
      </c>
      <c r="D57" t="s">
        <v>19</v>
      </c>
      <c r="E57" t="s">
        <v>2</v>
      </c>
      <c r="F57">
        <v>0</v>
      </c>
      <c r="G57">
        <v>0</v>
      </c>
      <c r="H57">
        <v>5</v>
      </c>
      <c r="I57">
        <v>0</v>
      </c>
      <c r="J57">
        <v>3</v>
      </c>
      <c r="K57">
        <v>15</v>
      </c>
      <c r="L57">
        <f t="shared" si="2"/>
        <v>33</v>
      </c>
      <c r="M57">
        <v>118</v>
      </c>
      <c r="N57">
        <f t="shared" si="0"/>
        <v>8</v>
      </c>
      <c r="O57">
        <v>-1</v>
      </c>
      <c r="P57" t="s">
        <v>46</v>
      </c>
      <c r="Q57" t="s">
        <v>26</v>
      </c>
    </row>
    <row r="58" spans="1:17" x14ac:dyDescent="0.3">
      <c r="A58" s="1">
        <v>45612</v>
      </c>
      <c r="B58" t="s">
        <v>15</v>
      </c>
      <c r="C58" t="s">
        <v>20</v>
      </c>
      <c r="D58" t="s">
        <v>19</v>
      </c>
      <c r="E58" t="s">
        <v>2</v>
      </c>
      <c r="F58">
        <v>0</v>
      </c>
      <c r="G58">
        <v>0</v>
      </c>
      <c r="H58">
        <v>0</v>
      </c>
      <c r="I58">
        <v>0</v>
      </c>
      <c r="J58">
        <v>7</v>
      </c>
      <c r="K58">
        <v>15</v>
      </c>
      <c r="L58">
        <f t="shared" si="2"/>
        <v>10</v>
      </c>
      <c r="M58">
        <v>95</v>
      </c>
      <c r="N58">
        <f t="shared" si="0"/>
        <v>7</v>
      </c>
      <c r="O58">
        <v>-1</v>
      </c>
      <c r="P58" t="s">
        <v>47</v>
      </c>
      <c r="Q58" t="s">
        <v>26</v>
      </c>
    </row>
    <row r="59" spans="1:17" x14ac:dyDescent="0.3">
      <c r="A59" s="1">
        <v>45612</v>
      </c>
      <c r="B59" t="s">
        <v>0</v>
      </c>
      <c r="C59" t="s">
        <v>23</v>
      </c>
      <c r="E59" t="s">
        <v>16</v>
      </c>
      <c r="F59">
        <v>0</v>
      </c>
      <c r="G59">
        <v>1</v>
      </c>
      <c r="H59">
        <v>8</v>
      </c>
      <c r="I59">
        <v>0</v>
      </c>
      <c r="J59">
        <v>1</v>
      </c>
      <c r="K59">
        <v>15</v>
      </c>
      <c r="L59">
        <f t="shared" si="2"/>
        <v>34</v>
      </c>
      <c r="M59">
        <v>127</v>
      </c>
      <c r="N59">
        <f t="shared" si="0"/>
        <v>10</v>
      </c>
      <c r="O59">
        <v>-1</v>
      </c>
      <c r="P59" t="s">
        <v>48</v>
      </c>
      <c r="Q59" t="s">
        <v>26</v>
      </c>
    </row>
    <row r="60" spans="1:17" x14ac:dyDescent="0.3">
      <c r="A60" s="1">
        <v>45612</v>
      </c>
      <c r="B60" t="s">
        <v>17</v>
      </c>
      <c r="C60" t="s">
        <v>1</v>
      </c>
      <c r="E60" t="s">
        <v>16</v>
      </c>
      <c r="F60">
        <v>3</v>
      </c>
      <c r="G60">
        <v>0</v>
      </c>
      <c r="H60">
        <v>9</v>
      </c>
      <c r="I60">
        <v>0</v>
      </c>
      <c r="J60">
        <v>1</v>
      </c>
      <c r="K60">
        <v>15</v>
      </c>
      <c r="L60">
        <f t="shared" si="2"/>
        <v>28</v>
      </c>
      <c r="M60">
        <v>131</v>
      </c>
      <c r="N60">
        <f t="shared" si="0"/>
        <v>13</v>
      </c>
      <c r="O60">
        <v>-1</v>
      </c>
      <c r="P60" t="s">
        <v>46</v>
      </c>
      <c r="Q60" t="s">
        <v>26</v>
      </c>
    </row>
    <row r="61" spans="1:17" x14ac:dyDescent="0.3">
      <c r="A61" s="1">
        <v>45612</v>
      </c>
      <c r="B61" t="s">
        <v>15</v>
      </c>
      <c r="C61" t="s">
        <v>1</v>
      </c>
      <c r="E61" t="s">
        <v>21</v>
      </c>
      <c r="F61">
        <v>0</v>
      </c>
      <c r="G61">
        <v>0</v>
      </c>
      <c r="H61">
        <v>2</v>
      </c>
      <c r="I61">
        <v>0</v>
      </c>
      <c r="J61">
        <v>5</v>
      </c>
      <c r="K61">
        <v>15</v>
      </c>
      <c r="L61">
        <f t="shared" si="2"/>
        <v>16</v>
      </c>
      <c r="M61">
        <v>97</v>
      </c>
      <c r="N61">
        <f t="shared" si="0"/>
        <v>7</v>
      </c>
      <c r="O61">
        <v>-1</v>
      </c>
      <c r="P61" t="s">
        <v>47</v>
      </c>
      <c r="Q61" t="s">
        <v>26</v>
      </c>
    </row>
    <row r="62" spans="1:17" x14ac:dyDescent="0.3">
      <c r="A62" s="1">
        <v>45612</v>
      </c>
      <c r="B62" t="s">
        <v>15</v>
      </c>
      <c r="C62" t="s">
        <v>1</v>
      </c>
      <c r="E62" t="s">
        <v>21</v>
      </c>
      <c r="F62">
        <v>0</v>
      </c>
      <c r="G62">
        <v>0</v>
      </c>
      <c r="H62">
        <v>4</v>
      </c>
      <c r="I62">
        <v>0</v>
      </c>
      <c r="J62">
        <v>5</v>
      </c>
      <c r="K62">
        <v>15</v>
      </c>
      <c r="L62">
        <f t="shared" si="2"/>
        <v>32</v>
      </c>
      <c r="M62">
        <v>129</v>
      </c>
      <c r="N62">
        <f t="shared" si="0"/>
        <v>9</v>
      </c>
      <c r="O62">
        <v>-1</v>
      </c>
      <c r="P62" t="s">
        <v>47</v>
      </c>
      <c r="Q62" t="s">
        <v>26</v>
      </c>
    </row>
    <row r="63" spans="1:17" x14ac:dyDescent="0.3">
      <c r="A63" s="1">
        <v>45612</v>
      </c>
      <c r="B63" t="s">
        <v>15</v>
      </c>
      <c r="C63" t="s">
        <v>1</v>
      </c>
      <c r="E63" t="s">
        <v>21</v>
      </c>
      <c r="F63">
        <v>0</v>
      </c>
      <c r="G63">
        <v>0</v>
      </c>
      <c r="H63">
        <v>4</v>
      </c>
      <c r="I63">
        <v>0</v>
      </c>
      <c r="J63">
        <v>5</v>
      </c>
      <c r="K63">
        <v>15</v>
      </c>
      <c r="L63">
        <f t="shared" si="2"/>
        <v>32</v>
      </c>
      <c r="M63">
        <v>129</v>
      </c>
      <c r="N63">
        <f t="shared" si="0"/>
        <v>9</v>
      </c>
      <c r="O63">
        <v>-1</v>
      </c>
      <c r="P63" t="s">
        <v>47</v>
      </c>
      <c r="Q63" t="s">
        <v>26</v>
      </c>
    </row>
    <row r="64" spans="1:17" x14ac:dyDescent="0.3">
      <c r="A64" s="1">
        <v>45615</v>
      </c>
      <c r="B64" t="s">
        <v>17</v>
      </c>
      <c r="C64" t="s">
        <v>23</v>
      </c>
      <c r="D64" t="s">
        <v>19</v>
      </c>
      <c r="E64" t="s">
        <v>21</v>
      </c>
      <c r="F64">
        <v>0</v>
      </c>
      <c r="G64">
        <v>0</v>
      </c>
      <c r="H64">
        <v>10</v>
      </c>
      <c r="I64">
        <v>0</v>
      </c>
      <c r="J64">
        <v>1</v>
      </c>
      <c r="K64">
        <v>15</v>
      </c>
      <c r="L64">
        <f t="shared" si="2"/>
        <v>34</v>
      </c>
      <c r="M64">
        <v>139</v>
      </c>
      <c r="N64">
        <f t="shared" si="0"/>
        <v>11</v>
      </c>
      <c r="O64">
        <v>-1</v>
      </c>
      <c r="P64" t="s">
        <v>46</v>
      </c>
      <c r="Q64" t="s">
        <v>45</v>
      </c>
    </row>
    <row r="65" spans="1:17" x14ac:dyDescent="0.3">
      <c r="A65" s="1">
        <v>45615</v>
      </c>
      <c r="B65" t="s">
        <v>0</v>
      </c>
      <c r="C65" t="s">
        <v>23</v>
      </c>
      <c r="D65" t="s">
        <v>19</v>
      </c>
      <c r="E65" t="s">
        <v>2</v>
      </c>
      <c r="F65">
        <v>0</v>
      </c>
      <c r="G65">
        <v>0</v>
      </c>
      <c r="H65">
        <v>3</v>
      </c>
      <c r="I65">
        <v>0</v>
      </c>
      <c r="J65">
        <v>5</v>
      </c>
      <c r="K65">
        <v>3</v>
      </c>
      <c r="L65">
        <f t="shared" si="2"/>
        <v>34</v>
      </c>
      <c r="M65">
        <v>111</v>
      </c>
      <c r="N65">
        <f t="shared" si="0"/>
        <v>8</v>
      </c>
      <c r="O65">
        <v>-1</v>
      </c>
      <c r="P65" t="s">
        <v>47</v>
      </c>
      <c r="Q65" t="s">
        <v>45</v>
      </c>
    </row>
    <row r="66" spans="1:17" x14ac:dyDescent="0.3">
      <c r="A66" s="1">
        <v>45615</v>
      </c>
      <c r="B66" t="s">
        <v>0</v>
      </c>
      <c r="C66" t="s">
        <v>23</v>
      </c>
      <c r="D66" t="s">
        <v>19</v>
      </c>
      <c r="E66" t="s">
        <v>2</v>
      </c>
      <c r="F66">
        <v>0</v>
      </c>
      <c r="G66">
        <v>0</v>
      </c>
      <c r="H66">
        <v>6</v>
      </c>
      <c r="I66">
        <v>0</v>
      </c>
      <c r="J66">
        <v>3</v>
      </c>
      <c r="K66">
        <v>3</v>
      </c>
      <c r="L66">
        <f t="shared" si="2"/>
        <v>30</v>
      </c>
      <c r="M66">
        <v>111</v>
      </c>
      <c r="N66">
        <f t="shared" si="0"/>
        <v>9</v>
      </c>
      <c r="O66">
        <v>-1</v>
      </c>
      <c r="P66" t="s">
        <v>46</v>
      </c>
      <c r="Q66" t="s">
        <v>45</v>
      </c>
    </row>
    <row r="67" spans="1:17" x14ac:dyDescent="0.3">
      <c r="A67" s="1">
        <v>45615</v>
      </c>
      <c r="B67" t="s">
        <v>19</v>
      </c>
      <c r="C67" t="s">
        <v>1</v>
      </c>
      <c r="D67" t="s">
        <v>17</v>
      </c>
      <c r="E67" t="s">
        <v>21</v>
      </c>
      <c r="F67">
        <v>0</v>
      </c>
      <c r="G67">
        <v>0</v>
      </c>
      <c r="H67">
        <v>10</v>
      </c>
      <c r="I67">
        <v>0</v>
      </c>
      <c r="J67">
        <v>1</v>
      </c>
      <c r="K67">
        <v>3</v>
      </c>
      <c r="L67">
        <f t="shared" si="2"/>
        <v>34</v>
      </c>
      <c r="M67">
        <v>127</v>
      </c>
      <c r="N67">
        <f t="shared" si="0"/>
        <v>11</v>
      </c>
      <c r="O67">
        <v>-1</v>
      </c>
      <c r="P67" t="s">
        <v>46</v>
      </c>
      <c r="Q67" t="s">
        <v>45</v>
      </c>
    </row>
    <row r="68" spans="1:17" x14ac:dyDescent="0.3">
      <c r="A68" s="1">
        <v>45615</v>
      </c>
      <c r="B68" t="s">
        <v>19</v>
      </c>
      <c r="C68" t="s">
        <v>1</v>
      </c>
      <c r="D68" t="s">
        <v>17</v>
      </c>
      <c r="E68" t="s">
        <v>21</v>
      </c>
      <c r="F68">
        <v>0</v>
      </c>
      <c r="G68">
        <v>0</v>
      </c>
      <c r="H68">
        <v>0</v>
      </c>
      <c r="I68">
        <v>0</v>
      </c>
      <c r="J68">
        <v>8</v>
      </c>
      <c r="K68">
        <v>15</v>
      </c>
      <c r="L68">
        <f t="shared" si="2"/>
        <v>23</v>
      </c>
      <c r="M68">
        <v>118</v>
      </c>
      <c r="N68">
        <f t="shared" ref="N68:N77" si="3">SUM(F68:J68)</f>
        <v>8</v>
      </c>
      <c r="O68">
        <v>-1</v>
      </c>
      <c r="P68" t="s">
        <v>47</v>
      </c>
      <c r="Q68" t="s">
        <v>45</v>
      </c>
    </row>
    <row r="69" spans="1:17" x14ac:dyDescent="0.3">
      <c r="A69" s="1">
        <v>45615</v>
      </c>
      <c r="B69" t="s">
        <v>18</v>
      </c>
      <c r="C69" t="s">
        <v>1</v>
      </c>
      <c r="D69" t="s">
        <v>23</v>
      </c>
      <c r="E69" t="s">
        <v>16</v>
      </c>
      <c r="F69">
        <v>0</v>
      </c>
      <c r="G69">
        <v>0</v>
      </c>
      <c r="H69">
        <v>0</v>
      </c>
      <c r="I69">
        <v>0</v>
      </c>
      <c r="J69">
        <v>4</v>
      </c>
      <c r="K69">
        <v>15</v>
      </c>
      <c r="L69">
        <f t="shared" si="2"/>
        <v>33</v>
      </c>
      <c r="M69">
        <v>88</v>
      </c>
      <c r="N69">
        <f t="shared" si="3"/>
        <v>4</v>
      </c>
      <c r="O69">
        <v>-1</v>
      </c>
      <c r="P69" t="s">
        <v>47</v>
      </c>
      <c r="Q69" t="s">
        <v>45</v>
      </c>
    </row>
    <row r="70" spans="1:17" x14ac:dyDescent="0.3">
      <c r="A70" s="1">
        <v>45615</v>
      </c>
      <c r="B70" t="s">
        <v>18</v>
      </c>
      <c r="C70" t="s">
        <v>1</v>
      </c>
      <c r="D70" t="s">
        <v>17</v>
      </c>
      <c r="E70" t="s">
        <v>16</v>
      </c>
      <c r="F70">
        <v>1</v>
      </c>
      <c r="G70">
        <v>0</v>
      </c>
      <c r="H70">
        <v>5</v>
      </c>
      <c r="I70">
        <v>0</v>
      </c>
      <c r="J70">
        <v>1</v>
      </c>
      <c r="K70">
        <v>0</v>
      </c>
      <c r="L70">
        <f t="shared" si="2"/>
        <v>20</v>
      </c>
      <c r="M70">
        <v>72</v>
      </c>
      <c r="N70">
        <f t="shared" si="3"/>
        <v>7</v>
      </c>
      <c r="O70">
        <v>-1</v>
      </c>
      <c r="P70" t="s">
        <v>46</v>
      </c>
      <c r="Q70" t="s">
        <v>45</v>
      </c>
    </row>
    <row r="71" spans="1:17" x14ac:dyDescent="0.3">
      <c r="A71" s="1">
        <v>45615</v>
      </c>
      <c r="B71" t="s">
        <v>17</v>
      </c>
      <c r="C71" t="s">
        <v>23</v>
      </c>
      <c r="D71" t="s">
        <v>1</v>
      </c>
      <c r="E71" t="s">
        <v>21</v>
      </c>
      <c r="F71">
        <v>1</v>
      </c>
      <c r="G71">
        <v>0</v>
      </c>
      <c r="H71">
        <v>7</v>
      </c>
      <c r="I71">
        <v>0</v>
      </c>
      <c r="J71">
        <v>1</v>
      </c>
      <c r="K71">
        <v>15</v>
      </c>
      <c r="L71">
        <f t="shared" si="2"/>
        <v>28</v>
      </c>
      <c r="M71">
        <v>111</v>
      </c>
      <c r="N71">
        <f t="shared" si="3"/>
        <v>9</v>
      </c>
      <c r="O71">
        <v>-1</v>
      </c>
      <c r="P71" t="s">
        <v>46</v>
      </c>
      <c r="Q71" t="s">
        <v>45</v>
      </c>
    </row>
    <row r="72" spans="1:17" x14ac:dyDescent="0.3">
      <c r="A72" s="1">
        <v>45616</v>
      </c>
      <c r="B72" t="s">
        <v>18</v>
      </c>
      <c r="C72" t="s">
        <v>20</v>
      </c>
      <c r="E72" t="s">
        <v>16</v>
      </c>
      <c r="F72">
        <v>0</v>
      </c>
      <c r="G72">
        <v>0</v>
      </c>
      <c r="H72">
        <v>5</v>
      </c>
      <c r="I72">
        <v>0</v>
      </c>
      <c r="J72">
        <v>0</v>
      </c>
      <c r="K72">
        <v>3</v>
      </c>
      <c r="L72">
        <f t="shared" si="2"/>
        <v>16</v>
      </c>
      <c r="M72">
        <v>59</v>
      </c>
      <c r="N72">
        <f t="shared" si="3"/>
        <v>5</v>
      </c>
      <c r="O72">
        <v>-1</v>
      </c>
      <c r="P72" t="s">
        <v>46</v>
      </c>
      <c r="Q72" t="s">
        <v>45</v>
      </c>
    </row>
    <row r="73" spans="1:17" x14ac:dyDescent="0.3">
      <c r="A73" s="1">
        <v>45616</v>
      </c>
      <c r="B73" t="s">
        <v>17</v>
      </c>
      <c r="C73" t="s">
        <v>20</v>
      </c>
      <c r="E73" t="s">
        <v>16</v>
      </c>
      <c r="F73">
        <v>1</v>
      </c>
      <c r="G73">
        <v>0</v>
      </c>
      <c r="H73">
        <v>8</v>
      </c>
      <c r="I73">
        <v>0</v>
      </c>
      <c r="J73">
        <v>0</v>
      </c>
      <c r="K73">
        <v>15</v>
      </c>
      <c r="L73">
        <f t="shared" si="2"/>
        <v>24</v>
      </c>
      <c r="M73">
        <v>105</v>
      </c>
      <c r="N73">
        <f t="shared" si="3"/>
        <v>9</v>
      </c>
      <c r="O73">
        <v>-1</v>
      </c>
      <c r="P73" t="s">
        <v>46</v>
      </c>
      <c r="Q73" t="s">
        <v>45</v>
      </c>
    </row>
    <row r="74" spans="1:17" x14ac:dyDescent="0.3">
      <c r="A74" s="1">
        <v>45616</v>
      </c>
      <c r="B74" t="s">
        <v>17</v>
      </c>
      <c r="C74" t="s">
        <v>23</v>
      </c>
      <c r="D74" t="s">
        <v>19</v>
      </c>
      <c r="E74" t="s">
        <v>21</v>
      </c>
      <c r="F74">
        <v>0</v>
      </c>
      <c r="G74">
        <v>0</v>
      </c>
      <c r="H74">
        <v>0</v>
      </c>
      <c r="I74">
        <v>0</v>
      </c>
      <c r="J74">
        <v>8</v>
      </c>
      <c r="K74">
        <v>3</v>
      </c>
      <c r="L74">
        <f t="shared" si="2"/>
        <v>33</v>
      </c>
      <c r="M74">
        <v>116</v>
      </c>
      <c r="N74">
        <f t="shared" si="3"/>
        <v>8</v>
      </c>
      <c r="O74">
        <v>-1</v>
      </c>
      <c r="P74" t="s">
        <v>47</v>
      </c>
      <c r="Q74" t="s">
        <v>45</v>
      </c>
    </row>
    <row r="75" spans="1:17" x14ac:dyDescent="0.3">
      <c r="A75" s="1">
        <v>45616</v>
      </c>
      <c r="B75" t="s">
        <v>17</v>
      </c>
      <c r="C75" t="s">
        <v>23</v>
      </c>
      <c r="D75" t="s">
        <v>19</v>
      </c>
      <c r="E75" t="s">
        <v>21</v>
      </c>
      <c r="F75">
        <v>0</v>
      </c>
      <c r="G75">
        <v>0</v>
      </c>
      <c r="H75">
        <v>0</v>
      </c>
      <c r="I75">
        <v>0</v>
      </c>
      <c r="J75">
        <v>7</v>
      </c>
      <c r="K75">
        <v>3</v>
      </c>
      <c r="L75">
        <f t="shared" si="2"/>
        <v>33</v>
      </c>
      <c r="M75">
        <v>106</v>
      </c>
      <c r="N75">
        <f t="shared" si="3"/>
        <v>7</v>
      </c>
      <c r="O75">
        <v>-1</v>
      </c>
      <c r="P75" t="s">
        <v>47</v>
      </c>
      <c r="Q75" t="s">
        <v>45</v>
      </c>
    </row>
    <row r="76" spans="1:17" x14ac:dyDescent="0.3">
      <c r="A76" s="1">
        <v>45616</v>
      </c>
      <c r="B76" t="s">
        <v>15</v>
      </c>
      <c r="C76" t="s">
        <v>23</v>
      </c>
      <c r="E76" t="s">
        <v>16</v>
      </c>
      <c r="F76">
        <v>1</v>
      </c>
      <c r="G76">
        <v>0</v>
      </c>
      <c r="H76">
        <v>7</v>
      </c>
      <c r="I76">
        <v>0</v>
      </c>
      <c r="J76">
        <v>0</v>
      </c>
      <c r="K76">
        <v>15</v>
      </c>
      <c r="L76">
        <f t="shared" si="2"/>
        <v>16</v>
      </c>
      <c r="M76">
        <v>89</v>
      </c>
      <c r="N76">
        <f t="shared" si="3"/>
        <v>8</v>
      </c>
      <c r="O76">
        <v>-1</v>
      </c>
      <c r="P76" t="s">
        <v>46</v>
      </c>
      <c r="Q76" t="s">
        <v>45</v>
      </c>
    </row>
    <row r="77" spans="1:17" x14ac:dyDescent="0.3">
      <c r="A77" s="1">
        <v>45616</v>
      </c>
      <c r="B77" t="s">
        <v>17</v>
      </c>
      <c r="C77" t="s">
        <v>20</v>
      </c>
      <c r="D77" t="s">
        <v>23</v>
      </c>
      <c r="E77" t="s">
        <v>21</v>
      </c>
      <c r="F77">
        <v>0</v>
      </c>
      <c r="G77">
        <v>0</v>
      </c>
      <c r="H77">
        <v>0</v>
      </c>
      <c r="I77">
        <v>0</v>
      </c>
      <c r="J77">
        <v>8</v>
      </c>
      <c r="K77">
        <v>3</v>
      </c>
      <c r="L77">
        <f t="shared" si="2"/>
        <v>33</v>
      </c>
      <c r="M77">
        <v>116</v>
      </c>
      <c r="N77">
        <f t="shared" si="3"/>
        <v>8</v>
      </c>
      <c r="O77">
        <v>-1</v>
      </c>
      <c r="P77" t="s">
        <v>47</v>
      </c>
      <c r="Q77" t="s">
        <v>45</v>
      </c>
    </row>
    <row r="78" spans="1:17" x14ac:dyDescent="0.3">
      <c r="A78" s="1">
        <v>45619</v>
      </c>
      <c r="B78" t="s">
        <v>0</v>
      </c>
      <c r="C78" t="s">
        <v>23</v>
      </c>
      <c r="E78" t="s">
        <v>21</v>
      </c>
      <c r="F78">
        <v>1</v>
      </c>
      <c r="G78">
        <v>0</v>
      </c>
      <c r="H78">
        <v>10</v>
      </c>
      <c r="I78">
        <v>0</v>
      </c>
      <c r="J78">
        <v>0</v>
      </c>
      <c r="K78">
        <v>15</v>
      </c>
      <c r="L78">
        <f t="shared" si="2"/>
        <v>24</v>
      </c>
      <c r="M78">
        <v>121</v>
      </c>
      <c r="N78">
        <f>SUM(F78:J78)</f>
        <v>11</v>
      </c>
      <c r="O78">
        <v>1</v>
      </c>
      <c r="P78" t="s">
        <v>46</v>
      </c>
      <c r="Q78" t="s">
        <v>26</v>
      </c>
    </row>
    <row r="79" spans="1:17" x14ac:dyDescent="0.3">
      <c r="A79" s="1">
        <v>45619</v>
      </c>
      <c r="B79" t="s">
        <v>17</v>
      </c>
      <c r="C79" t="s">
        <v>20</v>
      </c>
      <c r="D79" t="s">
        <v>19</v>
      </c>
      <c r="E79" t="s">
        <v>21</v>
      </c>
      <c r="F79">
        <v>0</v>
      </c>
      <c r="G79">
        <v>0</v>
      </c>
      <c r="H79">
        <v>0</v>
      </c>
      <c r="I79">
        <v>0</v>
      </c>
      <c r="J79">
        <v>8</v>
      </c>
      <c r="K79">
        <v>15</v>
      </c>
      <c r="L79">
        <f t="shared" si="2"/>
        <v>33</v>
      </c>
      <c r="M79">
        <v>128</v>
      </c>
      <c r="N79">
        <f>SUM(F79:J79)</f>
        <v>8</v>
      </c>
      <c r="O79">
        <v>3</v>
      </c>
      <c r="P79" t="s">
        <v>47</v>
      </c>
      <c r="Q79" t="s">
        <v>26</v>
      </c>
    </row>
    <row r="80" spans="1:17" x14ac:dyDescent="0.3">
      <c r="A80" s="1">
        <v>45619</v>
      </c>
      <c r="B80" t="s">
        <v>18</v>
      </c>
      <c r="C80" t="s">
        <v>1</v>
      </c>
      <c r="D80" t="s">
        <v>23</v>
      </c>
      <c r="E80" t="s">
        <v>16</v>
      </c>
      <c r="F80">
        <v>0</v>
      </c>
      <c r="G80">
        <v>0</v>
      </c>
      <c r="H80">
        <v>5</v>
      </c>
      <c r="I80">
        <v>0</v>
      </c>
      <c r="J80">
        <v>1</v>
      </c>
      <c r="K80">
        <v>15</v>
      </c>
      <c r="L80">
        <f t="shared" si="2"/>
        <v>34</v>
      </c>
      <c r="M80">
        <v>99</v>
      </c>
      <c r="N80">
        <f>SUM(F80:J80)</f>
        <v>6</v>
      </c>
      <c r="O80">
        <v>2</v>
      </c>
      <c r="P80" t="s">
        <v>46</v>
      </c>
      <c r="Q80" t="s">
        <v>26</v>
      </c>
    </row>
    <row r="81" spans="1:17" x14ac:dyDescent="0.3">
      <c r="A81" s="1">
        <v>45619</v>
      </c>
      <c r="B81" t="s">
        <v>19</v>
      </c>
      <c r="C81" t="s">
        <v>20</v>
      </c>
      <c r="D81" t="s">
        <v>1</v>
      </c>
      <c r="E81" t="s">
        <v>2</v>
      </c>
      <c r="F81">
        <v>0</v>
      </c>
      <c r="G81">
        <v>0</v>
      </c>
      <c r="H81">
        <v>3</v>
      </c>
      <c r="I81">
        <v>0</v>
      </c>
      <c r="J81">
        <v>7</v>
      </c>
      <c r="K81">
        <v>15</v>
      </c>
      <c r="L81">
        <f t="shared" si="2"/>
        <v>34</v>
      </c>
      <c r="M81">
        <v>143</v>
      </c>
      <c r="N81">
        <f t="shared" ref="N81" si="4">SUM(F81:J81)</f>
        <v>10</v>
      </c>
      <c r="O81">
        <v>2</v>
      </c>
      <c r="P81" t="s">
        <v>47</v>
      </c>
      <c r="Q81" t="s">
        <v>26</v>
      </c>
    </row>
    <row r="82" spans="1:17" x14ac:dyDescent="0.3">
      <c r="A82" s="1">
        <v>45619</v>
      </c>
      <c r="B82" t="s">
        <v>0</v>
      </c>
      <c r="C82" t="s">
        <v>1</v>
      </c>
      <c r="E82" t="s">
        <v>16</v>
      </c>
      <c r="F82">
        <v>0</v>
      </c>
      <c r="G82">
        <v>0</v>
      </c>
      <c r="H82">
        <v>10</v>
      </c>
      <c r="I82">
        <v>0</v>
      </c>
      <c r="J82">
        <v>0</v>
      </c>
      <c r="K82">
        <v>15</v>
      </c>
      <c r="L82">
        <f t="shared" si="2"/>
        <v>24</v>
      </c>
      <c r="M82">
        <v>119</v>
      </c>
      <c r="N82">
        <f t="shared" ref="N82:N106" si="5">SUM(F82:J82)</f>
        <v>10</v>
      </c>
      <c r="O82">
        <v>1</v>
      </c>
      <c r="P82" t="s">
        <v>46</v>
      </c>
      <c r="Q82" t="s">
        <v>26</v>
      </c>
    </row>
    <row r="83" spans="1:17" x14ac:dyDescent="0.3">
      <c r="A83" s="1">
        <v>45619</v>
      </c>
      <c r="B83" t="s">
        <v>17</v>
      </c>
      <c r="C83" t="s">
        <v>1</v>
      </c>
      <c r="E83" t="s">
        <v>16</v>
      </c>
      <c r="F83">
        <v>0</v>
      </c>
      <c r="G83">
        <v>0</v>
      </c>
      <c r="H83">
        <v>5</v>
      </c>
      <c r="I83">
        <v>1</v>
      </c>
      <c r="J83">
        <v>0</v>
      </c>
      <c r="K83">
        <v>15</v>
      </c>
      <c r="L83">
        <f t="shared" si="2"/>
        <v>0</v>
      </c>
      <c r="M83">
        <v>61</v>
      </c>
      <c r="N83">
        <f t="shared" si="5"/>
        <v>6</v>
      </c>
      <c r="O83">
        <v>2</v>
      </c>
      <c r="P83" t="s">
        <v>46</v>
      </c>
      <c r="Q83" t="s">
        <v>26</v>
      </c>
    </row>
    <row r="84" spans="1:17" x14ac:dyDescent="0.3">
      <c r="A84" s="1">
        <v>45619</v>
      </c>
      <c r="B84" t="s">
        <v>19</v>
      </c>
      <c r="C84" t="s">
        <v>20</v>
      </c>
      <c r="E84" t="s">
        <v>2</v>
      </c>
      <c r="F84">
        <v>0</v>
      </c>
      <c r="G84">
        <v>0</v>
      </c>
      <c r="H84">
        <v>10</v>
      </c>
      <c r="I84">
        <v>0</v>
      </c>
      <c r="J84">
        <v>0</v>
      </c>
      <c r="K84">
        <v>15</v>
      </c>
      <c r="L84">
        <f t="shared" si="2"/>
        <v>32</v>
      </c>
      <c r="M84">
        <v>127</v>
      </c>
      <c r="N84">
        <f t="shared" si="5"/>
        <v>10</v>
      </c>
      <c r="O84">
        <v>1</v>
      </c>
      <c r="P84" t="s">
        <v>46</v>
      </c>
      <c r="Q84" t="s">
        <v>26</v>
      </c>
    </row>
    <row r="85" spans="1:17" x14ac:dyDescent="0.3">
      <c r="A85" s="1">
        <v>45619</v>
      </c>
      <c r="B85" t="s">
        <v>19</v>
      </c>
      <c r="C85" t="s">
        <v>20</v>
      </c>
      <c r="E85" t="s">
        <v>2</v>
      </c>
      <c r="F85">
        <v>2</v>
      </c>
      <c r="G85">
        <v>0</v>
      </c>
      <c r="H85">
        <v>6</v>
      </c>
      <c r="I85">
        <v>0</v>
      </c>
      <c r="J85">
        <v>0</v>
      </c>
      <c r="K85">
        <v>15</v>
      </c>
      <c r="L85">
        <f t="shared" si="2"/>
        <v>8</v>
      </c>
      <c r="M85">
        <v>75</v>
      </c>
      <c r="N85">
        <f t="shared" si="5"/>
        <v>8</v>
      </c>
      <c r="O85">
        <v>1</v>
      </c>
      <c r="P85" t="s">
        <v>46</v>
      </c>
      <c r="Q85" t="s">
        <v>26</v>
      </c>
    </row>
    <row r="86" spans="1:17" x14ac:dyDescent="0.3">
      <c r="A86" s="1">
        <v>45619</v>
      </c>
      <c r="B86" t="s">
        <v>19</v>
      </c>
      <c r="C86" t="s">
        <v>20</v>
      </c>
      <c r="E86" t="s">
        <v>2</v>
      </c>
      <c r="F86">
        <v>0</v>
      </c>
      <c r="G86">
        <v>0</v>
      </c>
      <c r="H86">
        <v>10</v>
      </c>
      <c r="I86">
        <v>0</v>
      </c>
      <c r="J86">
        <v>0</v>
      </c>
      <c r="K86">
        <v>15</v>
      </c>
      <c r="L86">
        <f t="shared" si="2"/>
        <v>24</v>
      </c>
      <c r="M86">
        <v>119</v>
      </c>
      <c r="N86">
        <f t="shared" si="5"/>
        <v>10</v>
      </c>
      <c r="O86">
        <v>1</v>
      </c>
      <c r="P86" t="s">
        <v>46</v>
      </c>
      <c r="Q86" t="s">
        <v>26</v>
      </c>
    </row>
    <row r="87" spans="1:17" x14ac:dyDescent="0.3">
      <c r="A87" s="1">
        <v>45619</v>
      </c>
      <c r="B87" t="s">
        <v>19</v>
      </c>
      <c r="C87" t="s">
        <v>20</v>
      </c>
      <c r="E87" t="s">
        <v>2</v>
      </c>
      <c r="F87">
        <v>0</v>
      </c>
      <c r="G87">
        <v>0</v>
      </c>
      <c r="H87">
        <v>8</v>
      </c>
      <c r="I87">
        <v>0</v>
      </c>
      <c r="J87">
        <v>0</v>
      </c>
      <c r="K87">
        <v>15</v>
      </c>
      <c r="L87">
        <f t="shared" si="2"/>
        <v>8</v>
      </c>
      <c r="M87">
        <v>87</v>
      </c>
      <c r="N87">
        <f t="shared" si="5"/>
        <v>8</v>
      </c>
      <c r="O87">
        <v>1</v>
      </c>
      <c r="P87" t="s">
        <v>46</v>
      </c>
      <c r="Q87" t="s">
        <v>26</v>
      </c>
    </row>
    <row r="88" spans="1:17" x14ac:dyDescent="0.3">
      <c r="A88" s="1">
        <v>45619</v>
      </c>
      <c r="B88" t="s">
        <v>19</v>
      </c>
      <c r="C88" t="s">
        <v>20</v>
      </c>
      <c r="E88" t="s">
        <v>2</v>
      </c>
      <c r="F88">
        <v>2</v>
      </c>
      <c r="G88">
        <v>0</v>
      </c>
      <c r="H88">
        <v>6</v>
      </c>
      <c r="I88">
        <v>0</v>
      </c>
      <c r="J88">
        <v>0</v>
      </c>
      <c r="K88">
        <v>15</v>
      </c>
      <c r="L88">
        <f t="shared" si="2"/>
        <v>0</v>
      </c>
      <c r="M88">
        <v>67</v>
      </c>
      <c r="N88">
        <f t="shared" si="5"/>
        <v>8</v>
      </c>
      <c r="O88">
        <v>1</v>
      </c>
      <c r="P88" t="s">
        <v>46</v>
      </c>
      <c r="Q88" t="s">
        <v>26</v>
      </c>
    </row>
    <row r="89" spans="1:17" x14ac:dyDescent="0.3">
      <c r="A89" s="1">
        <v>45621</v>
      </c>
      <c r="B89" t="s">
        <v>19</v>
      </c>
      <c r="C89" t="s">
        <v>20</v>
      </c>
      <c r="D89" t="s">
        <v>21</v>
      </c>
      <c r="E89" t="s">
        <v>2</v>
      </c>
      <c r="F89">
        <v>0</v>
      </c>
      <c r="G89">
        <v>0</v>
      </c>
      <c r="H89">
        <v>0</v>
      </c>
      <c r="I89">
        <v>0</v>
      </c>
      <c r="J89">
        <v>9</v>
      </c>
      <c r="K89">
        <v>15</v>
      </c>
      <c r="L89">
        <f t="shared" si="2"/>
        <v>33</v>
      </c>
      <c r="M89">
        <v>138</v>
      </c>
      <c r="N89">
        <f t="shared" si="5"/>
        <v>9</v>
      </c>
      <c r="O89">
        <v>3</v>
      </c>
      <c r="P89" t="s">
        <v>47</v>
      </c>
      <c r="Q89" t="s">
        <v>45</v>
      </c>
    </row>
    <row r="90" spans="1:17" x14ac:dyDescent="0.3">
      <c r="A90" s="1">
        <v>45621</v>
      </c>
      <c r="B90" t="s">
        <v>19</v>
      </c>
      <c r="C90" t="s">
        <v>20</v>
      </c>
      <c r="E90" t="s">
        <v>2</v>
      </c>
      <c r="F90">
        <v>0</v>
      </c>
      <c r="G90">
        <v>0</v>
      </c>
      <c r="H90">
        <v>9</v>
      </c>
      <c r="I90">
        <v>0</v>
      </c>
      <c r="J90">
        <v>0</v>
      </c>
      <c r="K90">
        <v>15</v>
      </c>
      <c r="L90">
        <f t="shared" si="2"/>
        <v>0</v>
      </c>
      <c r="M90">
        <v>87</v>
      </c>
      <c r="N90">
        <f t="shared" si="5"/>
        <v>9</v>
      </c>
      <c r="O90">
        <v>1</v>
      </c>
      <c r="P90" t="s">
        <v>46</v>
      </c>
      <c r="Q90" t="s">
        <v>45</v>
      </c>
    </row>
    <row r="91" spans="1:17" x14ac:dyDescent="0.3">
      <c r="A91" s="1">
        <v>45621</v>
      </c>
      <c r="B91" t="s">
        <v>19</v>
      </c>
      <c r="C91" t="s">
        <v>20</v>
      </c>
      <c r="D91" t="s">
        <v>21</v>
      </c>
      <c r="E91" t="s">
        <v>2</v>
      </c>
      <c r="F91">
        <v>0</v>
      </c>
      <c r="G91">
        <v>0</v>
      </c>
      <c r="H91">
        <v>0</v>
      </c>
      <c r="I91">
        <v>0</v>
      </c>
      <c r="J91">
        <v>9</v>
      </c>
      <c r="K91">
        <v>0</v>
      </c>
      <c r="L91">
        <f t="shared" si="2"/>
        <v>20</v>
      </c>
      <c r="M91">
        <v>110</v>
      </c>
      <c r="N91">
        <f t="shared" si="5"/>
        <v>9</v>
      </c>
      <c r="O91">
        <v>3</v>
      </c>
      <c r="P91" t="s">
        <v>47</v>
      </c>
      <c r="Q91" t="s">
        <v>45</v>
      </c>
    </row>
    <row r="92" spans="1:17" x14ac:dyDescent="0.3">
      <c r="A92" s="1">
        <v>45621</v>
      </c>
      <c r="B92" t="s">
        <v>19</v>
      </c>
      <c r="C92" t="s">
        <v>20</v>
      </c>
      <c r="E92" t="s">
        <v>2</v>
      </c>
      <c r="F92">
        <v>0</v>
      </c>
      <c r="G92">
        <v>0</v>
      </c>
      <c r="H92">
        <v>9</v>
      </c>
      <c r="I92">
        <v>0</v>
      </c>
      <c r="J92">
        <v>0</v>
      </c>
      <c r="K92">
        <v>15</v>
      </c>
      <c r="L92">
        <f t="shared" si="2"/>
        <v>8</v>
      </c>
      <c r="M92">
        <v>95</v>
      </c>
      <c r="N92">
        <f t="shared" si="5"/>
        <v>9</v>
      </c>
      <c r="O92">
        <v>1</v>
      </c>
      <c r="P92" t="s">
        <v>46</v>
      </c>
      <c r="Q92" t="s">
        <v>45</v>
      </c>
    </row>
    <row r="93" spans="1:17" x14ac:dyDescent="0.3">
      <c r="A93" s="1">
        <v>45621</v>
      </c>
      <c r="B93" t="s">
        <v>19</v>
      </c>
      <c r="C93" t="s">
        <v>20</v>
      </c>
      <c r="E93" t="s">
        <v>21</v>
      </c>
      <c r="F93">
        <v>1</v>
      </c>
      <c r="G93">
        <v>0</v>
      </c>
      <c r="H93">
        <v>6</v>
      </c>
      <c r="I93">
        <v>0</v>
      </c>
      <c r="J93">
        <v>1</v>
      </c>
      <c r="K93">
        <v>15</v>
      </c>
      <c r="L93">
        <f t="shared" si="2"/>
        <v>10</v>
      </c>
      <c r="M93">
        <v>85</v>
      </c>
      <c r="N93">
        <f t="shared" si="5"/>
        <v>8</v>
      </c>
      <c r="O93">
        <v>2</v>
      </c>
      <c r="P93" t="s">
        <v>46</v>
      </c>
      <c r="Q93" t="s">
        <v>45</v>
      </c>
    </row>
    <row r="94" spans="1:17" x14ac:dyDescent="0.3">
      <c r="A94" s="1">
        <v>45621</v>
      </c>
      <c r="B94" t="s">
        <v>19</v>
      </c>
      <c r="C94" t="s">
        <v>20</v>
      </c>
      <c r="D94" t="s">
        <v>16</v>
      </c>
      <c r="E94" t="s">
        <v>21</v>
      </c>
      <c r="F94">
        <v>0</v>
      </c>
      <c r="G94">
        <v>0</v>
      </c>
      <c r="H94">
        <v>0</v>
      </c>
      <c r="I94">
        <v>0</v>
      </c>
      <c r="J94">
        <v>8</v>
      </c>
      <c r="K94">
        <v>15</v>
      </c>
      <c r="L94">
        <f t="shared" si="2"/>
        <v>33</v>
      </c>
      <c r="M94">
        <v>128</v>
      </c>
      <c r="N94">
        <f t="shared" si="5"/>
        <v>8</v>
      </c>
      <c r="O94">
        <v>3</v>
      </c>
      <c r="P94" t="s">
        <v>47</v>
      </c>
      <c r="Q94" t="s">
        <v>45</v>
      </c>
    </row>
    <row r="95" spans="1:17" x14ac:dyDescent="0.3">
      <c r="A95" s="1">
        <v>45621</v>
      </c>
      <c r="B95" t="s">
        <v>17</v>
      </c>
      <c r="C95" t="s">
        <v>21</v>
      </c>
      <c r="D95" t="s">
        <v>2</v>
      </c>
      <c r="E95" t="s">
        <v>16</v>
      </c>
      <c r="F95">
        <v>0</v>
      </c>
      <c r="G95">
        <v>0</v>
      </c>
      <c r="H95">
        <v>0</v>
      </c>
      <c r="I95">
        <v>0</v>
      </c>
      <c r="J95">
        <v>7</v>
      </c>
      <c r="K95">
        <v>15</v>
      </c>
      <c r="L95">
        <f t="shared" si="2"/>
        <v>33</v>
      </c>
      <c r="M95">
        <v>118</v>
      </c>
      <c r="N95">
        <f t="shared" si="5"/>
        <v>7</v>
      </c>
      <c r="O95">
        <v>3</v>
      </c>
      <c r="P95" t="s">
        <v>47</v>
      </c>
      <c r="Q95" t="s">
        <v>45</v>
      </c>
    </row>
    <row r="96" spans="1:17" x14ac:dyDescent="0.3">
      <c r="A96" s="1">
        <v>45621</v>
      </c>
      <c r="B96" t="s">
        <v>17</v>
      </c>
      <c r="C96" t="s">
        <v>21</v>
      </c>
      <c r="E96" t="s">
        <v>16</v>
      </c>
      <c r="F96">
        <v>0</v>
      </c>
      <c r="G96">
        <v>0</v>
      </c>
      <c r="H96">
        <v>11</v>
      </c>
      <c r="I96">
        <v>0</v>
      </c>
      <c r="J96">
        <v>0</v>
      </c>
      <c r="K96">
        <v>15</v>
      </c>
      <c r="L96">
        <f t="shared" si="2"/>
        <v>24</v>
      </c>
      <c r="M96">
        <v>127</v>
      </c>
      <c r="N96">
        <f t="shared" si="5"/>
        <v>11</v>
      </c>
      <c r="O96">
        <v>1</v>
      </c>
      <c r="P96" t="s">
        <v>46</v>
      </c>
      <c r="Q96" t="s">
        <v>45</v>
      </c>
    </row>
    <row r="97" spans="1:17" x14ac:dyDescent="0.3">
      <c r="A97" s="1">
        <v>45621</v>
      </c>
      <c r="B97" t="s">
        <v>17</v>
      </c>
      <c r="C97" t="s">
        <v>21</v>
      </c>
      <c r="D97" t="s">
        <v>54</v>
      </c>
      <c r="E97" t="s">
        <v>16</v>
      </c>
      <c r="F97">
        <v>0</v>
      </c>
      <c r="G97">
        <v>0</v>
      </c>
      <c r="H97">
        <v>0</v>
      </c>
      <c r="I97">
        <v>0</v>
      </c>
      <c r="J97">
        <v>8</v>
      </c>
      <c r="K97">
        <v>3</v>
      </c>
      <c r="L97">
        <f t="shared" si="2"/>
        <v>33</v>
      </c>
      <c r="M97">
        <v>116</v>
      </c>
      <c r="N97">
        <f t="shared" si="5"/>
        <v>8</v>
      </c>
      <c r="O97">
        <v>3</v>
      </c>
      <c r="P97" t="s">
        <v>55</v>
      </c>
      <c r="Q97" t="s">
        <v>45</v>
      </c>
    </row>
    <row r="98" spans="1:17" x14ac:dyDescent="0.3">
      <c r="A98" s="1">
        <v>45621</v>
      </c>
      <c r="B98" t="s">
        <v>17</v>
      </c>
      <c r="C98" t="s">
        <v>21</v>
      </c>
      <c r="E98" t="s">
        <v>16</v>
      </c>
      <c r="F98">
        <v>0</v>
      </c>
      <c r="G98">
        <v>0</v>
      </c>
      <c r="H98">
        <v>13</v>
      </c>
      <c r="I98">
        <v>0</v>
      </c>
      <c r="J98">
        <v>1</v>
      </c>
      <c r="K98">
        <v>15</v>
      </c>
      <c r="L98">
        <f t="shared" si="2"/>
        <v>34</v>
      </c>
      <c r="M98">
        <v>163</v>
      </c>
      <c r="N98">
        <f t="shared" si="5"/>
        <v>14</v>
      </c>
      <c r="O98">
        <v>2</v>
      </c>
      <c r="P98" t="s">
        <v>46</v>
      </c>
      <c r="Q98" t="s">
        <v>45</v>
      </c>
    </row>
    <row r="99" spans="1:17" x14ac:dyDescent="0.3">
      <c r="A99" s="1">
        <v>45621</v>
      </c>
      <c r="B99" t="s">
        <v>0</v>
      </c>
      <c r="C99" t="s">
        <v>21</v>
      </c>
      <c r="E99" t="s">
        <v>2</v>
      </c>
      <c r="F99">
        <v>2</v>
      </c>
      <c r="G99">
        <v>0</v>
      </c>
      <c r="H99">
        <v>8</v>
      </c>
      <c r="I99">
        <v>0</v>
      </c>
      <c r="J99">
        <v>1</v>
      </c>
      <c r="K99">
        <v>15</v>
      </c>
      <c r="L99">
        <f t="shared" ref="L99:L120" si="6">(M99-K99-10*J99-6*I99-8*H99-4*G99-2*F99)</f>
        <v>20</v>
      </c>
      <c r="M99">
        <v>113</v>
      </c>
      <c r="N99">
        <f t="shared" si="5"/>
        <v>11</v>
      </c>
      <c r="O99">
        <v>2</v>
      </c>
      <c r="P99" t="s">
        <v>46</v>
      </c>
      <c r="Q99" t="s">
        <v>45</v>
      </c>
    </row>
    <row r="100" spans="1:17" x14ac:dyDescent="0.3">
      <c r="A100" s="1">
        <v>45621</v>
      </c>
      <c r="B100" t="s">
        <v>0</v>
      </c>
      <c r="C100" t="s">
        <v>21</v>
      </c>
      <c r="D100" t="s">
        <v>22</v>
      </c>
      <c r="E100" t="s">
        <v>2</v>
      </c>
      <c r="F100">
        <v>0</v>
      </c>
      <c r="G100">
        <v>0</v>
      </c>
      <c r="H100">
        <v>1</v>
      </c>
      <c r="I100">
        <v>0</v>
      </c>
      <c r="J100">
        <v>9</v>
      </c>
      <c r="K100">
        <v>15</v>
      </c>
      <c r="L100">
        <f t="shared" si="6"/>
        <v>33</v>
      </c>
      <c r="M100">
        <v>146</v>
      </c>
      <c r="N100">
        <f t="shared" si="5"/>
        <v>10</v>
      </c>
      <c r="O100">
        <v>3</v>
      </c>
      <c r="P100" t="s">
        <v>47</v>
      </c>
      <c r="Q100" t="s">
        <v>45</v>
      </c>
    </row>
    <row r="101" spans="1:17" x14ac:dyDescent="0.3">
      <c r="A101" s="1">
        <v>45621</v>
      </c>
      <c r="B101" t="s">
        <v>0</v>
      </c>
      <c r="C101" t="s">
        <v>21</v>
      </c>
      <c r="E101" t="s">
        <v>2</v>
      </c>
      <c r="F101">
        <v>1</v>
      </c>
      <c r="G101">
        <v>0</v>
      </c>
      <c r="H101">
        <v>11</v>
      </c>
      <c r="I101">
        <v>0</v>
      </c>
      <c r="J101">
        <v>1</v>
      </c>
      <c r="K101">
        <v>15</v>
      </c>
      <c r="L101">
        <f t="shared" si="6"/>
        <v>34</v>
      </c>
      <c r="M101">
        <v>149</v>
      </c>
      <c r="N101">
        <f t="shared" si="5"/>
        <v>13</v>
      </c>
      <c r="O101">
        <v>2</v>
      </c>
      <c r="P101" t="s">
        <v>46</v>
      </c>
      <c r="Q101" t="s">
        <v>45</v>
      </c>
    </row>
    <row r="102" spans="1:17" x14ac:dyDescent="0.3">
      <c r="A102" s="1">
        <v>45621</v>
      </c>
      <c r="B102" t="s">
        <v>0</v>
      </c>
      <c r="C102" t="s">
        <v>21</v>
      </c>
      <c r="E102" t="s">
        <v>2</v>
      </c>
      <c r="F102">
        <v>1</v>
      </c>
      <c r="G102">
        <v>0</v>
      </c>
      <c r="H102">
        <v>8</v>
      </c>
      <c r="I102">
        <v>0</v>
      </c>
      <c r="J102">
        <v>1</v>
      </c>
      <c r="K102">
        <v>15</v>
      </c>
      <c r="L102">
        <f t="shared" si="6"/>
        <v>10</v>
      </c>
      <c r="M102">
        <v>101</v>
      </c>
      <c r="N102">
        <f t="shared" si="5"/>
        <v>10</v>
      </c>
      <c r="O102">
        <v>2</v>
      </c>
      <c r="P102" t="s">
        <v>46</v>
      </c>
      <c r="Q102" t="s">
        <v>45</v>
      </c>
    </row>
    <row r="103" spans="1:17" x14ac:dyDescent="0.3">
      <c r="A103" s="1">
        <v>45621</v>
      </c>
      <c r="B103" t="s">
        <v>0</v>
      </c>
      <c r="C103" t="s">
        <v>21</v>
      </c>
      <c r="E103" t="s">
        <v>2</v>
      </c>
      <c r="F103">
        <v>1</v>
      </c>
      <c r="G103">
        <v>0</v>
      </c>
      <c r="H103">
        <v>10</v>
      </c>
      <c r="I103">
        <v>0</v>
      </c>
      <c r="J103">
        <v>1</v>
      </c>
      <c r="K103">
        <v>15</v>
      </c>
      <c r="L103">
        <f t="shared" si="6"/>
        <v>26</v>
      </c>
      <c r="M103">
        <v>133</v>
      </c>
      <c r="N103">
        <f t="shared" si="5"/>
        <v>12</v>
      </c>
      <c r="O103">
        <v>2</v>
      </c>
      <c r="P103" t="s">
        <v>46</v>
      </c>
      <c r="Q103" t="s">
        <v>45</v>
      </c>
    </row>
    <row r="104" spans="1:17" x14ac:dyDescent="0.3">
      <c r="A104" s="1">
        <v>45621</v>
      </c>
      <c r="B104" t="s">
        <v>0</v>
      </c>
      <c r="C104" t="s">
        <v>21</v>
      </c>
      <c r="E104" t="s">
        <v>16</v>
      </c>
      <c r="F104">
        <v>0</v>
      </c>
      <c r="G104">
        <v>0</v>
      </c>
      <c r="H104">
        <v>11</v>
      </c>
      <c r="I104">
        <v>0</v>
      </c>
      <c r="J104">
        <v>1</v>
      </c>
      <c r="K104">
        <v>15</v>
      </c>
      <c r="L104">
        <f t="shared" si="6"/>
        <v>18</v>
      </c>
      <c r="M104">
        <v>131</v>
      </c>
      <c r="N104">
        <f t="shared" si="5"/>
        <v>12</v>
      </c>
      <c r="O104">
        <v>2</v>
      </c>
      <c r="P104" t="s">
        <v>46</v>
      </c>
      <c r="Q104" t="s">
        <v>45</v>
      </c>
    </row>
    <row r="105" spans="1:17" x14ac:dyDescent="0.3">
      <c r="A105" s="1">
        <v>45621</v>
      </c>
      <c r="B105" t="s">
        <v>0</v>
      </c>
      <c r="C105" t="s">
        <v>21</v>
      </c>
      <c r="D105" t="s">
        <v>2</v>
      </c>
      <c r="E105" t="s">
        <v>16</v>
      </c>
      <c r="F105">
        <v>0</v>
      </c>
      <c r="G105">
        <v>0</v>
      </c>
      <c r="H105">
        <v>0</v>
      </c>
      <c r="I105">
        <v>0</v>
      </c>
      <c r="J105">
        <v>9</v>
      </c>
      <c r="K105">
        <v>15</v>
      </c>
      <c r="L105">
        <f t="shared" si="6"/>
        <v>20</v>
      </c>
      <c r="M105">
        <v>125</v>
      </c>
      <c r="N105">
        <f t="shared" si="5"/>
        <v>9</v>
      </c>
      <c r="O105">
        <v>3</v>
      </c>
      <c r="P105" t="s">
        <v>47</v>
      </c>
      <c r="Q105" t="s">
        <v>45</v>
      </c>
    </row>
    <row r="106" spans="1:17" x14ac:dyDescent="0.3">
      <c r="A106" s="1">
        <v>45621</v>
      </c>
      <c r="B106" t="s">
        <v>0</v>
      </c>
      <c r="C106" t="s">
        <v>21</v>
      </c>
      <c r="D106" t="s">
        <v>2</v>
      </c>
      <c r="E106" t="s">
        <v>16</v>
      </c>
      <c r="F106">
        <v>0</v>
      </c>
      <c r="G106">
        <v>0</v>
      </c>
      <c r="H106">
        <v>0</v>
      </c>
      <c r="I106">
        <v>0</v>
      </c>
      <c r="J106">
        <v>6</v>
      </c>
      <c r="K106">
        <v>15</v>
      </c>
      <c r="L106">
        <f t="shared" si="6"/>
        <v>33</v>
      </c>
      <c r="M106">
        <v>108</v>
      </c>
      <c r="N106">
        <f t="shared" si="5"/>
        <v>6</v>
      </c>
      <c r="O106">
        <v>3</v>
      </c>
      <c r="P106" t="s">
        <v>47</v>
      </c>
      <c r="Q106" t="s">
        <v>45</v>
      </c>
    </row>
    <row r="107" spans="1:17" x14ac:dyDescent="0.3">
      <c r="A107" s="1">
        <v>45621</v>
      </c>
      <c r="B107" t="s">
        <v>2</v>
      </c>
      <c r="C107" t="s">
        <v>21</v>
      </c>
      <c r="F107">
        <v>2</v>
      </c>
      <c r="G107">
        <v>0</v>
      </c>
      <c r="H107">
        <v>11</v>
      </c>
      <c r="I107">
        <v>0</v>
      </c>
      <c r="J107">
        <v>1</v>
      </c>
      <c r="K107">
        <v>15</v>
      </c>
      <c r="L107">
        <f t="shared" si="6"/>
        <v>26</v>
      </c>
      <c r="M107">
        <v>143</v>
      </c>
      <c r="N107">
        <f>SUM(F107:J107)</f>
        <v>14</v>
      </c>
      <c r="O107">
        <v>2</v>
      </c>
      <c r="P107" t="s">
        <v>46</v>
      </c>
      <c r="Q107" t="s">
        <v>45</v>
      </c>
    </row>
    <row r="108" spans="1:17" x14ac:dyDescent="0.3">
      <c r="A108" s="1">
        <v>45621</v>
      </c>
      <c r="B108" t="s">
        <v>2</v>
      </c>
      <c r="C108" t="s">
        <v>21</v>
      </c>
      <c r="F108">
        <v>0</v>
      </c>
      <c r="G108">
        <v>0</v>
      </c>
      <c r="H108">
        <v>13</v>
      </c>
      <c r="I108">
        <v>0</v>
      </c>
      <c r="J108">
        <v>1</v>
      </c>
      <c r="K108">
        <v>15</v>
      </c>
      <c r="L108">
        <f t="shared" si="6"/>
        <v>26</v>
      </c>
      <c r="M108">
        <v>155</v>
      </c>
      <c r="N108">
        <f>SUM(F108:J108)</f>
        <v>14</v>
      </c>
      <c r="O108">
        <v>2</v>
      </c>
      <c r="P108" t="s">
        <v>46</v>
      </c>
      <c r="Q108" t="s">
        <v>45</v>
      </c>
    </row>
    <row r="109" spans="1:17" x14ac:dyDescent="0.3">
      <c r="A109" s="1">
        <v>45621</v>
      </c>
      <c r="B109" t="s">
        <v>2</v>
      </c>
      <c r="C109" t="s">
        <v>21</v>
      </c>
      <c r="F109">
        <v>0</v>
      </c>
      <c r="G109">
        <v>0</v>
      </c>
      <c r="H109">
        <v>13</v>
      </c>
      <c r="I109">
        <v>0</v>
      </c>
      <c r="J109">
        <v>1</v>
      </c>
      <c r="K109">
        <v>15</v>
      </c>
      <c r="L109">
        <f t="shared" si="6"/>
        <v>34</v>
      </c>
      <c r="M109">
        <v>163</v>
      </c>
      <c r="N109">
        <f t="shared" ref="N109:N115" si="7">SUM(F109:J109)</f>
        <v>14</v>
      </c>
      <c r="O109">
        <v>2</v>
      </c>
      <c r="P109" t="s">
        <v>46</v>
      </c>
      <c r="Q109" t="s">
        <v>45</v>
      </c>
    </row>
    <row r="110" spans="1:17" x14ac:dyDescent="0.3">
      <c r="A110" s="1">
        <v>45622</v>
      </c>
      <c r="B110" t="s">
        <v>19</v>
      </c>
      <c r="C110" t="s">
        <v>1</v>
      </c>
      <c r="E110" t="s">
        <v>21</v>
      </c>
      <c r="F110">
        <v>0</v>
      </c>
      <c r="G110">
        <v>0</v>
      </c>
      <c r="H110">
        <v>11</v>
      </c>
      <c r="I110">
        <v>0</v>
      </c>
      <c r="J110">
        <v>1</v>
      </c>
      <c r="K110">
        <v>15</v>
      </c>
      <c r="L110">
        <f t="shared" si="6"/>
        <v>34</v>
      </c>
      <c r="M110">
        <v>147</v>
      </c>
      <c r="N110">
        <f t="shared" si="7"/>
        <v>12</v>
      </c>
      <c r="O110">
        <v>2</v>
      </c>
      <c r="P110" t="s">
        <v>46</v>
      </c>
      <c r="Q110" t="s">
        <v>45</v>
      </c>
    </row>
    <row r="111" spans="1:17" x14ac:dyDescent="0.3">
      <c r="A111" s="1">
        <v>45622</v>
      </c>
      <c r="B111" t="s">
        <v>19</v>
      </c>
      <c r="C111" t="s">
        <v>1</v>
      </c>
      <c r="D111" t="s">
        <v>2</v>
      </c>
      <c r="E111" t="s">
        <v>21</v>
      </c>
      <c r="F111">
        <v>0</v>
      </c>
      <c r="G111">
        <v>0</v>
      </c>
      <c r="H111">
        <v>1</v>
      </c>
      <c r="I111">
        <v>0</v>
      </c>
      <c r="J111">
        <v>8</v>
      </c>
      <c r="K111">
        <v>15</v>
      </c>
      <c r="L111">
        <f t="shared" si="6"/>
        <v>33</v>
      </c>
      <c r="M111">
        <v>136</v>
      </c>
      <c r="N111">
        <f t="shared" si="7"/>
        <v>9</v>
      </c>
      <c r="O111">
        <v>3</v>
      </c>
      <c r="P111" t="s">
        <v>47</v>
      </c>
      <c r="Q111" t="s">
        <v>45</v>
      </c>
    </row>
    <row r="112" spans="1:17" x14ac:dyDescent="0.3">
      <c r="A112" s="1">
        <v>45622</v>
      </c>
      <c r="B112" t="s">
        <v>19</v>
      </c>
      <c r="C112" t="s">
        <v>1</v>
      </c>
      <c r="E112" t="s">
        <v>2</v>
      </c>
      <c r="F112">
        <v>1</v>
      </c>
      <c r="G112">
        <v>0</v>
      </c>
      <c r="H112">
        <v>9</v>
      </c>
      <c r="I112">
        <v>0</v>
      </c>
      <c r="J112">
        <v>1</v>
      </c>
      <c r="K112">
        <v>15</v>
      </c>
      <c r="L112">
        <f t="shared" si="6"/>
        <v>34</v>
      </c>
      <c r="M112">
        <v>133</v>
      </c>
      <c r="N112">
        <f t="shared" si="7"/>
        <v>11</v>
      </c>
      <c r="O112">
        <v>2</v>
      </c>
      <c r="P112" t="s">
        <v>46</v>
      </c>
      <c r="Q112" t="s">
        <v>45</v>
      </c>
    </row>
    <row r="113" spans="1:17" x14ac:dyDescent="0.3">
      <c r="A113" s="1">
        <v>45622</v>
      </c>
      <c r="B113" t="s">
        <v>0</v>
      </c>
      <c r="C113" t="s">
        <v>1</v>
      </c>
      <c r="D113" t="s">
        <v>16</v>
      </c>
      <c r="E113" t="s">
        <v>2</v>
      </c>
      <c r="F113">
        <v>0</v>
      </c>
      <c r="G113">
        <v>0</v>
      </c>
      <c r="H113">
        <v>0</v>
      </c>
      <c r="I113">
        <v>0</v>
      </c>
      <c r="J113">
        <v>6</v>
      </c>
      <c r="K113">
        <v>15</v>
      </c>
      <c r="L113">
        <f t="shared" si="6"/>
        <v>23</v>
      </c>
      <c r="M113">
        <v>98</v>
      </c>
      <c r="N113">
        <f t="shared" si="7"/>
        <v>6</v>
      </c>
      <c r="O113">
        <v>3</v>
      </c>
      <c r="P113" t="s">
        <v>47</v>
      </c>
      <c r="Q113" t="s">
        <v>45</v>
      </c>
    </row>
    <row r="114" spans="1:17" x14ac:dyDescent="0.3">
      <c r="A114" s="1">
        <v>45622</v>
      </c>
      <c r="B114" t="s">
        <v>0</v>
      </c>
      <c r="C114" t="s">
        <v>1</v>
      </c>
      <c r="E114" t="s">
        <v>2</v>
      </c>
      <c r="F114">
        <v>0</v>
      </c>
      <c r="G114">
        <v>0</v>
      </c>
      <c r="H114">
        <v>12</v>
      </c>
      <c r="I114">
        <v>0</v>
      </c>
      <c r="J114">
        <v>1</v>
      </c>
      <c r="K114">
        <v>15</v>
      </c>
      <c r="L114">
        <f t="shared" si="6"/>
        <v>26</v>
      </c>
      <c r="M114">
        <v>147</v>
      </c>
      <c r="N114">
        <f t="shared" si="7"/>
        <v>13</v>
      </c>
      <c r="O114">
        <v>2</v>
      </c>
      <c r="P114" t="s">
        <v>46</v>
      </c>
      <c r="Q114" t="s">
        <v>45</v>
      </c>
    </row>
    <row r="115" spans="1:17" x14ac:dyDescent="0.3">
      <c r="A115" s="1">
        <v>45622</v>
      </c>
      <c r="B115" t="s">
        <v>0</v>
      </c>
      <c r="C115" t="s">
        <v>1</v>
      </c>
      <c r="E115" t="s">
        <v>16</v>
      </c>
      <c r="F115">
        <v>0</v>
      </c>
      <c r="G115">
        <v>0</v>
      </c>
      <c r="H115">
        <v>11</v>
      </c>
      <c r="I115">
        <v>0</v>
      </c>
      <c r="J115">
        <v>1</v>
      </c>
      <c r="K115">
        <v>15</v>
      </c>
      <c r="L115">
        <f t="shared" si="6"/>
        <v>34</v>
      </c>
      <c r="M115">
        <v>147</v>
      </c>
      <c r="N115">
        <f t="shared" si="7"/>
        <v>12</v>
      </c>
      <c r="O115">
        <v>2</v>
      </c>
      <c r="P115" t="s">
        <v>46</v>
      </c>
      <c r="Q115" t="s">
        <v>45</v>
      </c>
    </row>
    <row r="116" spans="1:17" x14ac:dyDescent="0.3">
      <c r="A116" s="1">
        <v>45622</v>
      </c>
      <c r="B116" t="s">
        <v>0</v>
      </c>
      <c r="C116" t="s">
        <v>1</v>
      </c>
      <c r="E116" t="s">
        <v>16</v>
      </c>
      <c r="F116">
        <v>1</v>
      </c>
      <c r="G116">
        <v>0</v>
      </c>
      <c r="H116">
        <v>8</v>
      </c>
      <c r="I116">
        <v>0</v>
      </c>
      <c r="J116">
        <v>1</v>
      </c>
      <c r="K116">
        <v>15</v>
      </c>
      <c r="L116">
        <f t="shared" si="6"/>
        <v>26</v>
      </c>
      <c r="M116">
        <v>117</v>
      </c>
      <c r="N116">
        <f>SUM(F116:J116)</f>
        <v>10</v>
      </c>
      <c r="O116">
        <v>2</v>
      </c>
      <c r="P116" t="s">
        <v>46</v>
      </c>
      <c r="Q116" t="s">
        <v>45</v>
      </c>
    </row>
    <row r="117" spans="1:17" x14ac:dyDescent="0.3">
      <c r="A117" s="1">
        <v>45622</v>
      </c>
      <c r="B117" t="s">
        <v>0</v>
      </c>
      <c r="C117" t="s">
        <v>1</v>
      </c>
      <c r="D117" t="s">
        <v>22</v>
      </c>
      <c r="E117" t="s">
        <v>16</v>
      </c>
      <c r="F117">
        <v>0</v>
      </c>
      <c r="G117">
        <v>0</v>
      </c>
      <c r="H117">
        <v>0</v>
      </c>
      <c r="I117">
        <v>0</v>
      </c>
      <c r="J117">
        <v>7</v>
      </c>
      <c r="K117">
        <v>15</v>
      </c>
      <c r="L117">
        <f t="shared" si="6"/>
        <v>33</v>
      </c>
      <c r="M117">
        <v>118</v>
      </c>
      <c r="N117">
        <f>SUM(F117:J117)</f>
        <v>7</v>
      </c>
      <c r="O117">
        <v>3</v>
      </c>
      <c r="P117" t="s">
        <v>47</v>
      </c>
      <c r="Q117" t="s">
        <v>45</v>
      </c>
    </row>
    <row r="118" spans="1:17" x14ac:dyDescent="0.3">
      <c r="A118" s="1">
        <v>45622</v>
      </c>
      <c r="B118" t="s">
        <v>0</v>
      </c>
      <c r="C118" t="s">
        <v>1</v>
      </c>
      <c r="D118" t="s">
        <v>22</v>
      </c>
      <c r="E118" t="s">
        <v>21</v>
      </c>
      <c r="F118">
        <v>0</v>
      </c>
      <c r="G118">
        <v>0</v>
      </c>
      <c r="H118">
        <v>1</v>
      </c>
      <c r="I118">
        <v>0</v>
      </c>
      <c r="J118">
        <v>7</v>
      </c>
      <c r="K118">
        <v>15</v>
      </c>
      <c r="L118">
        <f t="shared" si="6"/>
        <v>33</v>
      </c>
      <c r="M118">
        <v>126</v>
      </c>
      <c r="N118">
        <f>SUM(F118:J118)</f>
        <v>8</v>
      </c>
      <c r="O118">
        <v>3</v>
      </c>
      <c r="P118" t="s">
        <v>47</v>
      </c>
      <c r="Q118" t="s">
        <v>45</v>
      </c>
    </row>
    <row r="119" spans="1:17" x14ac:dyDescent="0.3">
      <c r="A119" s="1">
        <v>45622</v>
      </c>
      <c r="B119" t="s">
        <v>0</v>
      </c>
      <c r="C119" t="s">
        <v>1</v>
      </c>
      <c r="E119" t="s">
        <v>16</v>
      </c>
      <c r="F119">
        <v>0</v>
      </c>
      <c r="G119">
        <v>0</v>
      </c>
      <c r="H119">
        <v>11</v>
      </c>
      <c r="I119">
        <v>0</v>
      </c>
      <c r="J119">
        <v>1</v>
      </c>
      <c r="K119">
        <v>15</v>
      </c>
      <c r="L119">
        <f t="shared" si="6"/>
        <v>34</v>
      </c>
      <c r="M119">
        <v>147</v>
      </c>
      <c r="N119">
        <f>SUM(F119:J119)</f>
        <v>12</v>
      </c>
      <c r="O119">
        <v>2</v>
      </c>
      <c r="P119" t="s">
        <v>46</v>
      </c>
      <c r="Q119" t="s">
        <v>45</v>
      </c>
    </row>
    <row r="120" spans="1:17" x14ac:dyDescent="0.3">
      <c r="A120" s="1">
        <v>45622</v>
      </c>
      <c r="B120" t="s">
        <v>0</v>
      </c>
      <c r="C120" t="s">
        <v>1</v>
      </c>
      <c r="E120" t="s">
        <v>21</v>
      </c>
      <c r="F120">
        <v>1</v>
      </c>
      <c r="G120">
        <v>0</v>
      </c>
      <c r="H120">
        <v>12</v>
      </c>
      <c r="I120">
        <v>0</v>
      </c>
      <c r="J120">
        <v>1</v>
      </c>
      <c r="K120">
        <v>15</v>
      </c>
      <c r="L120">
        <f t="shared" si="6"/>
        <v>34</v>
      </c>
      <c r="M120">
        <v>157</v>
      </c>
      <c r="N120">
        <f>SUM(F120:J120)</f>
        <v>14</v>
      </c>
      <c r="O120">
        <v>2</v>
      </c>
      <c r="P120" t="s">
        <v>46</v>
      </c>
      <c r="Q120" t="s">
        <v>45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S33"/>
  <sheetViews>
    <sheetView workbookViewId="0">
      <selection activeCell="O17" sqref="O17"/>
    </sheetView>
  </sheetViews>
  <sheetFormatPr defaultRowHeight="14.4" x14ac:dyDescent="0.3"/>
  <cols>
    <col min="1" max="1" width="16.44140625" customWidth="1"/>
  </cols>
  <sheetData>
    <row r="1" spans="1:19" ht="15" thickBot="1" x14ac:dyDescent="0.35"/>
    <row r="2" spans="1:19" ht="15.6" x14ac:dyDescent="0.3">
      <c r="C2" s="22" t="s">
        <v>39</v>
      </c>
      <c r="D2" s="23"/>
      <c r="E2" s="22" t="s">
        <v>40</v>
      </c>
      <c r="F2" s="23"/>
      <c r="G2" s="22" t="s">
        <v>7</v>
      </c>
      <c r="H2" s="23"/>
      <c r="I2" s="22" t="s">
        <v>41</v>
      </c>
      <c r="J2" s="23"/>
      <c r="L2" s="22" t="s">
        <v>39</v>
      </c>
      <c r="M2" s="23"/>
      <c r="N2" s="22" t="s">
        <v>40</v>
      </c>
      <c r="O2" s="23"/>
      <c r="P2" s="22" t="s">
        <v>7</v>
      </c>
      <c r="Q2" s="23"/>
      <c r="R2" s="22" t="s">
        <v>41</v>
      </c>
      <c r="S2" s="23"/>
    </row>
    <row r="3" spans="1:19" x14ac:dyDescent="0.3">
      <c r="C3" s="5" t="s">
        <v>27</v>
      </c>
      <c r="D3" s="6" t="s">
        <v>28</v>
      </c>
      <c r="E3" s="5" t="s">
        <v>27</v>
      </c>
      <c r="F3" s="6" t="s">
        <v>28</v>
      </c>
      <c r="G3" s="5" t="s">
        <v>27</v>
      </c>
      <c r="H3" s="6" t="s">
        <v>28</v>
      </c>
      <c r="I3" s="5" t="s">
        <v>27</v>
      </c>
      <c r="J3" s="6" t="s">
        <v>28</v>
      </c>
      <c r="L3" s="16" t="s">
        <v>52</v>
      </c>
      <c r="M3" s="17" t="s">
        <v>23</v>
      </c>
      <c r="N3" s="16" t="s">
        <v>52</v>
      </c>
      <c r="O3" s="17" t="s">
        <v>23</v>
      </c>
      <c r="P3" s="16" t="s">
        <v>52</v>
      </c>
      <c r="Q3" s="17" t="s">
        <v>23</v>
      </c>
      <c r="R3" s="16" t="s">
        <v>52</v>
      </c>
      <c r="S3" s="17" t="s">
        <v>23</v>
      </c>
    </row>
    <row r="4" spans="1:19" x14ac:dyDescent="0.3">
      <c r="A4" t="s">
        <v>3</v>
      </c>
      <c r="C4" s="7" t="e">
        <v>#NUM!</v>
      </c>
      <c r="D4" s="8" t="e">
        <v>#NUM!</v>
      </c>
      <c r="E4" s="7">
        <v>0.40802248312585471</v>
      </c>
      <c r="F4" s="8">
        <v>0.77715683833967841</v>
      </c>
      <c r="G4" s="7" t="e">
        <v>#NUM!</v>
      </c>
      <c r="H4" s="8" t="e">
        <v>#NUM!</v>
      </c>
      <c r="I4" s="7" t="e">
        <v>#NUM!</v>
      </c>
      <c r="J4" s="8" t="e">
        <v>#NUM!</v>
      </c>
      <c r="L4" s="7" t="e">
        <f>(C4-D4)</f>
        <v>#NUM!</v>
      </c>
      <c r="M4" s="8" t="e">
        <f>(C4+D4)</f>
        <v>#NUM!</v>
      </c>
      <c r="N4" s="7">
        <f t="shared" ref="N4:N17" si="0">(E4-F4)</f>
        <v>-0.36913435521382371</v>
      </c>
      <c r="O4" s="8">
        <f t="shared" ref="O4:O17" si="1">(E4+F4)</f>
        <v>1.1851793214655331</v>
      </c>
      <c r="P4" s="7" t="e">
        <f t="shared" ref="P4:P17" si="2">(G4-H4)</f>
        <v>#NUM!</v>
      </c>
      <c r="Q4" s="8" t="e">
        <f t="shared" ref="Q4:Q17" si="3">(G4+H4)</f>
        <v>#NUM!</v>
      </c>
      <c r="R4" s="7" t="e">
        <f t="shared" ref="R4:R17" si="4">(I4-J4)</f>
        <v>#NUM!</v>
      </c>
      <c r="S4" s="8" t="e">
        <f t="shared" ref="S4:S17" si="5">(I4+J4)</f>
        <v>#NUM!</v>
      </c>
    </row>
    <row r="5" spans="1:19" x14ac:dyDescent="0.3">
      <c r="A5" t="s">
        <v>30</v>
      </c>
      <c r="C5" s="7" t="e">
        <v>#NUM!</v>
      </c>
      <c r="D5" s="8" t="e">
        <v>#NUM!</v>
      </c>
      <c r="E5" s="7">
        <v>7.4847266310535765E-4</v>
      </c>
      <c r="F5" s="8">
        <v>2.7347988075504578E-2</v>
      </c>
      <c r="G5" s="7" t="e">
        <v>#NUM!</v>
      </c>
      <c r="H5" s="8" t="e">
        <v>#NUM!</v>
      </c>
      <c r="I5" s="7" t="e">
        <v>#NUM!</v>
      </c>
      <c r="J5" s="8" t="e">
        <v>#NUM!</v>
      </c>
      <c r="L5" s="7" t="e">
        <f t="shared" ref="L5:L17" si="6">(C5-D5)</f>
        <v>#NUM!</v>
      </c>
      <c r="M5" s="8" t="e">
        <f t="shared" ref="M5:M17" si="7">(C5+D5)</f>
        <v>#NUM!</v>
      </c>
      <c r="N5" s="7">
        <f t="shared" si="0"/>
        <v>-2.659951541239922E-2</v>
      </c>
      <c r="O5" s="8">
        <f t="shared" si="1"/>
        <v>2.8096460738609937E-2</v>
      </c>
      <c r="P5" s="7" t="e">
        <f t="shared" si="2"/>
        <v>#NUM!</v>
      </c>
      <c r="Q5" s="8" t="e">
        <f t="shared" si="3"/>
        <v>#NUM!</v>
      </c>
      <c r="R5" s="7" t="e">
        <f t="shared" si="4"/>
        <v>#NUM!</v>
      </c>
      <c r="S5" s="8" t="e">
        <f t="shared" si="5"/>
        <v>#NUM!</v>
      </c>
    </row>
    <row r="6" spans="1:19" x14ac:dyDescent="0.3">
      <c r="A6" t="s">
        <v>31</v>
      </c>
      <c r="C6" s="7" t="e">
        <v>#NUM!</v>
      </c>
      <c r="D6" s="8" t="e">
        <v>#NUM!</v>
      </c>
      <c r="E6" s="7">
        <v>4.7498661298546319</v>
      </c>
      <c r="F6" s="8">
        <v>3.9125247260533897</v>
      </c>
      <c r="G6" s="7" t="e">
        <v>#NUM!</v>
      </c>
      <c r="H6" s="8" t="e">
        <v>#NUM!</v>
      </c>
      <c r="I6" s="7" t="e">
        <v>#NUM!</v>
      </c>
      <c r="J6" s="8" t="e">
        <v>#NUM!</v>
      </c>
      <c r="L6" s="7" t="e">
        <f t="shared" si="6"/>
        <v>#NUM!</v>
      </c>
      <c r="M6" s="8" t="e">
        <f t="shared" si="7"/>
        <v>#NUM!</v>
      </c>
      <c r="N6" s="7">
        <f t="shared" si="0"/>
        <v>0.83734140380124211</v>
      </c>
      <c r="O6" s="8">
        <f t="shared" si="1"/>
        <v>8.662390855908022</v>
      </c>
      <c r="P6" s="7" t="e">
        <f t="shared" si="2"/>
        <v>#NUM!</v>
      </c>
      <c r="Q6" s="8" t="e">
        <f t="shared" si="3"/>
        <v>#NUM!</v>
      </c>
      <c r="R6" s="7" t="e">
        <f t="shared" si="4"/>
        <v>#NUM!</v>
      </c>
      <c r="S6" s="8" t="e">
        <f t="shared" si="5"/>
        <v>#NUM!</v>
      </c>
    </row>
    <row r="7" spans="1:19" x14ac:dyDescent="0.3">
      <c r="A7" t="s">
        <v>32</v>
      </c>
      <c r="C7" s="7" t="e">
        <v>#NUM!</v>
      </c>
      <c r="D7" s="8" t="e">
        <v>#NUM!</v>
      </c>
      <c r="E7" s="7">
        <v>0</v>
      </c>
      <c r="F7" s="8">
        <v>0</v>
      </c>
      <c r="G7" s="7" t="e">
        <v>#NUM!</v>
      </c>
      <c r="H7" s="8" t="e">
        <v>#NUM!</v>
      </c>
      <c r="I7" s="7" t="e">
        <v>#NUM!</v>
      </c>
      <c r="J7" s="8" t="e">
        <v>#NUM!</v>
      </c>
      <c r="L7" s="7" t="e">
        <f t="shared" si="6"/>
        <v>#NUM!</v>
      </c>
      <c r="M7" s="8" t="e">
        <f t="shared" si="7"/>
        <v>#NUM!</v>
      </c>
      <c r="N7" s="7">
        <f t="shared" si="0"/>
        <v>0</v>
      </c>
      <c r="O7" s="8">
        <f t="shared" si="1"/>
        <v>0</v>
      </c>
      <c r="P7" s="7" t="e">
        <f t="shared" si="2"/>
        <v>#NUM!</v>
      </c>
      <c r="Q7" s="8" t="e">
        <f t="shared" si="3"/>
        <v>#NUM!</v>
      </c>
      <c r="R7" s="7" t="e">
        <f t="shared" si="4"/>
        <v>#NUM!</v>
      </c>
      <c r="S7" s="8" t="e">
        <f t="shared" si="5"/>
        <v>#NUM!</v>
      </c>
    </row>
    <row r="8" spans="1:19" x14ac:dyDescent="0.3">
      <c r="A8" t="s">
        <v>33</v>
      </c>
      <c r="C8" s="7" t="e">
        <v>#NUM!</v>
      </c>
      <c r="D8" s="8" t="e">
        <v>#NUM!</v>
      </c>
      <c r="E8" s="7">
        <v>3.1876800729986496</v>
      </c>
      <c r="F8" s="8">
        <v>3.6624528953984452</v>
      </c>
      <c r="G8" s="7" t="e">
        <v>#NUM!</v>
      </c>
      <c r="H8" s="8" t="e">
        <v>#NUM!</v>
      </c>
      <c r="I8" s="7" t="e">
        <v>#NUM!</v>
      </c>
      <c r="J8" s="8" t="e">
        <v>#NUM!</v>
      </c>
      <c r="L8" s="7" t="e">
        <f t="shared" si="6"/>
        <v>#NUM!</v>
      </c>
      <c r="M8" s="8" t="e">
        <f t="shared" si="7"/>
        <v>#NUM!</v>
      </c>
      <c r="N8" s="7">
        <f t="shared" si="0"/>
        <v>-0.47477282239979557</v>
      </c>
      <c r="O8" s="8">
        <f t="shared" si="1"/>
        <v>6.8501329683970944</v>
      </c>
      <c r="P8" s="7" t="e">
        <f t="shared" si="2"/>
        <v>#NUM!</v>
      </c>
      <c r="Q8" s="8" t="e">
        <f t="shared" si="3"/>
        <v>#NUM!</v>
      </c>
      <c r="R8" s="7" t="e">
        <f t="shared" si="4"/>
        <v>#NUM!</v>
      </c>
      <c r="S8" s="8" t="e">
        <f t="shared" si="5"/>
        <v>#NUM!</v>
      </c>
    </row>
    <row r="9" spans="1:19" x14ac:dyDescent="0.3">
      <c r="A9" s="4" t="s">
        <v>12</v>
      </c>
      <c r="B9" s="4"/>
      <c r="C9" s="5" t="e">
        <v>#NUM!</v>
      </c>
      <c r="D9" s="6" t="e">
        <v>#NUM!</v>
      </c>
      <c r="E9" s="5">
        <v>14.0886412156267</v>
      </c>
      <c r="F9" s="6">
        <v>3.3385726462108991</v>
      </c>
      <c r="G9" s="5" t="e">
        <v>#NUM!</v>
      </c>
      <c r="H9" s="6" t="e">
        <v>#NUM!</v>
      </c>
      <c r="I9" s="5" t="e">
        <v>#NUM!</v>
      </c>
      <c r="J9" s="6" t="e">
        <v>#NUM!</v>
      </c>
      <c r="K9" s="4"/>
      <c r="L9" s="5" t="e">
        <f t="shared" si="6"/>
        <v>#NUM!</v>
      </c>
      <c r="M9" s="6" t="e">
        <f t="shared" si="7"/>
        <v>#NUM!</v>
      </c>
      <c r="N9" s="5">
        <f t="shared" si="0"/>
        <v>10.7500685694158</v>
      </c>
      <c r="O9" s="6">
        <f t="shared" si="1"/>
        <v>17.4272138618376</v>
      </c>
      <c r="P9" s="5" t="e">
        <f t="shared" si="2"/>
        <v>#NUM!</v>
      </c>
      <c r="Q9" s="6" t="e">
        <f t="shared" si="3"/>
        <v>#NUM!</v>
      </c>
      <c r="R9" s="5" t="e">
        <f t="shared" si="4"/>
        <v>#NUM!</v>
      </c>
      <c r="S9" s="6" t="e">
        <f t="shared" si="5"/>
        <v>#NUM!</v>
      </c>
    </row>
    <row r="10" spans="1:19" x14ac:dyDescent="0.3">
      <c r="A10" t="s">
        <v>13</v>
      </c>
      <c r="C10" s="7" t="e">
        <v>#NUM!</v>
      </c>
      <c r="D10" s="8" t="e">
        <v>#NUM!</v>
      </c>
      <c r="E10" s="7">
        <v>18.466654715429542</v>
      </c>
      <c r="F10" s="8">
        <v>12.09881450028789</v>
      </c>
      <c r="G10" s="7" t="e">
        <v>#NUM!</v>
      </c>
      <c r="H10" s="8" t="e">
        <v>#NUM!</v>
      </c>
      <c r="I10" s="7" t="e">
        <v>#NUM!</v>
      </c>
      <c r="J10" s="8" t="e">
        <v>#NUM!</v>
      </c>
      <c r="L10" s="7" t="e">
        <f t="shared" si="6"/>
        <v>#NUM!</v>
      </c>
      <c r="M10" s="8" t="e">
        <f t="shared" si="7"/>
        <v>#NUM!</v>
      </c>
      <c r="N10" s="7">
        <f t="shared" si="0"/>
        <v>6.3678402151416513</v>
      </c>
      <c r="O10" s="8">
        <f t="shared" si="1"/>
        <v>30.565469215717432</v>
      </c>
      <c r="P10" s="7" t="e">
        <f t="shared" si="2"/>
        <v>#NUM!</v>
      </c>
      <c r="Q10" s="8" t="e">
        <f t="shared" si="3"/>
        <v>#NUM!</v>
      </c>
      <c r="R10" s="7" t="e">
        <f t="shared" si="4"/>
        <v>#NUM!</v>
      </c>
      <c r="S10" s="8" t="e">
        <f t="shared" si="5"/>
        <v>#NUM!</v>
      </c>
    </row>
    <row r="11" spans="1:19" x14ac:dyDescent="0.3">
      <c r="A11" t="s">
        <v>14</v>
      </c>
      <c r="C11" s="7" t="e">
        <v>#NUM!</v>
      </c>
      <c r="D11" s="8" t="e">
        <v>#NUM!</v>
      </c>
      <c r="E11" s="7">
        <v>103.24538899401888</v>
      </c>
      <c r="F11" s="8">
        <v>24.867820639768549</v>
      </c>
      <c r="G11" s="7" t="e">
        <v>#NUM!</v>
      </c>
      <c r="H11" s="8" t="e">
        <v>#NUM!</v>
      </c>
      <c r="I11" s="7" t="e">
        <v>#NUM!</v>
      </c>
      <c r="J11" s="8" t="e">
        <v>#NUM!</v>
      </c>
      <c r="L11" s="7" t="e">
        <f t="shared" si="6"/>
        <v>#NUM!</v>
      </c>
      <c r="M11" s="8" t="e">
        <f t="shared" si="7"/>
        <v>#NUM!</v>
      </c>
      <c r="N11" s="7">
        <f t="shared" si="0"/>
        <v>78.377568354250329</v>
      </c>
      <c r="O11" s="8">
        <f t="shared" si="1"/>
        <v>128.11320963378742</v>
      </c>
      <c r="P11" s="7" t="e">
        <f t="shared" si="2"/>
        <v>#NUM!</v>
      </c>
      <c r="Q11" s="8" t="e">
        <f t="shared" si="3"/>
        <v>#NUM!</v>
      </c>
      <c r="R11" s="7" t="e">
        <f t="shared" si="4"/>
        <v>#NUM!</v>
      </c>
      <c r="S11" s="8" t="e">
        <f t="shared" si="5"/>
        <v>#NUM!</v>
      </c>
    </row>
    <row r="12" spans="1:19" x14ac:dyDescent="0.3">
      <c r="A12" s="4" t="s">
        <v>34</v>
      </c>
      <c r="B12" s="4"/>
      <c r="C12" s="5" t="e">
        <v>#NUM!</v>
      </c>
      <c r="D12" s="6" t="e">
        <v>#NUM!</v>
      </c>
      <c r="E12" s="5">
        <v>70.748286985428848</v>
      </c>
      <c r="F12" s="6">
        <v>13.964490000624661</v>
      </c>
      <c r="G12" s="5" t="e">
        <v>#NUM!</v>
      </c>
      <c r="H12" s="6" t="e">
        <v>#NUM!</v>
      </c>
      <c r="I12" s="5" t="e">
        <v>#NUM!</v>
      </c>
      <c r="J12" s="6" t="e">
        <v>#NUM!</v>
      </c>
      <c r="K12" s="4"/>
      <c r="L12" s="5" t="e">
        <f t="shared" si="6"/>
        <v>#NUM!</v>
      </c>
      <c r="M12" s="6" t="e">
        <f t="shared" si="7"/>
        <v>#NUM!</v>
      </c>
      <c r="N12" s="5">
        <f t="shared" si="0"/>
        <v>56.783796984804184</v>
      </c>
      <c r="O12" s="6">
        <f t="shared" si="1"/>
        <v>84.712776986053512</v>
      </c>
      <c r="P12" s="5" t="e">
        <f t="shared" si="2"/>
        <v>#NUM!</v>
      </c>
      <c r="Q12" s="6" t="e">
        <f t="shared" si="3"/>
        <v>#NUM!</v>
      </c>
      <c r="R12" s="5" t="e">
        <f t="shared" si="4"/>
        <v>#NUM!</v>
      </c>
      <c r="S12" s="6" t="e">
        <f t="shared" si="5"/>
        <v>#NUM!</v>
      </c>
    </row>
    <row r="13" spans="1:19" x14ac:dyDescent="0.3">
      <c r="A13" s="4" t="s">
        <v>25</v>
      </c>
      <c r="B13" s="4"/>
      <c r="C13" s="5" t="e">
        <v>#NUM!</v>
      </c>
      <c r="D13" s="6" t="e">
        <v>#NUM!</v>
      </c>
      <c r="E13" s="5">
        <v>8.3338418530309646</v>
      </c>
      <c r="F13" s="6">
        <v>1.3457049080175405</v>
      </c>
      <c r="G13" s="5" t="e">
        <v>#NUM!</v>
      </c>
      <c r="H13" s="6" t="e">
        <v>#NUM!</v>
      </c>
      <c r="I13" s="5" t="e">
        <v>#NUM!</v>
      </c>
      <c r="J13" s="6" t="e">
        <v>#NUM!</v>
      </c>
      <c r="K13" s="4"/>
      <c r="L13" s="5" t="e">
        <f t="shared" si="6"/>
        <v>#NUM!</v>
      </c>
      <c r="M13" s="6" t="e">
        <f t="shared" si="7"/>
        <v>#NUM!</v>
      </c>
      <c r="N13" s="5">
        <f t="shared" si="0"/>
        <v>6.9881369450134239</v>
      </c>
      <c r="O13" s="6">
        <f t="shared" si="1"/>
        <v>9.6795467610485044</v>
      </c>
      <c r="P13" s="5" t="e">
        <f t="shared" si="2"/>
        <v>#NUM!</v>
      </c>
      <c r="Q13" s="6" t="e">
        <f t="shared" si="3"/>
        <v>#NUM!</v>
      </c>
      <c r="R13" s="5" t="e">
        <f t="shared" si="4"/>
        <v>#NUM!</v>
      </c>
      <c r="S13" s="6" t="e">
        <f t="shared" si="5"/>
        <v>#NUM!</v>
      </c>
    </row>
    <row r="14" spans="1:19" x14ac:dyDescent="0.3">
      <c r="A14" t="s">
        <v>35</v>
      </c>
      <c r="C14" s="7" t="e">
        <v>#NUM!</v>
      </c>
      <c r="D14" s="8" t="e">
        <v>#NUM!</v>
      </c>
      <c r="E14" s="7">
        <v>0.76587501206048736</v>
      </c>
      <c r="F14" s="8">
        <v>0.8461986282800622</v>
      </c>
      <c r="G14" s="7" t="e">
        <v>#NUM!</v>
      </c>
      <c r="H14" s="8" t="e">
        <v>#NUM!</v>
      </c>
      <c r="I14" s="7" t="e">
        <v>#NUM!</v>
      </c>
      <c r="J14" s="8" t="e">
        <v>#NUM!</v>
      </c>
      <c r="L14" s="7" t="e">
        <f t="shared" si="6"/>
        <v>#NUM!</v>
      </c>
      <c r="M14" s="8" t="e">
        <f t="shared" si="7"/>
        <v>#NUM!</v>
      </c>
      <c r="N14" s="7">
        <f t="shared" si="0"/>
        <v>-8.0323616219574845E-2</v>
      </c>
      <c r="O14" s="8">
        <f t="shared" si="1"/>
        <v>1.6120736403405496</v>
      </c>
      <c r="P14" s="7" t="e">
        <f t="shared" si="2"/>
        <v>#NUM!</v>
      </c>
      <c r="Q14" s="8" t="e">
        <f t="shared" si="3"/>
        <v>#NUM!</v>
      </c>
      <c r="R14" s="7" t="e">
        <f t="shared" si="4"/>
        <v>#NUM!</v>
      </c>
      <c r="S14" s="8" t="e">
        <f t="shared" si="5"/>
        <v>#NUM!</v>
      </c>
    </row>
    <row r="15" spans="1:19" x14ac:dyDescent="0.3">
      <c r="A15" t="s">
        <v>36</v>
      </c>
      <c r="C15" s="7" t="e">
        <v>#NUM!</v>
      </c>
      <c r="D15" s="8" t="e">
        <v>#NUM!</v>
      </c>
      <c r="E15" s="7">
        <v>1.4939719344434703</v>
      </c>
      <c r="F15" s="8">
        <v>1.2511559969554571</v>
      </c>
      <c r="G15" s="7" t="e">
        <v>#NUM!</v>
      </c>
      <c r="H15" s="8" t="e">
        <v>#NUM!</v>
      </c>
      <c r="I15" s="7" t="e">
        <v>#NUM!</v>
      </c>
      <c r="J15" s="8" t="e">
        <v>#NUM!</v>
      </c>
      <c r="L15" s="7" t="e">
        <f t="shared" si="6"/>
        <v>#NUM!</v>
      </c>
      <c r="M15" s="8" t="e">
        <f t="shared" si="7"/>
        <v>#NUM!</v>
      </c>
      <c r="N15" s="7">
        <f t="shared" si="0"/>
        <v>0.24281593748801322</v>
      </c>
      <c r="O15" s="8">
        <f t="shared" si="1"/>
        <v>2.7451279313989274</v>
      </c>
      <c r="P15" s="7" t="e">
        <f t="shared" si="2"/>
        <v>#NUM!</v>
      </c>
      <c r="Q15" s="8" t="e">
        <f t="shared" si="3"/>
        <v>#NUM!</v>
      </c>
      <c r="R15" s="7" t="e">
        <f t="shared" si="4"/>
        <v>#NUM!</v>
      </c>
      <c r="S15" s="8" t="e">
        <f t="shared" si="5"/>
        <v>#NUM!</v>
      </c>
    </row>
    <row r="16" spans="1:19" x14ac:dyDescent="0.3">
      <c r="A16" s="4" t="s">
        <v>37</v>
      </c>
      <c r="B16" s="4"/>
      <c r="C16" s="5" t="e">
        <v>#NUM!</v>
      </c>
      <c r="D16" s="6" t="e">
        <v>#NUM!</v>
      </c>
      <c r="E16" s="5">
        <v>7.5712153271779083</v>
      </c>
      <c r="F16" s="6">
        <v>1.3415440963878011</v>
      </c>
      <c r="G16" s="5" t="e">
        <v>#NUM!</v>
      </c>
      <c r="H16" s="6" t="e">
        <v>#NUM!</v>
      </c>
      <c r="I16" s="5" t="e">
        <v>#NUM!</v>
      </c>
      <c r="J16" s="6" t="e">
        <v>#NUM!</v>
      </c>
      <c r="K16" s="4"/>
      <c r="L16" s="5" t="e">
        <f t="shared" si="6"/>
        <v>#NUM!</v>
      </c>
      <c r="M16" s="6" t="e">
        <f t="shared" si="7"/>
        <v>#NUM!</v>
      </c>
      <c r="N16" s="5">
        <f t="shared" si="0"/>
        <v>6.2296712307901068</v>
      </c>
      <c r="O16" s="6">
        <f t="shared" si="1"/>
        <v>8.9127594235657099</v>
      </c>
      <c r="P16" s="5" t="e">
        <f t="shared" si="2"/>
        <v>#NUM!</v>
      </c>
      <c r="Q16" s="6" t="e">
        <f t="shared" si="3"/>
        <v>#NUM!</v>
      </c>
      <c r="R16" s="5" t="e">
        <f t="shared" si="4"/>
        <v>#NUM!</v>
      </c>
      <c r="S16" s="6" t="e">
        <f t="shared" si="5"/>
        <v>#NUM!</v>
      </c>
    </row>
    <row r="17" spans="1:19" ht="15" thickBot="1" x14ac:dyDescent="0.35">
      <c r="A17" s="4" t="s">
        <v>38</v>
      </c>
      <c r="B17" s="4"/>
      <c r="C17" s="18" t="e">
        <v>#NUM!</v>
      </c>
      <c r="D17" s="19" t="e">
        <v>#NUM!</v>
      </c>
      <c r="E17" s="18">
        <v>5.1234619850987109</v>
      </c>
      <c r="F17" s="19">
        <v>0.82242237293677145</v>
      </c>
      <c r="G17" s="18" t="e">
        <v>#NUM!</v>
      </c>
      <c r="H17" s="19" t="e">
        <v>#NUM!</v>
      </c>
      <c r="I17" s="18" t="e">
        <v>#NUM!</v>
      </c>
      <c r="J17" s="19" t="e">
        <v>#NUM!</v>
      </c>
      <c r="K17" s="4"/>
      <c r="L17" s="18" t="e">
        <f t="shared" si="6"/>
        <v>#NUM!</v>
      </c>
      <c r="M17" s="19" t="e">
        <f t="shared" si="7"/>
        <v>#NUM!</v>
      </c>
      <c r="N17" s="18">
        <f t="shared" si="0"/>
        <v>4.3010396121619392</v>
      </c>
      <c r="O17" s="19">
        <f t="shared" si="1"/>
        <v>5.9458843580354825</v>
      </c>
      <c r="P17" s="18" t="e">
        <f t="shared" si="2"/>
        <v>#NUM!</v>
      </c>
      <c r="Q17" s="19" t="e">
        <f t="shared" si="3"/>
        <v>#NUM!</v>
      </c>
      <c r="R17" s="18" t="e">
        <f t="shared" si="4"/>
        <v>#NUM!</v>
      </c>
      <c r="S17" s="19" t="e">
        <f t="shared" si="5"/>
        <v>#NUM!</v>
      </c>
    </row>
    <row r="20" spans="1:19" x14ac:dyDescent="0.3">
      <c r="C20">
        <v>0</v>
      </c>
      <c r="D20">
        <v>0</v>
      </c>
      <c r="E20">
        <v>0</v>
      </c>
      <c r="F20">
        <v>1</v>
      </c>
      <c r="G20">
        <v>2</v>
      </c>
    </row>
    <row r="21" spans="1:19" x14ac:dyDescent="0.3">
      <c r="C21">
        <v>0</v>
      </c>
      <c r="D21">
        <v>0</v>
      </c>
      <c r="E21">
        <v>0</v>
      </c>
      <c r="F21">
        <v>0</v>
      </c>
      <c r="G21">
        <v>0</v>
      </c>
    </row>
    <row r="22" spans="1:19" x14ac:dyDescent="0.3">
      <c r="C22">
        <v>0</v>
      </c>
      <c r="D22">
        <v>0</v>
      </c>
      <c r="E22">
        <v>4</v>
      </c>
      <c r="F22">
        <v>8</v>
      </c>
      <c r="G22">
        <v>10</v>
      </c>
    </row>
    <row r="23" spans="1:19" x14ac:dyDescent="0.3">
      <c r="C23">
        <v>0</v>
      </c>
      <c r="D23">
        <v>0</v>
      </c>
      <c r="E23">
        <v>0</v>
      </c>
      <c r="F23">
        <v>0</v>
      </c>
      <c r="G23">
        <v>0</v>
      </c>
    </row>
    <row r="24" spans="1:19" x14ac:dyDescent="0.3">
      <c r="C24">
        <v>0</v>
      </c>
      <c r="D24">
        <v>0</v>
      </c>
      <c r="E24">
        <v>2</v>
      </c>
      <c r="F24">
        <v>6</v>
      </c>
      <c r="G24">
        <v>8</v>
      </c>
    </row>
    <row r="25" spans="1:19" x14ac:dyDescent="0.3">
      <c r="C25">
        <v>3</v>
      </c>
      <c r="D25">
        <v>3</v>
      </c>
      <c r="E25">
        <v>15</v>
      </c>
      <c r="F25">
        <v>15</v>
      </c>
      <c r="G25">
        <v>15</v>
      </c>
    </row>
    <row r="26" spans="1:19" x14ac:dyDescent="0.3">
      <c r="C26">
        <v>0</v>
      </c>
      <c r="D26">
        <v>13</v>
      </c>
      <c r="E26">
        <v>16</v>
      </c>
      <c r="F26">
        <v>27</v>
      </c>
      <c r="G26">
        <v>34</v>
      </c>
    </row>
    <row r="27" spans="1:19" x14ac:dyDescent="0.3">
      <c r="C27">
        <v>51</v>
      </c>
      <c r="D27">
        <v>68</v>
      </c>
      <c r="E27">
        <v>87</v>
      </c>
      <c r="F27">
        <v>105</v>
      </c>
      <c r="G27">
        <v>143</v>
      </c>
    </row>
    <row r="28" spans="1:19" x14ac:dyDescent="0.3">
      <c r="C28">
        <v>30</v>
      </c>
      <c r="D28">
        <v>58</v>
      </c>
      <c r="E28">
        <v>66</v>
      </c>
      <c r="F28">
        <v>80</v>
      </c>
      <c r="G28">
        <v>94</v>
      </c>
    </row>
    <row r="29" spans="1:19" x14ac:dyDescent="0.3">
      <c r="C29">
        <v>0</v>
      </c>
      <c r="D29">
        <v>5</v>
      </c>
      <c r="E29">
        <v>7</v>
      </c>
      <c r="F29">
        <v>9</v>
      </c>
      <c r="G29">
        <v>10</v>
      </c>
    </row>
    <row r="30" spans="1:19" x14ac:dyDescent="0.3">
      <c r="C30">
        <v>0</v>
      </c>
      <c r="D30">
        <v>0</v>
      </c>
      <c r="E30">
        <v>0</v>
      </c>
      <c r="F30">
        <v>2</v>
      </c>
      <c r="G30">
        <v>3</v>
      </c>
    </row>
    <row r="31" spans="1:19" x14ac:dyDescent="0.3">
      <c r="C31">
        <v>0</v>
      </c>
      <c r="D31">
        <v>0</v>
      </c>
      <c r="E31">
        <v>1</v>
      </c>
      <c r="F31">
        <v>2</v>
      </c>
      <c r="G31">
        <v>3</v>
      </c>
    </row>
    <row r="32" spans="1:19" x14ac:dyDescent="0.3">
      <c r="C32">
        <v>0</v>
      </c>
      <c r="D32">
        <v>1</v>
      </c>
      <c r="E32">
        <v>5</v>
      </c>
      <c r="F32">
        <v>8</v>
      </c>
      <c r="G32">
        <v>9</v>
      </c>
    </row>
    <row r="33" spans="3:7" x14ac:dyDescent="0.3">
      <c r="C33">
        <v>0</v>
      </c>
      <c r="D33">
        <v>0</v>
      </c>
      <c r="E33">
        <v>3</v>
      </c>
      <c r="F33">
        <v>5</v>
      </c>
      <c r="G33">
        <v>6</v>
      </c>
    </row>
  </sheetData>
  <mergeCells count="8">
    <mergeCell ref="N2:O2"/>
    <mergeCell ref="P2:Q2"/>
    <mergeCell ref="R2:S2"/>
    <mergeCell ref="C2:D2"/>
    <mergeCell ref="E2:F2"/>
    <mergeCell ref="G2:H2"/>
    <mergeCell ref="I2:J2"/>
    <mergeCell ref="L2:M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S33"/>
  <sheetViews>
    <sheetView workbookViewId="0">
      <selection activeCell="R6" sqref="R6"/>
    </sheetView>
  </sheetViews>
  <sheetFormatPr defaultRowHeight="14.4" x14ac:dyDescent="0.3"/>
  <cols>
    <col min="1" max="1" width="16.88671875" customWidth="1"/>
  </cols>
  <sheetData>
    <row r="1" spans="1:19" ht="15" thickBot="1" x14ac:dyDescent="0.35"/>
    <row r="2" spans="1:19" ht="15.6" x14ac:dyDescent="0.3">
      <c r="C2" s="22" t="s">
        <v>39</v>
      </c>
      <c r="D2" s="23"/>
      <c r="E2" s="22" t="s">
        <v>40</v>
      </c>
      <c r="F2" s="23"/>
      <c r="G2" s="22" t="s">
        <v>7</v>
      </c>
      <c r="H2" s="23"/>
      <c r="I2" s="22" t="s">
        <v>41</v>
      </c>
      <c r="J2" s="23"/>
      <c r="L2" s="22" t="s">
        <v>39</v>
      </c>
      <c r="M2" s="23"/>
      <c r="N2" s="22" t="s">
        <v>40</v>
      </c>
      <c r="O2" s="23"/>
      <c r="P2" s="22" t="s">
        <v>7</v>
      </c>
      <c r="Q2" s="23"/>
      <c r="R2" s="22" t="s">
        <v>41</v>
      </c>
      <c r="S2" s="23"/>
    </row>
    <row r="3" spans="1:19" x14ac:dyDescent="0.3">
      <c r="C3" s="5" t="s">
        <v>27</v>
      </c>
      <c r="D3" s="6" t="s">
        <v>28</v>
      </c>
      <c r="E3" s="5" t="s">
        <v>27</v>
      </c>
      <c r="F3" s="6" t="s">
        <v>28</v>
      </c>
      <c r="G3" s="5" t="s">
        <v>27</v>
      </c>
      <c r="H3" s="6" t="s">
        <v>28</v>
      </c>
      <c r="I3" s="5" t="s">
        <v>27</v>
      </c>
      <c r="J3" s="6" t="s">
        <v>28</v>
      </c>
      <c r="L3" s="16" t="s">
        <v>52</v>
      </c>
      <c r="M3" s="17" t="s">
        <v>23</v>
      </c>
      <c r="N3" s="16" t="s">
        <v>52</v>
      </c>
      <c r="O3" s="17" t="s">
        <v>23</v>
      </c>
      <c r="P3" s="16" t="s">
        <v>52</v>
      </c>
      <c r="Q3" s="17" t="s">
        <v>23</v>
      </c>
      <c r="R3" s="16" t="s">
        <v>52</v>
      </c>
      <c r="S3" s="17" t="s">
        <v>23</v>
      </c>
    </row>
    <row r="4" spans="1:19" x14ac:dyDescent="0.3">
      <c r="A4" t="s">
        <v>3</v>
      </c>
      <c r="C4" s="7" t="e">
        <v>#NUM!</v>
      </c>
      <c r="D4" s="8" t="e">
        <v>#NUM!</v>
      </c>
      <c r="E4" s="7" t="e">
        <v>#NUM!</v>
      </c>
      <c r="F4" s="8" t="e">
        <v>#NUM!</v>
      </c>
      <c r="G4" s="7">
        <v>0.40905140223601932</v>
      </c>
      <c r="H4" s="8">
        <v>0.91368156977174508</v>
      </c>
      <c r="I4" s="7">
        <v>0</v>
      </c>
      <c r="J4" s="8">
        <v>0</v>
      </c>
      <c r="L4" s="7" t="e">
        <f>(C4-D4)</f>
        <v>#NUM!</v>
      </c>
      <c r="M4" s="8" t="e">
        <f>(C4+D4)</f>
        <v>#NUM!</v>
      </c>
      <c r="N4" s="7" t="e">
        <f t="shared" ref="N4:N17" si="0">(E4-F4)</f>
        <v>#NUM!</v>
      </c>
      <c r="O4" s="8" t="e">
        <f t="shared" ref="O4:O17" si="1">(E4+F4)</f>
        <v>#NUM!</v>
      </c>
      <c r="P4" s="7">
        <f t="shared" ref="P4:P17" si="2">(G4-H4)</f>
        <v>-0.50463016753572576</v>
      </c>
      <c r="Q4" s="8">
        <f t="shared" ref="Q4:Q17" si="3">(G4+H4)</f>
        <v>1.3227329720077643</v>
      </c>
      <c r="R4" s="7">
        <f>(I4-J4)</f>
        <v>0</v>
      </c>
      <c r="S4" s="8">
        <f t="shared" ref="S4:S17" si="4">(I4+J4)</f>
        <v>0</v>
      </c>
    </row>
    <row r="5" spans="1:19" x14ac:dyDescent="0.3">
      <c r="A5" t="s">
        <v>30</v>
      </c>
      <c r="C5" s="7" t="e">
        <v>#NUM!</v>
      </c>
      <c r="D5" s="8" t="e">
        <v>#NUM!</v>
      </c>
      <c r="E5" s="7" t="e">
        <v>#NUM!</v>
      </c>
      <c r="F5" s="8" t="e">
        <v>#NUM!</v>
      </c>
      <c r="G5" s="7">
        <v>9.8534234023674491E-2</v>
      </c>
      <c r="H5" s="8">
        <v>0.29803563335454075</v>
      </c>
      <c r="I5" s="7">
        <v>0</v>
      </c>
      <c r="J5" s="8">
        <v>0</v>
      </c>
      <c r="L5" s="7" t="e">
        <f t="shared" ref="L5:L17" si="5">(C5-D5)</f>
        <v>#NUM!</v>
      </c>
      <c r="M5" s="8" t="e">
        <f t="shared" ref="M5:M17" si="6">(C5+D5)</f>
        <v>#NUM!</v>
      </c>
      <c r="N5" s="7" t="e">
        <f t="shared" si="0"/>
        <v>#NUM!</v>
      </c>
      <c r="O5" s="8" t="e">
        <f t="shared" si="1"/>
        <v>#NUM!</v>
      </c>
      <c r="P5" s="7">
        <f t="shared" si="2"/>
        <v>-0.19950139933086625</v>
      </c>
      <c r="Q5" s="8">
        <f t="shared" si="3"/>
        <v>0.39656986737821526</v>
      </c>
      <c r="R5" s="7">
        <f>(I5-J5)</f>
        <v>0</v>
      </c>
      <c r="S5" s="8">
        <f t="shared" si="4"/>
        <v>0</v>
      </c>
    </row>
    <row r="6" spans="1:19" x14ac:dyDescent="0.3">
      <c r="A6" t="s">
        <v>31</v>
      </c>
      <c r="C6" s="7" t="e">
        <v>#NUM!</v>
      </c>
      <c r="D6" s="8" t="e">
        <v>#NUM!</v>
      </c>
      <c r="E6" s="7" t="e">
        <v>#NUM!</v>
      </c>
      <c r="F6" s="8" t="e">
        <v>#NUM!</v>
      </c>
      <c r="G6" s="7">
        <v>6.5511546133382046</v>
      </c>
      <c r="H6" s="8">
        <v>3.7344422270638353</v>
      </c>
      <c r="I6" s="7">
        <v>2.1281571262139792E-2</v>
      </c>
      <c r="J6" s="8">
        <v>0.35670228804628268</v>
      </c>
      <c r="L6" s="7" t="e">
        <f t="shared" si="5"/>
        <v>#NUM!</v>
      </c>
      <c r="M6" s="8" t="e">
        <f t="shared" si="6"/>
        <v>#NUM!</v>
      </c>
      <c r="N6" s="7" t="e">
        <f t="shared" si="0"/>
        <v>#NUM!</v>
      </c>
      <c r="O6" s="8" t="e">
        <f t="shared" si="1"/>
        <v>#NUM!</v>
      </c>
      <c r="P6" s="7">
        <f t="shared" si="2"/>
        <v>2.8167123862743693</v>
      </c>
      <c r="Q6" s="8">
        <f t="shared" si="3"/>
        <v>10.285596840402039</v>
      </c>
      <c r="R6" s="7">
        <f t="shared" ref="R6:R17" si="7">(I6-J6)</f>
        <v>-0.33542071678414287</v>
      </c>
      <c r="S6" s="8">
        <f t="shared" si="4"/>
        <v>0.37798385930842249</v>
      </c>
    </row>
    <row r="7" spans="1:19" x14ac:dyDescent="0.3">
      <c r="A7" t="s">
        <v>32</v>
      </c>
      <c r="C7" s="7" t="e">
        <v>#NUM!</v>
      </c>
      <c r="D7" s="8" t="e">
        <v>#NUM!</v>
      </c>
      <c r="E7" s="7" t="e">
        <v>#NUM!</v>
      </c>
      <c r="F7" s="8" t="e">
        <v>#NUM!</v>
      </c>
      <c r="G7" s="7">
        <v>0.11387095758415415</v>
      </c>
      <c r="H7" s="8">
        <v>0.31765447045968342</v>
      </c>
      <c r="I7" s="7">
        <v>0</v>
      </c>
      <c r="J7" s="8">
        <v>0</v>
      </c>
      <c r="L7" s="7" t="e">
        <f t="shared" si="5"/>
        <v>#NUM!</v>
      </c>
      <c r="M7" s="8" t="e">
        <f t="shared" si="6"/>
        <v>#NUM!</v>
      </c>
      <c r="N7" s="7" t="e">
        <f t="shared" si="0"/>
        <v>#NUM!</v>
      </c>
      <c r="O7" s="8" t="e">
        <f t="shared" si="1"/>
        <v>#NUM!</v>
      </c>
      <c r="P7" s="7">
        <f t="shared" si="2"/>
        <v>-0.20378351287552926</v>
      </c>
      <c r="Q7" s="8">
        <f t="shared" si="3"/>
        <v>0.43152542804383759</v>
      </c>
      <c r="R7" s="7">
        <f t="shared" si="7"/>
        <v>0</v>
      </c>
      <c r="S7" s="8">
        <f t="shared" si="4"/>
        <v>0</v>
      </c>
    </row>
    <row r="8" spans="1:19" x14ac:dyDescent="0.3">
      <c r="A8" t="s">
        <v>33</v>
      </c>
      <c r="C8" s="7" t="e">
        <v>#NUM!</v>
      </c>
      <c r="D8" s="8" t="e">
        <v>#NUM!</v>
      </c>
      <c r="E8" s="7" t="e">
        <v>#NUM!</v>
      </c>
      <c r="F8" s="8" t="e">
        <v>#NUM!</v>
      </c>
      <c r="G8" s="7">
        <v>1.6817229107102758</v>
      </c>
      <c r="H8" s="8">
        <v>2.5041411666205509</v>
      </c>
      <c r="I8" s="7">
        <v>6.9667639534927703</v>
      </c>
      <c r="J8" s="8">
        <v>1.0812714438612017</v>
      </c>
      <c r="L8" s="7" t="e">
        <f t="shared" si="5"/>
        <v>#NUM!</v>
      </c>
      <c r="M8" s="8" t="e">
        <f t="shared" si="6"/>
        <v>#NUM!</v>
      </c>
      <c r="N8" s="7" t="e">
        <f t="shared" si="0"/>
        <v>#NUM!</v>
      </c>
      <c r="O8" s="8" t="e">
        <f t="shared" si="1"/>
        <v>#NUM!</v>
      </c>
      <c r="P8" s="7">
        <f t="shared" si="2"/>
        <v>-0.82241825591027506</v>
      </c>
      <c r="Q8" s="8">
        <f t="shared" si="3"/>
        <v>4.1858640773308267</v>
      </c>
      <c r="R8" s="7">
        <f t="shared" si="7"/>
        <v>5.8854925096315682</v>
      </c>
      <c r="S8" s="8">
        <f t="shared" si="4"/>
        <v>8.0480353973539724</v>
      </c>
    </row>
    <row r="9" spans="1:19" x14ac:dyDescent="0.3">
      <c r="A9" s="4" t="s">
        <v>12</v>
      </c>
      <c r="B9" s="4"/>
      <c r="C9" s="5" t="e">
        <v>#NUM!</v>
      </c>
      <c r="D9" s="6" t="e">
        <v>#NUM!</v>
      </c>
      <c r="E9" s="5" t="e">
        <v>#NUM!</v>
      </c>
      <c r="F9" s="6" t="e">
        <v>#NUM!</v>
      </c>
      <c r="G9" s="5">
        <v>13.871094052143322</v>
      </c>
      <c r="H9" s="6">
        <v>3.6711027372957754</v>
      </c>
      <c r="I9" s="5">
        <v>14.957436857475718</v>
      </c>
      <c r="J9" s="6">
        <v>0.71340457609256536</v>
      </c>
      <c r="K9" s="4"/>
      <c r="L9" s="5" t="e">
        <f t="shared" si="5"/>
        <v>#NUM!</v>
      </c>
      <c r="M9" s="6" t="e">
        <f t="shared" si="6"/>
        <v>#NUM!</v>
      </c>
      <c r="N9" s="5" t="e">
        <f t="shared" si="0"/>
        <v>#NUM!</v>
      </c>
      <c r="O9" s="6" t="e">
        <f t="shared" si="1"/>
        <v>#NUM!</v>
      </c>
      <c r="P9" s="5">
        <f t="shared" si="2"/>
        <v>10.199991314847546</v>
      </c>
      <c r="Q9" s="6">
        <f t="shared" si="3"/>
        <v>17.542196789439096</v>
      </c>
      <c r="R9" s="5">
        <f t="shared" si="7"/>
        <v>14.244032281383152</v>
      </c>
      <c r="S9" s="6">
        <f t="shared" si="4"/>
        <v>15.670841433568285</v>
      </c>
    </row>
    <row r="10" spans="1:19" x14ac:dyDescent="0.3">
      <c r="A10" t="s">
        <v>13</v>
      </c>
      <c r="C10" s="7" t="e">
        <v>#NUM!</v>
      </c>
      <c r="D10" s="8" t="e">
        <v>#NUM!</v>
      </c>
      <c r="E10" s="7" t="e">
        <v>#NUM!</v>
      </c>
      <c r="F10" s="8" t="e">
        <v>#NUM!</v>
      </c>
      <c r="G10" s="7">
        <v>25.16991448368633</v>
      </c>
      <c r="H10" s="8">
        <v>10.640590791672595</v>
      </c>
      <c r="I10" s="7">
        <v>27.897664481250271</v>
      </c>
      <c r="J10" s="8">
        <v>5.0917498541401631</v>
      </c>
      <c r="L10" s="7" t="e">
        <f t="shared" si="5"/>
        <v>#NUM!</v>
      </c>
      <c r="M10" s="8" t="e">
        <f t="shared" si="6"/>
        <v>#NUM!</v>
      </c>
      <c r="N10" s="7" t="e">
        <f t="shared" si="0"/>
        <v>#NUM!</v>
      </c>
      <c r="O10" s="8" t="e">
        <f t="shared" si="1"/>
        <v>#NUM!</v>
      </c>
      <c r="P10" s="7">
        <f t="shared" si="2"/>
        <v>14.529323692013735</v>
      </c>
      <c r="Q10" s="8">
        <f t="shared" si="3"/>
        <v>35.810505275358928</v>
      </c>
      <c r="R10" s="7">
        <f t="shared" si="7"/>
        <v>22.805914627110106</v>
      </c>
      <c r="S10" s="8">
        <f t="shared" si="4"/>
        <v>32.989414335390435</v>
      </c>
    </row>
    <row r="11" spans="1:19" x14ac:dyDescent="0.3">
      <c r="A11" t="s">
        <v>14</v>
      </c>
      <c r="C11" s="7" t="e">
        <v>#NUM!</v>
      </c>
      <c r="D11" s="8" t="e">
        <v>#NUM!</v>
      </c>
      <c r="E11" s="7" t="e">
        <v>#NUM!</v>
      </c>
      <c r="F11" s="8" t="e">
        <v>#NUM!</v>
      </c>
      <c r="G11" s="7">
        <v>110.15603966346427</v>
      </c>
      <c r="H11" s="8">
        <v>26.571777846930274</v>
      </c>
      <c r="I11" s="7">
        <v>112.69299344375081</v>
      </c>
      <c r="J11" s="8">
        <v>15.275249562420489</v>
      </c>
      <c r="L11" s="7" t="e">
        <f t="shared" si="5"/>
        <v>#NUM!</v>
      </c>
      <c r="M11" s="8" t="e">
        <f t="shared" si="6"/>
        <v>#NUM!</v>
      </c>
      <c r="N11" s="7" t="e">
        <f t="shared" si="0"/>
        <v>#NUM!</v>
      </c>
      <c r="O11" s="8" t="e">
        <f t="shared" si="1"/>
        <v>#NUM!</v>
      </c>
      <c r="P11" s="7">
        <f t="shared" si="2"/>
        <v>83.584261816533996</v>
      </c>
      <c r="Q11" s="8">
        <f t="shared" si="3"/>
        <v>136.72781751039454</v>
      </c>
      <c r="R11" s="7">
        <f t="shared" si="7"/>
        <v>97.417743881330324</v>
      </c>
      <c r="S11" s="8">
        <f t="shared" si="4"/>
        <v>127.96824300617129</v>
      </c>
    </row>
    <row r="12" spans="1:19" x14ac:dyDescent="0.3">
      <c r="A12" s="4" t="s">
        <v>34</v>
      </c>
      <c r="B12" s="4"/>
      <c r="C12" s="5" t="e">
        <v>#NUM!</v>
      </c>
      <c r="D12" s="6" t="e">
        <v>#NUM!</v>
      </c>
      <c r="E12" s="5" t="e">
        <v>#NUM!</v>
      </c>
      <c r="F12" s="6" t="e">
        <v>#NUM!</v>
      </c>
      <c r="G12" s="5">
        <v>71.16423722013937</v>
      </c>
      <c r="H12" s="6">
        <v>19.372244507182813</v>
      </c>
      <c r="I12" s="5">
        <v>69.837892105024821</v>
      </c>
      <c r="J12" s="6">
        <v>10.066565531061906</v>
      </c>
      <c r="K12" s="4"/>
      <c r="L12" s="5" t="e">
        <f t="shared" si="5"/>
        <v>#NUM!</v>
      </c>
      <c r="M12" s="6" t="e">
        <f t="shared" si="6"/>
        <v>#NUM!</v>
      </c>
      <c r="N12" s="5" t="e">
        <f t="shared" si="0"/>
        <v>#NUM!</v>
      </c>
      <c r="O12" s="6" t="e">
        <f t="shared" si="1"/>
        <v>#NUM!</v>
      </c>
      <c r="P12" s="5">
        <f t="shared" si="2"/>
        <v>51.791992712956556</v>
      </c>
      <c r="Q12" s="6">
        <f t="shared" si="3"/>
        <v>90.536481727322183</v>
      </c>
      <c r="R12" s="5">
        <f t="shared" si="7"/>
        <v>59.771326573962916</v>
      </c>
      <c r="S12" s="6">
        <f t="shared" si="4"/>
        <v>79.904457636086732</v>
      </c>
    </row>
    <row r="13" spans="1:19" x14ac:dyDescent="0.3">
      <c r="A13" s="4" t="s">
        <v>25</v>
      </c>
      <c r="B13" s="4"/>
      <c r="C13" s="5" t="e">
        <v>#NUM!</v>
      </c>
      <c r="D13" s="6" t="e">
        <v>#NUM!</v>
      </c>
      <c r="E13" s="5" t="e">
        <v>#NUM!</v>
      </c>
      <c r="F13" s="6" t="e">
        <v>#NUM!</v>
      </c>
      <c r="G13" s="5">
        <v>8.854334117892332</v>
      </c>
      <c r="H13" s="6">
        <v>2.6998642286904722</v>
      </c>
      <c r="I13" s="5">
        <v>6.9880455247549103</v>
      </c>
      <c r="J13" s="6">
        <v>0.9999285427077349</v>
      </c>
      <c r="K13" s="4"/>
      <c r="L13" s="5" t="e">
        <f t="shared" si="5"/>
        <v>#NUM!</v>
      </c>
      <c r="M13" s="6" t="e">
        <f t="shared" si="6"/>
        <v>#NUM!</v>
      </c>
      <c r="N13" s="5" t="e">
        <f t="shared" si="0"/>
        <v>#NUM!</v>
      </c>
      <c r="O13" s="6" t="e">
        <f t="shared" si="1"/>
        <v>#NUM!</v>
      </c>
      <c r="P13" s="5">
        <f t="shared" si="2"/>
        <v>6.1544698892018594</v>
      </c>
      <c r="Q13" s="6">
        <f t="shared" si="3"/>
        <v>11.554198346582805</v>
      </c>
      <c r="R13" s="5">
        <f t="shared" si="7"/>
        <v>5.9881169820471758</v>
      </c>
      <c r="S13" s="6">
        <f t="shared" si="4"/>
        <v>7.9879740674626447</v>
      </c>
    </row>
    <row r="14" spans="1:19" x14ac:dyDescent="0.3">
      <c r="A14" t="s">
        <v>35</v>
      </c>
      <c r="C14" s="7" t="e">
        <v>#NUM!</v>
      </c>
      <c r="D14" s="8" t="e">
        <v>#NUM!</v>
      </c>
      <c r="E14" s="7" t="e">
        <v>#NUM!</v>
      </c>
      <c r="F14" s="8" t="e">
        <v>#NUM!</v>
      </c>
      <c r="G14" s="7">
        <v>1.7099417183391041</v>
      </c>
      <c r="H14" s="8">
        <v>1.3315734920149993</v>
      </c>
      <c r="I14" s="7">
        <v>3.5469285436899654E-3</v>
      </c>
      <c r="J14" s="8">
        <v>5.9450381341047118E-2</v>
      </c>
      <c r="L14" s="7" t="e">
        <f t="shared" si="5"/>
        <v>#NUM!</v>
      </c>
      <c r="M14" s="8" t="e">
        <f t="shared" si="6"/>
        <v>#NUM!</v>
      </c>
      <c r="N14" s="7" t="e">
        <f t="shared" si="0"/>
        <v>#NUM!</v>
      </c>
      <c r="O14" s="8" t="e">
        <f t="shared" si="1"/>
        <v>#NUM!</v>
      </c>
      <c r="P14" s="7">
        <f t="shared" si="2"/>
        <v>0.37836822632410483</v>
      </c>
      <c r="Q14" s="8">
        <f t="shared" si="3"/>
        <v>3.0415152103541034</v>
      </c>
      <c r="R14" s="7">
        <f t="shared" si="7"/>
        <v>-5.5903452797357152E-2</v>
      </c>
      <c r="S14" s="8">
        <f t="shared" si="4"/>
        <v>6.2997309884737077E-2</v>
      </c>
    </row>
    <row r="15" spans="1:19" x14ac:dyDescent="0.3">
      <c r="A15" t="s">
        <v>36</v>
      </c>
      <c r="C15" s="7" t="e">
        <v>#NUM!</v>
      </c>
      <c r="D15" s="8" t="e">
        <v>#NUM!</v>
      </c>
      <c r="E15" s="7" t="e">
        <v>#NUM!</v>
      </c>
      <c r="F15" s="8" t="e">
        <v>#NUM!</v>
      </c>
      <c r="G15" s="7">
        <v>2.1269506968565985</v>
      </c>
      <c r="H15" s="8">
        <v>0.98784265143683525</v>
      </c>
      <c r="I15" s="7">
        <v>2.4869289052900756</v>
      </c>
      <c r="J15" s="8">
        <v>0.52068293398691678</v>
      </c>
      <c r="L15" s="7" t="e">
        <f t="shared" si="5"/>
        <v>#NUM!</v>
      </c>
      <c r="M15" s="8" t="e">
        <f t="shared" si="6"/>
        <v>#NUM!</v>
      </c>
      <c r="N15" s="7" t="e">
        <f t="shared" si="0"/>
        <v>#NUM!</v>
      </c>
      <c r="O15" s="8" t="e">
        <f t="shared" si="1"/>
        <v>#NUM!</v>
      </c>
      <c r="P15" s="7">
        <f t="shared" si="2"/>
        <v>1.1391080454197633</v>
      </c>
      <c r="Q15" s="8">
        <f t="shared" si="3"/>
        <v>3.1147933482934338</v>
      </c>
      <c r="R15" s="7">
        <f t="shared" si="7"/>
        <v>1.9662459713031588</v>
      </c>
      <c r="S15" s="8">
        <f t="shared" si="4"/>
        <v>3.0076118392769926</v>
      </c>
    </row>
    <row r="16" spans="1:19" x14ac:dyDescent="0.3">
      <c r="A16" s="4" t="s">
        <v>37</v>
      </c>
      <c r="B16" s="4"/>
      <c r="C16" s="5" t="e">
        <v>#NUM!</v>
      </c>
      <c r="D16" s="6" t="e">
        <v>#NUM!</v>
      </c>
      <c r="E16" s="5" t="e">
        <v>#NUM!</v>
      </c>
      <c r="F16" s="6" t="e">
        <v>#NUM!</v>
      </c>
      <c r="G16" s="5">
        <v>6.4119333918904795</v>
      </c>
      <c r="H16" s="6">
        <v>2.3217229353325903</v>
      </c>
      <c r="I16" s="5">
        <v>5</v>
      </c>
      <c r="J16" s="6">
        <v>0</v>
      </c>
      <c r="K16" s="4"/>
      <c r="L16" s="5" t="e">
        <f t="shared" si="5"/>
        <v>#NUM!</v>
      </c>
      <c r="M16" s="6" t="e">
        <f t="shared" si="6"/>
        <v>#NUM!</v>
      </c>
      <c r="N16" s="5" t="e">
        <f t="shared" si="0"/>
        <v>#NUM!</v>
      </c>
      <c r="O16" s="6" t="e">
        <f t="shared" si="1"/>
        <v>#NUM!</v>
      </c>
      <c r="P16" s="5">
        <f t="shared" si="2"/>
        <v>4.0902104565578892</v>
      </c>
      <c r="Q16" s="6">
        <f t="shared" si="3"/>
        <v>8.7336563272230698</v>
      </c>
      <c r="R16" s="5">
        <f t="shared" si="7"/>
        <v>5</v>
      </c>
      <c r="S16" s="6">
        <f t="shared" si="4"/>
        <v>5</v>
      </c>
    </row>
    <row r="17" spans="1:19" ht="15" thickBot="1" x14ac:dyDescent="0.35">
      <c r="A17" s="4" t="s">
        <v>38</v>
      </c>
      <c r="B17" s="4"/>
      <c r="C17" s="18" t="e">
        <v>#NUM!</v>
      </c>
      <c r="D17" s="19" t="e">
        <v>#NUM!</v>
      </c>
      <c r="E17" s="18" t="e">
        <v>#NUM!</v>
      </c>
      <c r="F17" s="19" t="e">
        <v>#NUM!</v>
      </c>
      <c r="G17" s="18">
        <v>3.831529497698003</v>
      </c>
      <c r="H17" s="19">
        <v>1.9197477215367236</v>
      </c>
      <c r="I17" s="18">
        <v>4.4957812630909393</v>
      </c>
      <c r="J17" s="19">
        <v>0.49998220194212128</v>
      </c>
      <c r="K17" s="4"/>
      <c r="L17" s="18" t="e">
        <f t="shared" si="5"/>
        <v>#NUM!</v>
      </c>
      <c r="M17" s="19" t="e">
        <f t="shared" si="6"/>
        <v>#NUM!</v>
      </c>
      <c r="N17" s="18" t="e">
        <f t="shared" si="0"/>
        <v>#NUM!</v>
      </c>
      <c r="O17" s="19" t="e">
        <f t="shared" si="1"/>
        <v>#NUM!</v>
      </c>
      <c r="P17" s="18">
        <f t="shared" si="2"/>
        <v>1.9117817761612794</v>
      </c>
      <c r="Q17" s="19">
        <f t="shared" si="3"/>
        <v>5.7512772192347263</v>
      </c>
      <c r="R17" s="18">
        <f t="shared" si="7"/>
        <v>3.9957990611488179</v>
      </c>
      <c r="S17" s="19">
        <f t="shared" si="4"/>
        <v>4.9957634650330602</v>
      </c>
    </row>
    <row r="20" spans="1:19" x14ac:dyDescent="0.3">
      <c r="C20">
        <v>0</v>
      </c>
      <c r="D20">
        <v>0</v>
      </c>
      <c r="E20">
        <v>0</v>
      </c>
      <c r="F20">
        <v>1</v>
      </c>
      <c r="G20">
        <v>2</v>
      </c>
    </row>
    <row r="21" spans="1:19" x14ac:dyDescent="0.3">
      <c r="C21">
        <v>0</v>
      </c>
      <c r="D21">
        <v>0</v>
      </c>
      <c r="E21">
        <v>0</v>
      </c>
      <c r="F21">
        <v>0</v>
      </c>
      <c r="G21">
        <v>0</v>
      </c>
    </row>
    <row r="22" spans="1:19" x14ac:dyDescent="0.3">
      <c r="C22">
        <v>0</v>
      </c>
      <c r="D22">
        <v>2</v>
      </c>
      <c r="E22">
        <v>5</v>
      </c>
      <c r="F22">
        <v>8</v>
      </c>
      <c r="G22">
        <v>10</v>
      </c>
    </row>
    <row r="23" spans="1:19" x14ac:dyDescent="0.3">
      <c r="C23">
        <v>0</v>
      </c>
      <c r="D23">
        <v>0</v>
      </c>
      <c r="E23">
        <v>0</v>
      </c>
      <c r="F23">
        <v>0</v>
      </c>
      <c r="G23">
        <v>0</v>
      </c>
    </row>
    <row r="24" spans="1:19" x14ac:dyDescent="0.3">
      <c r="C24">
        <v>0</v>
      </c>
      <c r="D24">
        <v>1</v>
      </c>
      <c r="E24">
        <v>2</v>
      </c>
      <c r="F24">
        <v>5</v>
      </c>
      <c r="G24">
        <v>7</v>
      </c>
    </row>
    <row r="25" spans="1:19" x14ac:dyDescent="0.3">
      <c r="C25">
        <v>0</v>
      </c>
      <c r="D25">
        <v>3</v>
      </c>
      <c r="E25">
        <v>15</v>
      </c>
      <c r="F25">
        <v>15</v>
      </c>
      <c r="G25">
        <v>15</v>
      </c>
    </row>
    <row r="26" spans="1:19" x14ac:dyDescent="0.3">
      <c r="C26">
        <v>0</v>
      </c>
      <c r="D26">
        <v>13</v>
      </c>
      <c r="E26">
        <v>24</v>
      </c>
      <c r="F26">
        <v>28</v>
      </c>
      <c r="G26">
        <v>34</v>
      </c>
    </row>
    <row r="27" spans="1:19" x14ac:dyDescent="0.3">
      <c r="C27">
        <v>40</v>
      </c>
      <c r="D27">
        <v>72</v>
      </c>
      <c r="E27">
        <v>89</v>
      </c>
      <c r="F27">
        <v>102</v>
      </c>
      <c r="G27">
        <v>131</v>
      </c>
    </row>
    <row r="28" spans="1:19" x14ac:dyDescent="0.3">
      <c r="C28">
        <v>34</v>
      </c>
      <c r="D28">
        <v>52</v>
      </c>
      <c r="E28">
        <v>66</v>
      </c>
      <c r="F28">
        <v>84</v>
      </c>
      <c r="G28">
        <v>91</v>
      </c>
    </row>
    <row r="29" spans="1:19" x14ac:dyDescent="0.3">
      <c r="C29">
        <v>4</v>
      </c>
      <c r="D29">
        <v>6</v>
      </c>
      <c r="E29">
        <v>8</v>
      </c>
      <c r="F29">
        <v>10</v>
      </c>
      <c r="G29">
        <v>13</v>
      </c>
    </row>
    <row r="30" spans="1:19" x14ac:dyDescent="0.3">
      <c r="C30">
        <v>0</v>
      </c>
      <c r="D30">
        <v>0</v>
      </c>
      <c r="E30">
        <v>2</v>
      </c>
      <c r="F30">
        <v>3</v>
      </c>
      <c r="G30">
        <v>4</v>
      </c>
    </row>
    <row r="31" spans="1:19" x14ac:dyDescent="0.3">
      <c r="C31">
        <v>0</v>
      </c>
      <c r="D31">
        <v>0</v>
      </c>
      <c r="E31">
        <v>1</v>
      </c>
      <c r="F31">
        <v>2</v>
      </c>
      <c r="G31">
        <v>3</v>
      </c>
    </row>
    <row r="32" spans="1:19" x14ac:dyDescent="0.3">
      <c r="C32">
        <v>0</v>
      </c>
      <c r="D32">
        <v>3</v>
      </c>
      <c r="E32">
        <v>5</v>
      </c>
      <c r="F32">
        <v>7</v>
      </c>
      <c r="G32">
        <v>12</v>
      </c>
    </row>
    <row r="33" spans="3:7" x14ac:dyDescent="0.3">
      <c r="C33">
        <v>0</v>
      </c>
      <c r="D33">
        <v>1</v>
      </c>
      <c r="E33">
        <v>4</v>
      </c>
      <c r="F33">
        <v>5</v>
      </c>
      <c r="G33">
        <v>6</v>
      </c>
    </row>
  </sheetData>
  <mergeCells count="8">
    <mergeCell ref="N2:O2"/>
    <mergeCell ref="P2:Q2"/>
    <mergeCell ref="R2:S2"/>
    <mergeCell ref="C2:D2"/>
    <mergeCell ref="E2:F2"/>
    <mergeCell ref="G2:H2"/>
    <mergeCell ref="I2:J2"/>
    <mergeCell ref="L2:M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S33"/>
  <sheetViews>
    <sheetView workbookViewId="0">
      <selection activeCell="Q18" sqref="Q18"/>
    </sheetView>
  </sheetViews>
  <sheetFormatPr defaultRowHeight="14.4" x14ac:dyDescent="0.3"/>
  <cols>
    <col min="1" max="1" width="16.5546875" customWidth="1"/>
  </cols>
  <sheetData>
    <row r="1" spans="1:19" ht="15" thickBot="1" x14ac:dyDescent="0.35"/>
    <row r="2" spans="1:19" ht="15.6" x14ac:dyDescent="0.3">
      <c r="C2" s="22" t="s">
        <v>39</v>
      </c>
      <c r="D2" s="23"/>
      <c r="E2" s="22" t="s">
        <v>40</v>
      </c>
      <c r="F2" s="23"/>
      <c r="G2" s="22" t="s">
        <v>7</v>
      </c>
      <c r="H2" s="23"/>
      <c r="I2" s="22" t="s">
        <v>41</v>
      </c>
      <c r="J2" s="23"/>
      <c r="L2" s="22" t="s">
        <v>39</v>
      </c>
      <c r="M2" s="23"/>
      <c r="N2" s="22" t="s">
        <v>40</v>
      </c>
      <c r="O2" s="23"/>
      <c r="P2" s="22" t="s">
        <v>7</v>
      </c>
      <c r="Q2" s="23"/>
      <c r="R2" s="22" t="s">
        <v>41</v>
      </c>
      <c r="S2" s="23"/>
    </row>
    <row r="3" spans="1:19" x14ac:dyDescent="0.3">
      <c r="C3" s="5" t="s">
        <v>27</v>
      </c>
      <c r="D3" s="6" t="s">
        <v>28</v>
      </c>
      <c r="E3" s="5" t="s">
        <v>27</v>
      </c>
      <c r="F3" s="6" t="s">
        <v>28</v>
      </c>
      <c r="G3" s="5" t="s">
        <v>27</v>
      </c>
      <c r="H3" s="6" t="s">
        <v>28</v>
      </c>
      <c r="I3" s="5" t="s">
        <v>27</v>
      </c>
      <c r="J3" s="6" t="s">
        <v>28</v>
      </c>
      <c r="L3" s="16" t="s">
        <v>52</v>
      </c>
      <c r="M3" s="17" t="s">
        <v>23</v>
      </c>
      <c r="N3" s="16" t="s">
        <v>52</v>
      </c>
      <c r="O3" s="17" t="s">
        <v>23</v>
      </c>
      <c r="P3" s="16" t="s">
        <v>52</v>
      </c>
      <c r="Q3" s="17" t="s">
        <v>23</v>
      </c>
      <c r="R3" s="16" t="s">
        <v>52</v>
      </c>
      <c r="S3" s="17" t="s">
        <v>23</v>
      </c>
    </row>
    <row r="4" spans="1:19" x14ac:dyDescent="0.3">
      <c r="A4" t="s">
        <v>3</v>
      </c>
      <c r="C4" s="7" t="e">
        <v>#NUM!</v>
      </c>
      <c r="D4" s="8" t="e">
        <v>#NUM!</v>
      </c>
      <c r="E4" s="7">
        <v>0.46267813902682009</v>
      </c>
      <c r="F4" s="8">
        <v>0.71623640420522072</v>
      </c>
      <c r="G4" s="7">
        <v>0.20177827796262934</v>
      </c>
      <c r="H4" s="8">
        <v>0.40265680741611776</v>
      </c>
      <c r="I4" s="7">
        <v>0</v>
      </c>
      <c r="J4" s="8">
        <v>0</v>
      </c>
      <c r="L4" s="7" t="e">
        <f>(C4-D4)</f>
        <v>#NUM!</v>
      </c>
      <c r="M4" s="8" t="e">
        <f>(C4+D4)</f>
        <v>#NUM!</v>
      </c>
      <c r="N4" s="7">
        <f t="shared" ref="N4:N17" si="0">(E4-F4)</f>
        <v>-0.25355826517840063</v>
      </c>
      <c r="O4" s="8">
        <f t="shared" ref="O4:O17" si="1">(E4+F4)</f>
        <v>1.1789145432320409</v>
      </c>
      <c r="P4" s="7">
        <f t="shared" ref="P4:P17" si="2">(G4-H4)</f>
        <v>-0.20087852945348841</v>
      </c>
      <c r="Q4" s="8">
        <f t="shared" ref="Q4:Q17" si="3">(G4+H4)</f>
        <v>0.60443508537874713</v>
      </c>
      <c r="R4" s="7">
        <f t="shared" ref="R4:R17" si="4">(I4-J4)</f>
        <v>0</v>
      </c>
      <c r="S4" s="8">
        <f t="shared" ref="S4:S17" si="5">(I4+J4)</f>
        <v>0</v>
      </c>
    </row>
    <row r="5" spans="1:19" x14ac:dyDescent="0.3">
      <c r="A5" t="s">
        <v>30</v>
      </c>
      <c r="C5" s="7" t="e">
        <v>#NUM!</v>
      </c>
      <c r="D5" s="8" t="e">
        <v>#NUM!</v>
      </c>
      <c r="E5" s="7">
        <v>0</v>
      </c>
      <c r="F5" s="8">
        <v>0</v>
      </c>
      <c r="G5" s="7">
        <v>9.4485233854614992E-4</v>
      </c>
      <c r="H5" s="8">
        <v>3.0723925410085437E-2</v>
      </c>
      <c r="I5" s="7">
        <v>0</v>
      </c>
      <c r="J5" s="8">
        <v>0</v>
      </c>
      <c r="L5" s="7" t="e">
        <f t="shared" ref="L5:L17" si="6">(C5-D5)</f>
        <v>#NUM!</v>
      </c>
      <c r="M5" s="8" t="e">
        <f t="shared" ref="M5:M17" si="7">(C5+D5)</f>
        <v>#NUM!</v>
      </c>
      <c r="N5" s="7">
        <f t="shared" si="0"/>
        <v>0</v>
      </c>
      <c r="O5" s="8">
        <f t="shared" si="1"/>
        <v>0</v>
      </c>
      <c r="P5" s="7">
        <f t="shared" si="2"/>
        <v>-2.9779073071539288E-2</v>
      </c>
      <c r="Q5" s="8">
        <f t="shared" si="3"/>
        <v>3.1668777748631589E-2</v>
      </c>
      <c r="R5" s="7">
        <f t="shared" si="4"/>
        <v>0</v>
      </c>
      <c r="S5" s="8">
        <f t="shared" si="5"/>
        <v>0</v>
      </c>
    </row>
    <row r="6" spans="1:19" x14ac:dyDescent="0.3">
      <c r="A6" t="s">
        <v>31</v>
      </c>
      <c r="C6" s="7" t="e">
        <v>#NUM!</v>
      </c>
      <c r="D6" s="8" t="e">
        <v>#NUM!</v>
      </c>
      <c r="E6" s="7">
        <v>7.3027071389559408</v>
      </c>
      <c r="F6" s="8">
        <v>5.2488195584286128</v>
      </c>
      <c r="G6" s="7">
        <v>3.8182837756894465</v>
      </c>
      <c r="H6" s="8">
        <v>4.0501857883937866</v>
      </c>
      <c r="I6" s="7">
        <v>0</v>
      </c>
      <c r="J6" s="8">
        <v>0</v>
      </c>
      <c r="L6" s="7" t="e">
        <f t="shared" si="6"/>
        <v>#NUM!</v>
      </c>
      <c r="M6" s="8" t="e">
        <f t="shared" si="7"/>
        <v>#NUM!</v>
      </c>
      <c r="N6" s="7">
        <f t="shared" si="0"/>
        <v>2.053887580527328</v>
      </c>
      <c r="O6" s="8">
        <f t="shared" si="1"/>
        <v>12.551526697384553</v>
      </c>
      <c r="P6" s="7">
        <f t="shared" si="2"/>
        <v>-0.23190201270434008</v>
      </c>
      <c r="Q6" s="8">
        <f t="shared" si="3"/>
        <v>7.8684695640832327</v>
      </c>
      <c r="R6" s="7">
        <f t="shared" si="4"/>
        <v>0</v>
      </c>
      <c r="S6" s="8">
        <f t="shared" si="5"/>
        <v>0</v>
      </c>
    </row>
    <row r="7" spans="1:19" x14ac:dyDescent="0.3">
      <c r="A7" t="s">
        <v>32</v>
      </c>
      <c r="C7" s="7" t="e">
        <v>#NUM!</v>
      </c>
      <c r="D7" s="8" t="e">
        <v>#NUM!</v>
      </c>
      <c r="E7" s="7">
        <v>0</v>
      </c>
      <c r="F7" s="8">
        <v>0</v>
      </c>
      <c r="G7" s="7">
        <v>0</v>
      </c>
      <c r="H7" s="8">
        <v>0</v>
      </c>
      <c r="I7" s="7">
        <v>0</v>
      </c>
      <c r="J7" s="8">
        <v>0</v>
      </c>
      <c r="L7" s="7" t="e">
        <f t="shared" si="6"/>
        <v>#NUM!</v>
      </c>
      <c r="M7" s="8" t="e">
        <f t="shared" si="7"/>
        <v>#NUM!</v>
      </c>
      <c r="N7" s="7">
        <f t="shared" si="0"/>
        <v>0</v>
      </c>
      <c r="O7" s="8">
        <f t="shared" si="1"/>
        <v>0</v>
      </c>
      <c r="P7" s="7">
        <f t="shared" si="2"/>
        <v>0</v>
      </c>
      <c r="Q7" s="8">
        <f t="shared" si="3"/>
        <v>0</v>
      </c>
      <c r="R7" s="7">
        <f t="shared" si="4"/>
        <v>0</v>
      </c>
      <c r="S7" s="8">
        <f t="shared" si="5"/>
        <v>0</v>
      </c>
    </row>
    <row r="8" spans="1:19" x14ac:dyDescent="0.3">
      <c r="A8" t="s">
        <v>33</v>
      </c>
      <c r="C8" s="7" t="e">
        <v>#NUM!</v>
      </c>
      <c r="D8" s="8" t="e">
        <v>#NUM!</v>
      </c>
      <c r="E8" s="7">
        <v>3.194017208540231</v>
      </c>
      <c r="F8" s="8">
        <v>3.3199251339128759</v>
      </c>
      <c r="G8" s="7">
        <v>4.7010951372422376</v>
      </c>
      <c r="H8" s="8">
        <v>2.8653802323355335</v>
      </c>
      <c r="I8" s="7">
        <v>9</v>
      </c>
      <c r="J8" s="8">
        <v>0</v>
      </c>
      <c r="L8" s="7" t="e">
        <f t="shared" si="6"/>
        <v>#NUM!</v>
      </c>
      <c r="M8" s="8" t="e">
        <f t="shared" si="7"/>
        <v>#NUM!</v>
      </c>
      <c r="N8" s="7">
        <f t="shared" si="0"/>
        <v>-0.12590792537264495</v>
      </c>
      <c r="O8" s="8">
        <f t="shared" si="1"/>
        <v>6.5139423424531069</v>
      </c>
      <c r="P8" s="7">
        <f t="shared" si="2"/>
        <v>1.8357149049067041</v>
      </c>
      <c r="Q8" s="8">
        <f t="shared" si="3"/>
        <v>7.5664753695777716</v>
      </c>
      <c r="R8" s="7">
        <f t="shared" si="4"/>
        <v>9</v>
      </c>
      <c r="S8" s="8">
        <f t="shared" si="5"/>
        <v>9</v>
      </c>
    </row>
    <row r="9" spans="1:19" x14ac:dyDescent="0.3">
      <c r="A9" s="4" t="s">
        <v>12</v>
      </c>
      <c r="B9" s="4"/>
      <c r="C9" s="5" t="e">
        <v>#NUM!</v>
      </c>
      <c r="D9" s="6" t="e">
        <v>#NUM!</v>
      </c>
      <c r="E9" s="5">
        <v>14.129915871471267</v>
      </c>
      <c r="F9" s="6">
        <v>3.1119066746332869</v>
      </c>
      <c r="G9" s="5">
        <v>13.659934731104947</v>
      </c>
      <c r="H9" s="6">
        <v>3.7795513360506034</v>
      </c>
      <c r="I9" s="5">
        <v>7.5</v>
      </c>
      <c r="J9" s="6">
        <v>7.5</v>
      </c>
      <c r="K9" s="4"/>
      <c r="L9" s="5" t="e">
        <f t="shared" si="6"/>
        <v>#NUM!</v>
      </c>
      <c r="M9" s="6" t="e">
        <f t="shared" si="7"/>
        <v>#NUM!</v>
      </c>
      <c r="N9" s="5">
        <f t="shared" si="0"/>
        <v>11.01800919683798</v>
      </c>
      <c r="O9" s="6">
        <f t="shared" si="1"/>
        <v>17.241822546104554</v>
      </c>
      <c r="P9" s="5">
        <f t="shared" si="2"/>
        <v>9.8803833950543432</v>
      </c>
      <c r="Q9" s="6">
        <f t="shared" si="3"/>
        <v>17.439486067155549</v>
      </c>
      <c r="R9" s="5">
        <f t="shared" si="4"/>
        <v>0</v>
      </c>
      <c r="S9" s="6">
        <f t="shared" si="5"/>
        <v>15</v>
      </c>
    </row>
    <row r="10" spans="1:19" x14ac:dyDescent="0.3">
      <c r="A10" t="s">
        <v>13</v>
      </c>
      <c r="C10" s="7" t="e">
        <v>#NUM!</v>
      </c>
      <c r="D10" s="8" t="e">
        <v>#NUM!</v>
      </c>
      <c r="E10" s="7">
        <v>26.85911822974905</v>
      </c>
      <c r="F10" s="8">
        <v>7.2337797926595924</v>
      </c>
      <c r="G10" s="7">
        <v>27.034994633511882</v>
      </c>
      <c r="H10" s="8">
        <v>7.9445218613128894</v>
      </c>
      <c r="I10" s="7">
        <v>26.499999999999996</v>
      </c>
      <c r="J10" s="8">
        <v>6.5</v>
      </c>
      <c r="L10" s="7" t="e">
        <f t="shared" si="6"/>
        <v>#NUM!</v>
      </c>
      <c r="M10" s="8" t="e">
        <f t="shared" si="7"/>
        <v>#NUM!</v>
      </c>
      <c r="N10" s="7">
        <f t="shared" si="0"/>
        <v>19.625338437089457</v>
      </c>
      <c r="O10" s="8">
        <f t="shared" si="1"/>
        <v>34.09289802240864</v>
      </c>
      <c r="P10" s="7">
        <f t="shared" si="2"/>
        <v>19.090472772198993</v>
      </c>
      <c r="Q10" s="8">
        <f t="shared" si="3"/>
        <v>34.979516494824772</v>
      </c>
      <c r="R10" s="7">
        <f t="shared" si="4"/>
        <v>19.999999999999996</v>
      </c>
      <c r="S10" s="8">
        <f t="shared" si="5"/>
        <v>33</v>
      </c>
    </row>
    <row r="11" spans="1:19" x14ac:dyDescent="0.3">
      <c r="A11" t="s">
        <v>14</v>
      </c>
      <c r="C11" s="7" t="e">
        <v>#NUM!</v>
      </c>
      <c r="D11" s="8" t="e">
        <v>#NUM!</v>
      </c>
      <c r="E11" s="7">
        <v>132.2762195763238</v>
      </c>
      <c r="F11" s="8">
        <v>19.815630747593936</v>
      </c>
      <c r="G11" s="7">
        <v>118.6452479932334</v>
      </c>
      <c r="H11" s="8">
        <v>17.816600858868348</v>
      </c>
      <c r="I11" s="7">
        <v>124.00000000000001</v>
      </c>
      <c r="J11" s="8">
        <v>14</v>
      </c>
      <c r="L11" s="7" t="e">
        <f t="shared" si="6"/>
        <v>#NUM!</v>
      </c>
      <c r="M11" s="8" t="e">
        <f t="shared" si="7"/>
        <v>#NUM!</v>
      </c>
      <c r="N11" s="7">
        <f t="shared" si="0"/>
        <v>112.46058882872987</v>
      </c>
      <c r="O11" s="8">
        <f t="shared" si="1"/>
        <v>152.09185032391773</v>
      </c>
      <c r="P11" s="7">
        <f t="shared" si="2"/>
        <v>100.82864713436504</v>
      </c>
      <c r="Q11" s="8">
        <f t="shared" si="3"/>
        <v>136.46184885210175</v>
      </c>
      <c r="R11" s="7">
        <f t="shared" si="4"/>
        <v>110.00000000000001</v>
      </c>
      <c r="S11" s="8">
        <f t="shared" si="5"/>
        <v>138</v>
      </c>
    </row>
    <row r="12" spans="1:19" x14ac:dyDescent="0.3">
      <c r="A12" s="4" t="s">
        <v>34</v>
      </c>
      <c r="B12" s="4"/>
      <c r="C12" s="5" t="e">
        <v>#NUM!</v>
      </c>
      <c r="D12" s="6" t="e">
        <v>#NUM!</v>
      </c>
      <c r="E12" s="5">
        <v>91.287185475103456</v>
      </c>
      <c r="F12" s="6">
        <v>16.283280879160458</v>
      </c>
      <c r="G12" s="5">
        <v>78.003296489097778</v>
      </c>
      <c r="H12" s="6">
        <v>10.981495626260374</v>
      </c>
      <c r="I12" s="5">
        <v>90</v>
      </c>
      <c r="J12" s="6">
        <v>0</v>
      </c>
      <c r="K12" s="4"/>
      <c r="L12" s="5" t="e">
        <f t="shared" si="6"/>
        <v>#NUM!</v>
      </c>
      <c r="M12" s="6" t="e">
        <f t="shared" si="7"/>
        <v>#NUM!</v>
      </c>
      <c r="N12" s="5">
        <f t="shared" si="0"/>
        <v>75.003904595942998</v>
      </c>
      <c r="O12" s="6">
        <f t="shared" si="1"/>
        <v>107.57046635426391</v>
      </c>
      <c r="P12" s="5">
        <f t="shared" si="2"/>
        <v>67.021800862837409</v>
      </c>
      <c r="Q12" s="6">
        <f t="shared" si="3"/>
        <v>88.984792115358147</v>
      </c>
      <c r="R12" s="5">
        <f t="shared" si="4"/>
        <v>90</v>
      </c>
      <c r="S12" s="6">
        <f t="shared" si="5"/>
        <v>90</v>
      </c>
    </row>
    <row r="13" spans="1:19" x14ac:dyDescent="0.3">
      <c r="A13" s="4" t="s">
        <v>25</v>
      </c>
      <c r="B13" s="4"/>
      <c r="C13" s="5" t="e">
        <v>#NUM!</v>
      </c>
      <c r="D13" s="6" t="e">
        <v>#NUM!</v>
      </c>
      <c r="E13" s="5">
        <v>10.959402486522993</v>
      </c>
      <c r="F13" s="6">
        <v>2.5909497747795363</v>
      </c>
      <c r="G13" s="5">
        <v>8.7221020432328604</v>
      </c>
      <c r="H13" s="6">
        <v>1.8357972664818443</v>
      </c>
      <c r="I13" s="5">
        <v>9</v>
      </c>
      <c r="J13" s="6">
        <v>0</v>
      </c>
      <c r="K13" s="4"/>
      <c r="L13" s="5" t="e">
        <f t="shared" si="6"/>
        <v>#NUM!</v>
      </c>
      <c r="M13" s="6" t="e">
        <f t="shared" si="7"/>
        <v>#NUM!</v>
      </c>
      <c r="N13" s="5">
        <f t="shared" si="0"/>
        <v>8.3684527117434566</v>
      </c>
      <c r="O13" s="6">
        <f t="shared" si="1"/>
        <v>13.55035226130253</v>
      </c>
      <c r="P13" s="5">
        <f t="shared" si="2"/>
        <v>6.8863047767510164</v>
      </c>
      <c r="Q13" s="6">
        <f t="shared" si="3"/>
        <v>10.557899309714704</v>
      </c>
      <c r="R13" s="5">
        <f t="shared" si="4"/>
        <v>9</v>
      </c>
      <c r="S13" s="6">
        <f t="shared" si="5"/>
        <v>9</v>
      </c>
    </row>
    <row r="14" spans="1:19" x14ac:dyDescent="0.3">
      <c r="A14" t="s">
        <v>35</v>
      </c>
      <c r="C14" s="7" t="e">
        <v>#NUM!</v>
      </c>
      <c r="D14" s="8" t="e">
        <v>#NUM!</v>
      </c>
      <c r="E14" s="7">
        <v>1.4029913957298852</v>
      </c>
      <c r="F14" s="8">
        <v>1.4027312564207408</v>
      </c>
      <c r="G14" s="7">
        <v>1.0641158047213199</v>
      </c>
      <c r="H14" s="8">
        <v>1.1459490229985301</v>
      </c>
      <c r="I14" s="7">
        <v>0</v>
      </c>
      <c r="J14" s="8">
        <v>0</v>
      </c>
      <c r="L14" s="7" t="e">
        <f t="shared" si="6"/>
        <v>#NUM!</v>
      </c>
      <c r="M14" s="8" t="e">
        <f t="shared" si="7"/>
        <v>#NUM!</v>
      </c>
      <c r="N14" s="7">
        <f t="shared" si="0"/>
        <v>2.6013930914436934E-4</v>
      </c>
      <c r="O14" s="8">
        <f t="shared" si="1"/>
        <v>2.8057226521506262</v>
      </c>
      <c r="P14" s="7">
        <f t="shared" si="2"/>
        <v>-8.1833218277210129E-2</v>
      </c>
      <c r="Q14" s="8">
        <f t="shared" si="3"/>
        <v>2.21006482771985</v>
      </c>
      <c r="R14" s="7">
        <f t="shared" si="4"/>
        <v>0</v>
      </c>
      <c r="S14" s="8">
        <f t="shared" si="5"/>
        <v>0</v>
      </c>
    </row>
    <row r="15" spans="1:19" x14ac:dyDescent="0.3">
      <c r="A15" t="s">
        <v>36</v>
      </c>
      <c r="C15" s="7" t="e">
        <v>#NUM!</v>
      </c>
      <c r="D15" s="8" t="e">
        <v>#NUM!</v>
      </c>
      <c r="E15" s="7">
        <v>2.3240742513122616</v>
      </c>
      <c r="F15" s="8">
        <v>0.70748238765996241</v>
      </c>
      <c r="G15" s="7">
        <v>2.3606488134899211</v>
      </c>
      <c r="H15" s="8">
        <v>0.84061150221298697</v>
      </c>
      <c r="I15" s="7">
        <v>2.5000000000000004</v>
      </c>
      <c r="J15" s="8">
        <v>0.5</v>
      </c>
      <c r="L15" s="7" t="e">
        <f t="shared" si="6"/>
        <v>#NUM!</v>
      </c>
      <c r="M15" s="8" t="e">
        <f t="shared" si="7"/>
        <v>#NUM!</v>
      </c>
      <c r="N15" s="7">
        <f t="shared" si="0"/>
        <v>1.6165918636522991</v>
      </c>
      <c r="O15" s="8">
        <f t="shared" si="1"/>
        <v>3.0315566389722242</v>
      </c>
      <c r="P15" s="7">
        <f t="shared" si="2"/>
        <v>1.5200373112769341</v>
      </c>
      <c r="Q15" s="8">
        <f t="shared" si="3"/>
        <v>3.2012603157029078</v>
      </c>
      <c r="R15" s="7">
        <f t="shared" si="4"/>
        <v>2.0000000000000004</v>
      </c>
      <c r="S15" s="8">
        <f t="shared" si="5"/>
        <v>3.0000000000000004</v>
      </c>
    </row>
    <row r="16" spans="1:19" x14ac:dyDescent="0.3">
      <c r="A16" s="4" t="s">
        <v>37</v>
      </c>
      <c r="B16" s="4"/>
      <c r="C16" s="5" t="e">
        <v>#NUM!</v>
      </c>
      <c r="D16" s="6" t="e">
        <v>#NUM!</v>
      </c>
      <c r="E16" s="5">
        <v>9.4951665806663357</v>
      </c>
      <c r="F16" s="6">
        <v>1.2052196736289058</v>
      </c>
      <c r="G16" s="5">
        <v>8.3050038732988281</v>
      </c>
      <c r="H16" s="6">
        <v>1.7460345660740297</v>
      </c>
      <c r="I16" s="5" t="e">
        <v>#NUM!</v>
      </c>
      <c r="J16" s="6" t="e">
        <v>#NUM!</v>
      </c>
      <c r="K16" s="4"/>
      <c r="L16" s="5" t="e">
        <f t="shared" si="6"/>
        <v>#NUM!</v>
      </c>
      <c r="M16" s="6" t="e">
        <f t="shared" si="7"/>
        <v>#NUM!</v>
      </c>
      <c r="N16" s="5">
        <f t="shared" si="0"/>
        <v>8.2899469070374305</v>
      </c>
      <c r="O16" s="6">
        <f t="shared" si="1"/>
        <v>10.700386254295241</v>
      </c>
      <c r="P16" s="5">
        <f t="shared" si="2"/>
        <v>6.5589693072247979</v>
      </c>
      <c r="Q16" s="6">
        <f t="shared" si="3"/>
        <v>10.051038439372858</v>
      </c>
      <c r="R16" s="5" t="e">
        <f t="shared" si="4"/>
        <v>#NUM!</v>
      </c>
      <c r="S16" s="6" t="e">
        <f t="shared" si="5"/>
        <v>#NUM!</v>
      </c>
    </row>
    <row r="17" spans="1:19" ht="15" thickBot="1" x14ac:dyDescent="0.35">
      <c r="A17" s="4" t="s">
        <v>38</v>
      </c>
      <c r="B17" s="4"/>
      <c r="C17" s="18" t="e">
        <v>#NUM!</v>
      </c>
      <c r="D17" s="19" t="e">
        <v>#NUM!</v>
      </c>
      <c r="E17" s="18">
        <v>4.9368765186567209</v>
      </c>
      <c r="F17" s="19">
        <v>1.625419477153341</v>
      </c>
      <c r="G17" s="18">
        <v>3.9739320629222967</v>
      </c>
      <c r="H17" s="19">
        <v>1.3189588614721475</v>
      </c>
      <c r="I17" s="18">
        <v>6.5</v>
      </c>
      <c r="J17" s="19">
        <v>0.5</v>
      </c>
      <c r="K17" s="4"/>
      <c r="L17" s="18" t="e">
        <f t="shared" si="6"/>
        <v>#NUM!</v>
      </c>
      <c r="M17" s="19" t="e">
        <f t="shared" si="7"/>
        <v>#NUM!</v>
      </c>
      <c r="N17" s="18">
        <f t="shared" si="0"/>
        <v>3.3114570415033802</v>
      </c>
      <c r="O17" s="19">
        <f t="shared" si="1"/>
        <v>6.5622959958100617</v>
      </c>
      <c r="P17" s="18">
        <f t="shared" si="2"/>
        <v>2.654973201450149</v>
      </c>
      <c r="Q17" s="19">
        <f t="shared" si="3"/>
        <v>5.2928909243944444</v>
      </c>
      <c r="R17" s="18">
        <f t="shared" si="4"/>
        <v>6</v>
      </c>
      <c r="S17" s="19">
        <f t="shared" si="5"/>
        <v>7</v>
      </c>
    </row>
    <row r="20" spans="1:19" x14ac:dyDescent="0.3">
      <c r="C20">
        <v>0</v>
      </c>
      <c r="D20">
        <v>0</v>
      </c>
      <c r="E20">
        <v>0</v>
      </c>
      <c r="F20">
        <v>0</v>
      </c>
      <c r="G20">
        <v>0</v>
      </c>
    </row>
    <row r="21" spans="1:19" x14ac:dyDescent="0.3">
      <c r="C21">
        <v>0</v>
      </c>
      <c r="D21">
        <v>0</v>
      </c>
      <c r="E21">
        <v>0</v>
      </c>
      <c r="F21">
        <v>0</v>
      </c>
      <c r="G21">
        <v>0</v>
      </c>
    </row>
    <row r="22" spans="1:19" x14ac:dyDescent="0.3">
      <c r="C22">
        <v>0</v>
      </c>
      <c r="D22">
        <v>0</v>
      </c>
      <c r="E22">
        <v>4</v>
      </c>
      <c r="F22">
        <v>9</v>
      </c>
      <c r="G22">
        <v>10</v>
      </c>
    </row>
    <row r="23" spans="1:19" x14ac:dyDescent="0.3">
      <c r="C23">
        <v>0</v>
      </c>
      <c r="D23">
        <v>0</v>
      </c>
      <c r="E23">
        <v>0</v>
      </c>
      <c r="F23">
        <v>0</v>
      </c>
      <c r="G23">
        <v>0</v>
      </c>
    </row>
    <row r="24" spans="1:19" x14ac:dyDescent="0.3">
      <c r="C24">
        <v>0</v>
      </c>
      <c r="D24">
        <v>1</v>
      </c>
      <c r="E24">
        <v>3</v>
      </c>
      <c r="F24">
        <v>6</v>
      </c>
      <c r="G24">
        <v>8</v>
      </c>
    </row>
    <row r="25" spans="1:19" x14ac:dyDescent="0.3">
      <c r="C25">
        <v>3</v>
      </c>
      <c r="D25">
        <v>3</v>
      </c>
      <c r="E25">
        <v>15</v>
      </c>
      <c r="F25">
        <v>15</v>
      </c>
      <c r="G25">
        <v>15</v>
      </c>
    </row>
    <row r="26" spans="1:19" x14ac:dyDescent="0.3">
      <c r="C26">
        <v>8</v>
      </c>
      <c r="D26">
        <v>16</v>
      </c>
      <c r="E26">
        <v>28</v>
      </c>
      <c r="F26">
        <v>33</v>
      </c>
      <c r="G26">
        <v>34</v>
      </c>
    </row>
    <row r="27" spans="1:19" x14ac:dyDescent="0.3">
      <c r="C27">
        <v>47</v>
      </c>
      <c r="D27">
        <v>86</v>
      </c>
      <c r="E27">
        <v>110</v>
      </c>
      <c r="F27">
        <v>127</v>
      </c>
      <c r="G27">
        <v>139</v>
      </c>
    </row>
    <row r="28" spans="1:19" x14ac:dyDescent="0.3">
      <c r="C28">
        <v>30</v>
      </c>
      <c r="D28">
        <v>60</v>
      </c>
      <c r="E28">
        <v>73</v>
      </c>
      <c r="F28">
        <v>82</v>
      </c>
      <c r="G28">
        <v>90</v>
      </c>
    </row>
    <row r="29" spans="1:19" x14ac:dyDescent="0.3">
      <c r="C29">
        <v>4</v>
      </c>
      <c r="D29">
        <v>7</v>
      </c>
      <c r="E29">
        <v>8</v>
      </c>
      <c r="F29">
        <v>9</v>
      </c>
      <c r="G29">
        <v>11</v>
      </c>
    </row>
    <row r="30" spans="1:19" x14ac:dyDescent="0.3">
      <c r="C30">
        <v>0</v>
      </c>
      <c r="D30">
        <v>0</v>
      </c>
      <c r="E30">
        <v>1</v>
      </c>
      <c r="F30">
        <v>2</v>
      </c>
      <c r="G30">
        <v>4</v>
      </c>
    </row>
    <row r="31" spans="1:19" x14ac:dyDescent="0.3">
      <c r="C31">
        <v>0</v>
      </c>
      <c r="D31">
        <v>1</v>
      </c>
      <c r="E31">
        <v>2</v>
      </c>
      <c r="F31">
        <v>3</v>
      </c>
      <c r="G31">
        <v>3</v>
      </c>
    </row>
    <row r="32" spans="1:19" x14ac:dyDescent="0.3">
      <c r="C32">
        <v>0</v>
      </c>
      <c r="D32">
        <v>0</v>
      </c>
      <c r="E32">
        <v>4</v>
      </c>
      <c r="F32">
        <v>8</v>
      </c>
      <c r="G32">
        <v>9</v>
      </c>
    </row>
    <row r="33" spans="3:7" x14ac:dyDescent="0.3">
      <c r="C33">
        <v>0</v>
      </c>
      <c r="D33">
        <v>0</v>
      </c>
      <c r="E33">
        <v>4</v>
      </c>
      <c r="F33">
        <v>5</v>
      </c>
      <c r="G33">
        <v>6</v>
      </c>
    </row>
  </sheetData>
  <mergeCells count="8">
    <mergeCell ref="N2:O2"/>
    <mergeCell ref="P2:Q2"/>
    <mergeCell ref="R2:S2"/>
    <mergeCell ref="C2:D2"/>
    <mergeCell ref="E2:F2"/>
    <mergeCell ref="G2:H2"/>
    <mergeCell ref="I2:J2"/>
    <mergeCell ref="L2:M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S33"/>
  <sheetViews>
    <sheetView workbookViewId="0">
      <selection activeCell="L9" sqref="L9"/>
    </sheetView>
  </sheetViews>
  <sheetFormatPr defaultRowHeight="14.4" x14ac:dyDescent="0.3"/>
  <cols>
    <col min="1" max="1" width="16.5546875" customWidth="1"/>
  </cols>
  <sheetData>
    <row r="1" spans="1:19" ht="15" thickBot="1" x14ac:dyDescent="0.35"/>
    <row r="2" spans="1:19" ht="15.6" x14ac:dyDescent="0.3">
      <c r="C2" s="22" t="s">
        <v>39</v>
      </c>
      <c r="D2" s="23"/>
      <c r="E2" s="22" t="s">
        <v>40</v>
      </c>
      <c r="F2" s="23"/>
      <c r="G2" s="22" t="s">
        <v>7</v>
      </c>
      <c r="H2" s="23"/>
      <c r="I2" s="22" t="s">
        <v>41</v>
      </c>
      <c r="J2" s="23"/>
      <c r="L2" s="22" t="s">
        <v>39</v>
      </c>
      <c r="M2" s="23"/>
      <c r="N2" s="22" t="s">
        <v>40</v>
      </c>
      <c r="O2" s="23"/>
      <c r="P2" s="22" t="s">
        <v>7</v>
      </c>
      <c r="Q2" s="23"/>
      <c r="R2" s="22" t="s">
        <v>41</v>
      </c>
      <c r="S2" s="23"/>
    </row>
    <row r="3" spans="1:19" x14ac:dyDescent="0.3">
      <c r="C3" s="5" t="s">
        <v>27</v>
      </c>
      <c r="D3" s="6" t="s">
        <v>28</v>
      </c>
      <c r="E3" s="5" t="s">
        <v>27</v>
      </c>
      <c r="F3" s="6" t="s">
        <v>28</v>
      </c>
      <c r="G3" s="5" t="s">
        <v>27</v>
      </c>
      <c r="H3" s="6" t="s">
        <v>28</v>
      </c>
      <c r="I3" s="5" t="s">
        <v>27</v>
      </c>
      <c r="J3" s="6" t="s">
        <v>28</v>
      </c>
      <c r="L3" s="16" t="s">
        <v>52</v>
      </c>
      <c r="M3" s="17" t="s">
        <v>23</v>
      </c>
      <c r="N3" s="16" t="s">
        <v>52</v>
      </c>
      <c r="O3" s="17" t="s">
        <v>23</v>
      </c>
      <c r="P3" s="16" t="s">
        <v>52</v>
      </c>
      <c r="Q3" s="17" t="s">
        <v>23</v>
      </c>
      <c r="R3" s="16" t="s">
        <v>52</v>
      </c>
      <c r="S3" s="17" t="s">
        <v>23</v>
      </c>
    </row>
    <row r="4" spans="1:19" x14ac:dyDescent="0.3">
      <c r="A4" t="s">
        <v>3</v>
      </c>
      <c r="C4" s="7">
        <v>0.65955948188280755</v>
      </c>
      <c r="D4" s="8">
        <v>0.94026605470159219</v>
      </c>
      <c r="E4" s="7" t="e">
        <v>#NUM!</v>
      </c>
      <c r="F4" s="8" t="e">
        <v>#NUM!</v>
      </c>
      <c r="G4" s="7">
        <v>0.48975018174858936</v>
      </c>
      <c r="H4" s="8">
        <v>0.80535099140768007</v>
      </c>
      <c r="I4" s="7">
        <v>1.7809509861394178E-3</v>
      </c>
      <c r="J4" s="8">
        <v>4.2163718997787508E-2</v>
      </c>
      <c r="L4" s="7">
        <f>(C4-D4)</f>
        <v>-0.28070657281878464</v>
      </c>
      <c r="M4" s="8">
        <f>(C4+D4)</f>
        <v>1.5998255365843996</v>
      </c>
      <c r="N4" s="7" t="e">
        <f t="shared" ref="N4:N17" si="0">(E4-F4)</f>
        <v>#NUM!</v>
      </c>
      <c r="O4" s="8" t="e">
        <f t="shared" ref="O4:O17" si="1">(E4+F4)</f>
        <v>#NUM!</v>
      </c>
      <c r="P4" s="7">
        <f t="shared" ref="P4:P17" si="2">(G4-H4)</f>
        <v>-0.31560080965909071</v>
      </c>
      <c r="Q4" s="8">
        <f t="shared" ref="Q4:Q17" si="3">(G4+H4)</f>
        <v>1.2951011731562694</v>
      </c>
      <c r="R4" s="7">
        <f t="shared" ref="R4:R17" si="4">(I4-J4)</f>
        <v>-4.0382768011648092E-2</v>
      </c>
      <c r="S4" s="8">
        <f t="shared" ref="S4:S17" si="5">(I4+J4)</f>
        <v>4.3944669983926925E-2</v>
      </c>
    </row>
    <row r="5" spans="1:19" x14ac:dyDescent="0.3">
      <c r="A5" t="s">
        <v>30</v>
      </c>
      <c r="C5" s="7">
        <v>0</v>
      </c>
      <c r="D5" s="8">
        <v>0</v>
      </c>
      <c r="E5" s="7" t="e">
        <v>#NUM!</v>
      </c>
      <c r="F5" s="8" t="e">
        <v>#NUM!</v>
      </c>
      <c r="G5" s="7">
        <v>0</v>
      </c>
      <c r="H5" s="8">
        <v>0</v>
      </c>
      <c r="I5" s="7">
        <v>0</v>
      </c>
      <c r="J5" s="8">
        <v>0</v>
      </c>
      <c r="L5" s="7">
        <f t="shared" ref="L5:L17" si="6">(C5-D5)</f>
        <v>0</v>
      </c>
      <c r="M5" s="8">
        <f t="shared" ref="M5:M17" si="7">(C5+D5)</f>
        <v>0</v>
      </c>
      <c r="N5" s="7" t="e">
        <f t="shared" si="0"/>
        <v>#NUM!</v>
      </c>
      <c r="O5" s="8" t="e">
        <f t="shared" si="1"/>
        <v>#NUM!</v>
      </c>
      <c r="P5" s="7">
        <f t="shared" si="2"/>
        <v>0</v>
      </c>
      <c r="Q5" s="8">
        <f t="shared" si="3"/>
        <v>0</v>
      </c>
      <c r="R5" s="7">
        <f t="shared" si="4"/>
        <v>0</v>
      </c>
      <c r="S5" s="8">
        <f t="shared" si="5"/>
        <v>0</v>
      </c>
    </row>
    <row r="6" spans="1:19" x14ac:dyDescent="0.3">
      <c r="A6" t="s">
        <v>31</v>
      </c>
      <c r="C6" s="7">
        <v>12.308458186589826</v>
      </c>
      <c r="D6" s="8">
        <v>0.96790282500521785</v>
      </c>
      <c r="E6" s="7" t="e">
        <v>#NUM!</v>
      </c>
      <c r="F6" s="8" t="e">
        <v>#NUM!</v>
      </c>
      <c r="G6" s="7">
        <v>6.1253516187210408</v>
      </c>
      <c r="H6" s="8">
        <v>3.5513135663184037</v>
      </c>
      <c r="I6" s="7">
        <v>0.25939946819840543</v>
      </c>
      <c r="J6" s="8">
        <v>0.46204198503000016</v>
      </c>
      <c r="L6" s="7">
        <f t="shared" si="6"/>
        <v>11.340555361584608</v>
      </c>
      <c r="M6" s="8">
        <f t="shared" si="7"/>
        <v>13.276361011595045</v>
      </c>
      <c r="N6" s="7" t="e">
        <f t="shared" si="0"/>
        <v>#NUM!</v>
      </c>
      <c r="O6" s="8" t="e">
        <f t="shared" si="1"/>
        <v>#NUM!</v>
      </c>
      <c r="P6" s="7">
        <f t="shared" si="2"/>
        <v>2.5740380524026372</v>
      </c>
      <c r="Q6" s="8">
        <f t="shared" si="3"/>
        <v>9.6766651850394449</v>
      </c>
      <c r="R6" s="7">
        <f t="shared" si="4"/>
        <v>-0.20264251683159473</v>
      </c>
      <c r="S6" s="8">
        <f t="shared" si="5"/>
        <v>0.72144145322840558</v>
      </c>
    </row>
    <row r="7" spans="1:19" x14ac:dyDescent="0.3">
      <c r="A7" t="s">
        <v>32</v>
      </c>
      <c r="C7" s="7">
        <v>0</v>
      </c>
      <c r="D7" s="8">
        <v>0</v>
      </c>
      <c r="E7" s="7" t="e">
        <v>#NUM!</v>
      </c>
      <c r="F7" s="8" t="e">
        <v>#NUM!</v>
      </c>
      <c r="G7" s="7">
        <v>0</v>
      </c>
      <c r="H7" s="8">
        <v>0</v>
      </c>
      <c r="I7" s="7">
        <v>0</v>
      </c>
      <c r="J7" s="8">
        <v>0</v>
      </c>
      <c r="L7" s="7">
        <f t="shared" si="6"/>
        <v>0</v>
      </c>
      <c r="M7" s="8">
        <f t="shared" si="7"/>
        <v>0</v>
      </c>
      <c r="N7" s="7" t="e">
        <f t="shared" si="0"/>
        <v>#NUM!</v>
      </c>
      <c r="O7" s="8" t="e">
        <f t="shared" si="1"/>
        <v>#NUM!</v>
      </c>
      <c r="P7" s="7">
        <f t="shared" si="2"/>
        <v>0</v>
      </c>
      <c r="Q7" s="8">
        <f t="shared" si="3"/>
        <v>0</v>
      </c>
      <c r="R7" s="7">
        <f t="shared" si="4"/>
        <v>0</v>
      </c>
      <c r="S7" s="8">
        <f t="shared" si="5"/>
        <v>0</v>
      </c>
    </row>
    <row r="8" spans="1:19" x14ac:dyDescent="0.3">
      <c r="A8" t="s">
        <v>33</v>
      </c>
      <c r="C8" s="7">
        <v>0.98933922282421149</v>
      </c>
      <c r="D8" s="8">
        <v>0.10269919671446673</v>
      </c>
      <c r="E8" s="7" t="e">
        <v>#NUM!</v>
      </c>
      <c r="F8" s="8" t="e">
        <v>#NUM!</v>
      </c>
      <c r="G8" s="7">
        <v>2.4455369278553793</v>
      </c>
      <c r="H8" s="8">
        <v>3.1630643194640236</v>
      </c>
      <c r="I8" s="7">
        <v>7.4967679068728588</v>
      </c>
      <c r="J8" s="8">
        <v>1.11932651083409</v>
      </c>
      <c r="L8" s="7">
        <f t="shared" si="6"/>
        <v>0.88664002610974479</v>
      </c>
      <c r="M8" s="8">
        <f t="shared" si="7"/>
        <v>1.0920384195386783</v>
      </c>
      <c r="N8" s="7" t="e">
        <f t="shared" si="0"/>
        <v>#NUM!</v>
      </c>
      <c r="O8" s="8" t="e">
        <f t="shared" si="1"/>
        <v>#NUM!</v>
      </c>
      <c r="P8" s="7">
        <f t="shared" si="2"/>
        <v>-0.7175273916086442</v>
      </c>
      <c r="Q8" s="8">
        <f t="shared" si="3"/>
        <v>5.6086012473194025</v>
      </c>
      <c r="R8" s="7">
        <f t="shared" si="4"/>
        <v>6.377441396038769</v>
      </c>
      <c r="S8" s="8">
        <f t="shared" si="5"/>
        <v>8.6160944177069485</v>
      </c>
    </row>
    <row r="9" spans="1:19" x14ac:dyDescent="0.3">
      <c r="A9" s="4" t="s">
        <v>12</v>
      </c>
      <c r="B9" s="4"/>
      <c r="C9" s="5">
        <v>15</v>
      </c>
      <c r="D9" s="6">
        <v>0</v>
      </c>
      <c r="E9" s="5" t="e">
        <v>#NUM!</v>
      </c>
      <c r="F9" s="6" t="e">
        <v>#NUM!</v>
      </c>
      <c r="G9" s="5">
        <v>14.142931945662301</v>
      </c>
      <c r="H9" s="6">
        <v>3.2509669529085197</v>
      </c>
      <c r="I9" s="5">
        <v>14.999999999999998</v>
      </c>
      <c r="J9" s="6">
        <v>1.7763568394002505E-15</v>
      </c>
      <c r="K9" s="4"/>
      <c r="L9" s="5">
        <f t="shared" si="6"/>
        <v>15</v>
      </c>
      <c r="M9" s="6">
        <f t="shared" si="7"/>
        <v>15</v>
      </c>
      <c r="N9" s="5" t="e">
        <f t="shared" si="0"/>
        <v>#NUM!</v>
      </c>
      <c r="O9" s="6" t="e">
        <f t="shared" si="1"/>
        <v>#NUM!</v>
      </c>
      <c r="P9" s="5">
        <f t="shared" si="2"/>
        <v>10.891964992753781</v>
      </c>
      <c r="Q9" s="6">
        <f t="shared" si="3"/>
        <v>17.393898898570821</v>
      </c>
      <c r="R9" s="5">
        <f t="shared" si="4"/>
        <v>14.999999999999996</v>
      </c>
      <c r="S9" s="6">
        <f t="shared" si="5"/>
        <v>15</v>
      </c>
    </row>
    <row r="10" spans="1:19" x14ac:dyDescent="0.3">
      <c r="A10" t="s">
        <v>13</v>
      </c>
      <c r="C10" s="7">
        <v>28.648898704707019</v>
      </c>
      <c r="D10" s="8">
        <v>3.7549833354659659</v>
      </c>
      <c r="E10" s="7" t="e">
        <v>#NUM!</v>
      </c>
      <c r="F10" s="8" t="e">
        <v>#NUM!</v>
      </c>
      <c r="G10" s="7">
        <v>20.101918139962862</v>
      </c>
      <c r="H10" s="8">
        <v>12.336406230010569</v>
      </c>
      <c r="I10" s="7">
        <v>29.72186759072903</v>
      </c>
      <c r="J10" s="8">
        <v>5.6626384165232757</v>
      </c>
      <c r="L10" s="7">
        <f t="shared" si="6"/>
        <v>24.893915369241054</v>
      </c>
      <c r="M10" s="8">
        <f t="shared" si="7"/>
        <v>32.403882040172988</v>
      </c>
      <c r="N10" s="7" t="e">
        <f t="shared" si="0"/>
        <v>#NUM!</v>
      </c>
      <c r="O10" s="8" t="e">
        <f t="shared" si="1"/>
        <v>#NUM!</v>
      </c>
      <c r="P10" s="7">
        <f t="shared" si="2"/>
        <v>7.7655119099522931</v>
      </c>
      <c r="Q10" s="8">
        <f t="shared" si="3"/>
        <v>32.438324369973429</v>
      </c>
      <c r="R10" s="7">
        <f t="shared" si="4"/>
        <v>24.059229174205754</v>
      </c>
      <c r="S10" s="8">
        <f t="shared" si="5"/>
        <v>35.384506007252305</v>
      </c>
    </row>
    <row r="11" spans="1:19" x14ac:dyDescent="0.3">
      <c r="A11" t="s">
        <v>14</v>
      </c>
      <c r="C11" s="7">
        <v>153.32907538943334</v>
      </c>
      <c r="D11" s="8">
        <v>8.7983966383681782</v>
      </c>
      <c r="E11" s="7" t="e">
        <v>#NUM!</v>
      </c>
      <c r="F11" s="8" t="e">
        <v>#NUM!</v>
      </c>
      <c r="G11" s="7">
        <v>108.66652664463047</v>
      </c>
      <c r="H11" s="8">
        <v>25.120676983914244</v>
      </c>
      <c r="I11" s="7">
        <v>121.76830430701715</v>
      </c>
      <c r="J11" s="8">
        <v>10.258564276851757</v>
      </c>
      <c r="L11" s="7">
        <f t="shared" si="6"/>
        <v>144.53067875106515</v>
      </c>
      <c r="M11" s="8">
        <f t="shared" si="7"/>
        <v>162.12747202780153</v>
      </c>
      <c r="N11" s="7" t="e">
        <f t="shared" si="0"/>
        <v>#NUM!</v>
      </c>
      <c r="O11" s="8" t="e">
        <f t="shared" si="1"/>
        <v>#NUM!</v>
      </c>
      <c r="P11" s="7">
        <f t="shared" si="2"/>
        <v>83.545849660716215</v>
      </c>
      <c r="Q11" s="8">
        <f t="shared" si="3"/>
        <v>133.78720362854472</v>
      </c>
      <c r="R11" s="7">
        <f t="shared" si="4"/>
        <v>111.50974003016539</v>
      </c>
      <c r="S11" s="8">
        <f t="shared" si="5"/>
        <v>132.02686858386892</v>
      </c>
    </row>
    <row r="12" spans="1:19" x14ac:dyDescent="0.3">
      <c r="A12" s="4" t="s">
        <v>34</v>
      </c>
      <c r="B12" s="4"/>
      <c r="C12" s="5">
        <v>109.68017668472633</v>
      </c>
      <c r="D12" s="6">
        <v>6.4149253803603852</v>
      </c>
      <c r="E12" s="5" t="e">
        <v>#NUM!</v>
      </c>
      <c r="F12" s="6" t="e">
        <v>#NUM!</v>
      </c>
      <c r="G12" s="5">
        <v>74.42167655900532</v>
      </c>
      <c r="H12" s="6">
        <v>14.775776741115351</v>
      </c>
      <c r="I12" s="5">
        <v>77.046436716288113</v>
      </c>
      <c r="J12" s="6">
        <v>12.508444488045754</v>
      </c>
      <c r="K12" s="4"/>
      <c r="L12" s="5">
        <f t="shared" si="6"/>
        <v>103.26525130436595</v>
      </c>
      <c r="M12" s="6">
        <f t="shared" si="7"/>
        <v>116.09510206508672</v>
      </c>
      <c r="N12" s="5" t="e">
        <f t="shared" si="0"/>
        <v>#NUM!</v>
      </c>
      <c r="O12" s="6" t="e">
        <f t="shared" si="1"/>
        <v>#NUM!</v>
      </c>
      <c r="P12" s="5">
        <f t="shared" si="2"/>
        <v>59.645899817889969</v>
      </c>
      <c r="Q12" s="6">
        <f t="shared" si="3"/>
        <v>89.197453300120671</v>
      </c>
      <c r="R12" s="5">
        <f t="shared" si="4"/>
        <v>64.537992228242359</v>
      </c>
      <c r="S12" s="6">
        <f t="shared" si="5"/>
        <v>89.554881204333867</v>
      </c>
    </row>
    <row r="13" spans="1:19" x14ac:dyDescent="0.3">
      <c r="A13" s="4" t="s">
        <v>25</v>
      </c>
      <c r="B13" s="4"/>
      <c r="C13" s="5">
        <v>13.957356891296843</v>
      </c>
      <c r="D13" s="6">
        <v>0.41079678685786691</v>
      </c>
      <c r="E13" s="5" t="e">
        <v>#NUM!</v>
      </c>
      <c r="F13" s="6" t="e">
        <v>#NUM!</v>
      </c>
      <c r="G13" s="5">
        <v>9.0473795320022301</v>
      </c>
      <c r="H13" s="6">
        <v>1.5649428861614756</v>
      </c>
      <c r="I13" s="5">
        <v>7.757948326057404</v>
      </c>
      <c r="J13" s="6">
        <v>1.3003523652740741</v>
      </c>
      <c r="K13" s="4"/>
      <c r="L13" s="5">
        <f t="shared" si="6"/>
        <v>13.546560104438976</v>
      </c>
      <c r="M13" s="6">
        <f t="shared" si="7"/>
        <v>14.368153678154711</v>
      </c>
      <c r="N13" s="5" t="e">
        <f t="shared" si="0"/>
        <v>#NUM!</v>
      </c>
      <c r="O13" s="6" t="e">
        <f t="shared" si="1"/>
        <v>#NUM!</v>
      </c>
      <c r="P13" s="5">
        <f t="shared" si="2"/>
        <v>7.482436645840755</v>
      </c>
      <c r="Q13" s="6">
        <f t="shared" si="3"/>
        <v>10.612322418163705</v>
      </c>
      <c r="R13" s="5">
        <f t="shared" si="4"/>
        <v>6.4575959607833298</v>
      </c>
      <c r="S13" s="6">
        <f t="shared" si="5"/>
        <v>9.0583006913314783</v>
      </c>
    </row>
    <row r="14" spans="1:19" x14ac:dyDescent="0.3">
      <c r="A14" t="s">
        <v>35</v>
      </c>
      <c r="C14" s="7">
        <v>2.6595594818828077</v>
      </c>
      <c r="D14" s="8">
        <v>0.4738573326870546</v>
      </c>
      <c r="E14" s="7" t="e">
        <v>#NUM!</v>
      </c>
      <c r="F14" s="8" t="e">
        <v>#NUM!</v>
      </c>
      <c r="G14" s="7">
        <v>0.91370233334198958</v>
      </c>
      <c r="H14" s="8">
        <v>0.91893484707325024</v>
      </c>
      <c r="I14" s="7">
        <v>0</v>
      </c>
      <c r="J14" s="8">
        <v>0</v>
      </c>
      <c r="L14" s="7">
        <f t="shared" si="6"/>
        <v>2.1857021491957531</v>
      </c>
      <c r="M14" s="8">
        <f t="shared" si="7"/>
        <v>3.1334168145698622</v>
      </c>
      <c r="N14" s="7" t="e">
        <f t="shared" si="0"/>
        <v>#NUM!</v>
      </c>
      <c r="O14" s="8" t="e">
        <f t="shared" si="1"/>
        <v>#NUM!</v>
      </c>
      <c r="P14" s="7">
        <f t="shared" si="2"/>
        <v>-5.2325137312606573E-3</v>
      </c>
      <c r="Q14" s="8">
        <f t="shared" si="3"/>
        <v>1.8326371804152397</v>
      </c>
      <c r="R14" s="7">
        <f t="shared" si="4"/>
        <v>0</v>
      </c>
      <c r="S14" s="8">
        <f t="shared" si="5"/>
        <v>0</v>
      </c>
    </row>
    <row r="15" spans="1:19" x14ac:dyDescent="0.3">
      <c r="A15" t="s">
        <v>36</v>
      </c>
      <c r="C15" s="7">
        <v>2.3297797409414036</v>
      </c>
      <c r="D15" s="8">
        <v>0.4701330273507961</v>
      </c>
      <c r="E15" s="7" t="e">
        <v>#NUM!</v>
      </c>
      <c r="F15" s="8" t="e">
        <v>#NUM!</v>
      </c>
      <c r="G15" s="7">
        <v>1.6636470223943218</v>
      </c>
      <c r="H15" s="8">
        <v>1.2711730744594179</v>
      </c>
      <c r="I15" s="7">
        <v>2.7466030024502905</v>
      </c>
      <c r="J15" s="8">
        <v>0.43903173137574097</v>
      </c>
      <c r="L15" s="7">
        <f t="shared" si="6"/>
        <v>1.8596467135906076</v>
      </c>
      <c r="M15" s="8">
        <f t="shared" si="7"/>
        <v>2.7999127682921996</v>
      </c>
      <c r="N15" s="7" t="e">
        <f t="shared" si="0"/>
        <v>#NUM!</v>
      </c>
      <c r="O15" s="8" t="e">
        <f t="shared" si="1"/>
        <v>#NUM!</v>
      </c>
      <c r="P15" s="7">
        <f t="shared" si="2"/>
        <v>0.39247394793490398</v>
      </c>
      <c r="Q15" s="8">
        <f t="shared" si="3"/>
        <v>2.9348200968537395</v>
      </c>
      <c r="R15" s="7">
        <f t="shared" si="4"/>
        <v>2.3075712710745497</v>
      </c>
      <c r="S15" s="8">
        <f t="shared" si="5"/>
        <v>3.1856347338260314</v>
      </c>
    </row>
    <row r="16" spans="1:19" x14ac:dyDescent="0.3">
      <c r="A16" s="4" t="s">
        <v>37</v>
      </c>
      <c r="B16" s="4"/>
      <c r="C16" s="5">
        <v>10.308458186589826</v>
      </c>
      <c r="D16" s="6">
        <v>0.52657041007853234</v>
      </c>
      <c r="E16" s="5" t="e">
        <v>#NUM!</v>
      </c>
      <c r="F16" s="6" t="e">
        <v>#NUM!</v>
      </c>
      <c r="G16" s="5">
        <v>7.7208319531781564</v>
      </c>
      <c r="H16" s="6">
        <v>1.3073817719225449</v>
      </c>
      <c r="I16" s="5" t="e">
        <v>#NUM!</v>
      </c>
      <c r="J16" s="6" t="e">
        <v>#NUM!</v>
      </c>
      <c r="K16" s="4"/>
      <c r="L16" s="5">
        <f t="shared" si="6"/>
        <v>9.7818877765112937</v>
      </c>
      <c r="M16" s="6">
        <f t="shared" si="7"/>
        <v>10.835028596668359</v>
      </c>
      <c r="N16" s="5" t="e">
        <f t="shared" si="0"/>
        <v>#NUM!</v>
      </c>
      <c r="O16" s="6" t="e">
        <f t="shared" si="1"/>
        <v>#NUM!</v>
      </c>
      <c r="P16" s="5">
        <f t="shared" si="2"/>
        <v>6.4134501812556115</v>
      </c>
      <c r="Q16" s="6">
        <f t="shared" si="3"/>
        <v>9.0282137251007022</v>
      </c>
      <c r="R16" s="5" t="e">
        <f t="shared" si="4"/>
        <v>#NUM!</v>
      </c>
      <c r="S16" s="6" t="e">
        <f t="shared" si="5"/>
        <v>#NUM!</v>
      </c>
    </row>
    <row r="17" spans="1:19" ht="15" thickBot="1" x14ac:dyDescent="0.35">
      <c r="A17" s="4" t="s">
        <v>38</v>
      </c>
      <c r="B17" s="4"/>
      <c r="C17" s="18" t="e">
        <v>#NUM!</v>
      </c>
      <c r="D17" s="19" t="e">
        <v>#NUM!</v>
      </c>
      <c r="E17" s="18" t="e">
        <v>#NUM!</v>
      </c>
      <c r="F17" s="19" t="e">
        <v>#NUM!</v>
      </c>
      <c r="G17" s="18">
        <v>4.9660872606826532</v>
      </c>
      <c r="H17" s="19">
        <v>1.3650308215705969</v>
      </c>
      <c r="I17" s="18">
        <v>4.7532874233882394</v>
      </c>
      <c r="J17" s="19">
        <v>1.4755972954575807</v>
      </c>
      <c r="K17" s="4"/>
      <c r="L17" s="18" t="e">
        <f t="shared" si="6"/>
        <v>#NUM!</v>
      </c>
      <c r="M17" s="19" t="e">
        <f t="shared" si="7"/>
        <v>#NUM!</v>
      </c>
      <c r="N17" s="18" t="e">
        <f t="shared" si="0"/>
        <v>#NUM!</v>
      </c>
      <c r="O17" s="19" t="e">
        <f t="shared" si="1"/>
        <v>#NUM!</v>
      </c>
      <c r="P17" s="18">
        <f t="shared" si="2"/>
        <v>3.6010564391120563</v>
      </c>
      <c r="Q17" s="19">
        <f t="shared" si="3"/>
        <v>6.3311180822532496</v>
      </c>
      <c r="R17" s="18">
        <f t="shared" si="4"/>
        <v>3.2776901279306587</v>
      </c>
      <c r="S17" s="19">
        <f t="shared" si="5"/>
        <v>6.2288847188458201</v>
      </c>
    </row>
    <row r="20" spans="1:19" x14ac:dyDescent="0.3">
      <c r="A20" t="s">
        <v>3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19" x14ac:dyDescent="0.3">
      <c r="A21" t="s">
        <v>30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19" x14ac:dyDescent="0.3">
      <c r="A22" t="s">
        <v>31</v>
      </c>
      <c r="C22">
        <v>0</v>
      </c>
      <c r="D22">
        <v>1</v>
      </c>
      <c r="E22">
        <v>3</v>
      </c>
      <c r="F22">
        <v>7</v>
      </c>
      <c r="G22">
        <v>10</v>
      </c>
    </row>
    <row r="23" spans="1:19" x14ac:dyDescent="0.3">
      <c r="A23" t="s">
        <v>32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19" x14ac:dyDescent="0.3">
      <c r="A24" t="s">
        <v>33</v>
      </c>
      <c r="C24">
        <v>0</v>
      </c>
      <c r="D24">
        <v>2</v>
      </c>
      <c r="E24">
        <v>3</v>
      </c>
      <c r="F24">
        <v>6</v>
      </c>
      <c r="G24">
        <v>7</v>
      </c>
    </row>
    <row r="25" spans="1:19" x14ac:dyDescent="0.3">
      <c r="A25" s="4" t="s">
        <v>12</v>
      </c>
      <c r="C25" s="4">
        <v>0</v>
      </c>
      <c r="D25" s="4">
        <v>3</v>
      </c>
      <c r="E25" s="4">
        <v>15</v>
      </c>
      <c r="F25" s="4">
        <v>15</v>
      </c>
      <c r="G25" s="4">
        <v>15</v>
      </c>
    </row>
    <row r="26" spans="1:19" x14ac:dyDescent="0.3">
      <c r="A26" t="s">
        <v>13</v>
      </c>
      <c r="C26">
        <v>0</v>
      </c>
      <c r="D26">
        <v>8</v>
      </c>
      <c r="E26">
        <v>24</v>
      </c>
      <c r="F26">
        <v>33</v>
      </c>
      <c r="G26">
        <v>34</v>
      </c>
    </row>
    <row r="27" spans="1:19" x14ac:dyDescent="0.3">
      <c r="A27" t="s">
        <v>14</v>
      </c>
      <c r="C27">
        <v>28</v>
      </c>
      <c r="D27">
        <v>68</v>
      </c>
      <c r="E27">
        <v>91</v>
      </c>
      <c r="F27">
        <v>111</v>
      </c>
      <c r="G27">
        <v>143</v>
      </c>
    </row>
    <row r="28" spans="1:19" x14ac:dyDescent="0.3">
      <c r="A28" s="4" t="s">
        <v>34</v>
      </c>
      <c r="C28" s="4">
        <v>29</v>
      </c>
      <c r="D28" s="4">
        <v>52</v>
      </c>
      <c r="E28" s="4">
        <v>69</v>
      </c>
      <c r="F28" s="4">
        <v>77</v>
      </c>
      <c r="G28" s="4">
        <v>94</v>
      </c>
    </row>
    <row r="29" spans="1:19" x14ac:dyDescent="0.3">
      <c r="A29" s="4" t="s">
        <v>25</v>
      </c>
      <c r="C29" s="4">
        <v>0</v>
      </c>
      <c r="D29" s="4">
        <v>5</v>
      </c>
      <c r="E29" s="4">
        <v>8</v>
      </c>
      <c r="F29" s="4">
        <v>9</v>
      </c>
      <c r="G29" s="4">
        <v>10</v>
      </c>
    </row>
    <row r="30" spans="1:19" x14ac:dyDescent="0.3">
      <c r="A30" t="s">
        <v>35</v>
      </c>
      <c r="C30">
        <v>0</v>
      </c>
      <c r="D30">
        <v>0</v>
      </c>
      <c r="E30">
        <v>1</v>
      </c>
      <c r="F30">
        <v>2</v>
      </c>
      <c r="G30">
        <v>3</v>
      </c>
    </row>
    <row r="31" spans="1:19" x14ac:dyDescent="0.3">
      <c r="A31" t="s">
        <v>36</v>
      </c>
      <c r="C31">
        <v>0</v>
      </c>
      <c r="D31">
        <v>0</v>
      </c>
      <c r="E31">
        <v>0</v>
      </c>
      <c r="F31">
        <v>2</v>
      </c>
      <c r="G31">
        <v>3</v>
      </c>
    </row>
    <row r="32" spans="1:19" x14ac:dyDescent="0.3">
      <c r="A32" s="4" t="s">
        <v>37</v>
      </c>
      <c r="C32" s="4">
        <v>0</v>
      </c>
      <c r="D32" s="4">
        <v>3</v>
      </c>
      <c r="E32" s="4">
        <v>5</v>
      </c>
      <c r="F32" s="4">
        <v>8</v>
      </c>
      <c r="G32" s="4">
        <v>10</v>
      </c>
    </row>
    <row r="33" spans="1:7" x14ac:dyDescent="0.3">
      <c r="A33" s="4" t="s">
        <v>38</v>
      </c>
      <c r="C33" s="4">
        <v>0</v>
      </c>
      <c r="D33" s="4">
        <v>0</v>
      </c>
      <c r="E33" s="4">
        <v>3</v>
      </c>
      <c r="F33" s="4">
        <v>5</v>
      </c>
      <c r="G33" s="4">
        <v>6</v>
      </c>
    </row>
  </sheetData>
  <mergeCells count="8">
    <mergeCell ref="N2:O2"/>
    <mergeCell ref="P2:Q2"/>
    <mergeCell ref="R2:S2"/>
    <mergeCell ref="C2:D2"/>
    <mergeCell ref="E2:F2"/>
    <mergeCell ref="G2:H2"/>
    <mergeCell ref="I2:J2"/>
    <mergeCell ref="L2:M2"/>
  </mergeCells>
  <pageMargins left="0.7" right="0.7" top="0.75" bottom="0.75" header="0.3" footer="0.3"/>
  <pageSetup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S33"/>
  <sheetViews>
    <sheetView workbookViewId="0">
      <selection activeCell="N25" sqref="N25"/>
    </sheetView>
  </sheetViews>
  <sheetFormatPr defaultRowHeight="14.4" x14ac:dyDescent="0.3"/>
  <cols>
    <col min="1" max="1" width="16.44140625" customWidth="1"/>
  </cols>
  <sheetData>
    <row r="1" spans="1:19" ht="15" thickBot="1" x14ac:dyDescent="0.35"/>
    <row r="2" spans="1:19" ht="15.6" x14ac:dyDescent="0.3">
      <c r="C2" s="22" t="s">
        <v>39</v>
      </c>
      <c r="D2" s="23"/>
      <c r="E2" s="22" t="s">
        <v>40</v>
      </c>
      <c r="F2" s="23"/>
      <c r="G2" s="22" t="s">
        <v>7</v>
      </c>
      <c r="H2" s="23"/>
      <c r="I2" s="22" t="s">
        <v>41</v>
      </c>
      <c r="J2" s="23"/>
      <c r="L2" s="22" t="s">
        <v>39</v>
      </c>
      <c r="M2" s="23"/>
      <c r="N2" s="22" t="s">
        <v>40</v>
      </c>
      <c r="O2" s="23"/>
      <c r="P2" s="22" t="s">
        <v>7</v>
      </c>
      <c r="Q2" s="23"/>
      <c r="R2" s="22" t="s">
        <v>41</v>
      </c>
      <c r="S2" s="23"/>
    </row>
    <row r="3" spans="1:19" x14ac:dyDescent="0.3">
      <c r="C3" s="5" t="s">
        <v>27</v>
      </c>
      <c r="D3" s="6" t="s">
        <v>28</v>
      </c>
      <c r="E3" s="5" t="s">
        <v>27</v>
      </c>
      <c r="F3" s="6" t="s">
        <v>28</v>
      </c>
      <c r="G3" s="5" t="s">
        <v>27</v>
      </c>
      <c r="H3" s="6" t="s">
        <v>28</v>
      </c>
      <c r="I3" s="5" t="s">
        <v>27</v>
      </c>
      <c r="J3" s="6" t="s">
        <v>28</v>
      </c>
      <c r="L3" s="16" t="s">
        <v>52</v>
      </c>
      <c r="M3" s="17" t="s">
        <v>23</v>
      </c>
      <c r="N3" s="16" t="s">
        <v>52</v>
      </c>
      <c r="O3" s="17" t="s">
        <v>23</v>
      </c>
      <c r="P3" s="16" t="s">
        <v>52</v>
      </c>
      <c r="Q3" s="17" t="s">
        <v>23</v>
      </c>
      <c r="R3" s="16" t="s">
        <v>52</v>
      </c>
      <c r="S3" s="17" t="s">
        <v>23</v>
      </c>
    </row>
    <row r="4" spans="1:19" x14ac:dyDescent="0.3">
      <c r="A4" t="s">
        <v>3</v>
      </c>
      <c r="C4" s="7" t="e">
        <v>#NUM!</v>
      </c>
      <c r="D4" s="8" t="e">
        <v>#NUM!</v>
      </c>
      <c r="E4" s="7" t="e">
        <v>#NUM!</v>
      </c>
      <c r="F4" s="8" t="e">
        <v>#NUM!</v>
      </c>
      <c r="G4" s="7" t="e">
        <v>#NUM!</v>
      </c>
      <c r="H4" s="8" t="e">
        <v>#NUM!</v>
      </c>
      <c r="I4" s="7" t="e">
        <v>#NUM!</v>
      </c>
      <c r="J4" s="8" t="e">
        <v>#NUM!</v>
      </c>
      <c r="L4" s="7" t="e">
        <f>(C4-D4)</f>
        <v>#NUM!</v>
      </c>
      <c r="M4" s="8" t="e">
        <f>(C4+D4)</f>
        <v>#NUM!</v>
      </c>
      <c r="N4" s="7" t="e">
        <f t="shared" ref="N4:N17" si="0">(E4-F4)</f>
        <v>#NUM!</v>
      </c>
      <c r="O4" s="8" t="e">
        <f t="shared" ref="O4:O17" si="1">(E4+F4)</f>
        <v>#NUM!</v>
      </c>
      <c r="P4" s="7" t="e">
        <f t="shared" ref="P4:P17" si="2">(G4-H4)</f>
        <v>#NUM!</v>
      </c>
      <c r="Q4" s="8" t="e">
        <f t="shared" ref="Q4:Q17" si="3">(G4+H4)</f>
        <v>#NUM!</v>
      </c>
      <c r="R4" s="7" t="e">
        <f t="shared" ref="R4:R17" si="4">(I4-J4)</f>
        <v>#NUM!</v>
      </c>
      <c r="S4" s="8" t="e">
        <f t="shared" ref="S4:S17" si="5">(I4+J4)</f>
        <v>#NUM!</v>
      </c>
    </row>
    <row r="5" spans="1:19" x14ac:dyDescent="0.3">
      <c r="A5" t="s">
        <v>30</v>
      </c>
      <c r="C5" s="7" t="e">
        <v>#NUM!</v>
      </c>
      <c r="D5" s="8" t="e">
        <v>#NUM!</v>
      </c>
      <c r="E5" s="7" t="e">
        <v>#NUM!</v>
      </c>
      <c r="F5" s="8" t="e">
        <v>#NUM!</v>
      </c>
      <c r="G5" s="7" t="e">
        <v>#NUM!</v>
      </c>
      <c r="H5" s="8" t="e">
        <v>#NUM!</v>
      </c>
      <c r="I5" s="7" t="e">
        <v>#NUM!</v>
      </c>
      <c r="J5" s="8" t="e">
        <v>#NUM!</v>
      </c>
      <c r="L5" s="7" t="e">
        <f t="shared" ref="L5:L17" si="6">(C5-D5)</f>
        <v>#NUM!</v>
      </c>
      <c r="M5" s="8" t="e">
        <f t="shared" ref="M5:M17" si="7">(C5+D5)</f>
        <v>#NUM!</v>
      </c>
      <c r="N5" s="7" t="e">
        <f t="shared" si="0"/>
        <v>#NUM!</v>
      </c>
      <c r="O5" s="8" t="e">
        <f t="shared" si="1"/>
        <v>#NUM!</v>
      </c>
      <c r="P5" s="7" t="e">
        <f t="shared" si="2"/>
        <v>#NUM!</v>
      </c>
      <c r="Q5" s="8" t="e">
        <f t="shared" si="3"/>
        <v>#NUM!</v>
      </c>
      <c r="R5" s="7" t="e">
        <f t="shared" si="4"/>
        <v>#NUM!</v>
      </c>
      <c r="S5" s="8" t="e">
        <f t="shared" si="5"/>
        <v>#NUM!</v>
      </c>
    </row>
    <row r="6" spans="1:19" x14ac:dyDescent="0.3">
      <c r="A6" t="s">
        <v>31</v>
      </c>
      <c r="C6" s="7" t="e">
        <v>#NUM!</v>
      </c>
      <c r="D6" s="8" t="e">
        <v>#NUM!</v>
      </c>
      <c r="E6" s="7" t="e">
        <v>#NUM!</v>
      </c>
      <c r="F6" s="8" t="e">
        <v>#NUM!</v>
      </c>
      <c r="G6" s="7" t="e">
        <v>#NUM!</v>
      </c>
      <c r="H6" s="8" t="e">
        <v>#NUM!</v>
      </c>
      <c r="I6" s="7" t="e">
        <v>#NUM!</v>
      </c>
      <c r="J6" s="8" t="e">
        <v>#NUM!</v>
      </c>
      <c r="L6" s="7" t="e">
        <f t="shared" si="6"/>
        <v>#NUM!</v>
      </c>
      <c r="M6" s="8" t="e">
        <f t="shared" si="7"/>
        <v>#NUM!</v>
      </c>
      <c r="N6" s="7" t="e">
        <f t="shared" si="0"/>
        <v>#NUM!</v>
      </c>
      <c r="O6" s="8" t="e">
        <f t="shared" si="1"/>
        <v>#NUM!</v>
      </c>
      <c r="P6" s="7" t="e">
        <f t="shared" si="2"/>
        <v>#NUM!</v>
      </c>
      <c r="Q6" s="8" t="e">
        <f t="shared" si="3"/>
        <v>#NUM!</v>
      </c>
      <c r="R6" s="7" t="e">
        <f t="shared" si="4"/>
        <v>#NUM!</v>
      </c>
      <c r="S6" s="8" t="e">
        <f t="shared" si="5"/>
        <v>#NUM!</v>
      </c>
    </row>
    <row r="7" spans="1:19" x14ac:dyDescent="0.3">
      <c r="A7" t="s">
        <v>32</v>
      </c>
      <c r="C7" s="7" t="e">
        <v>#NUM!</v>
      </c>
      <c r="D7" s="8" t="e">
        <v>#NUM!</v>
      </c>
      <c r="E7" s="7" t="e">
        <v>#NUM!</v>
      </c>
      <c r="F7" s="8" t="e">
        <v>#NUM!</v>
      </c>
      <c r="G7" s="7" t="e">
        <v>#NUM!</v>
      </c>
      <c r="H7" s="8" t="e">
        <v>#NUM!</v>
      </c>
      <c r="I7" s="7" t="e">
        <v>#NUM!</v>
      </c>
      <c r="J7" s="8" t="e">
        <v>#NUM!</v>
      </c>
      <c r="L7" s="7" t="e">
        <f t="shared" si="6"/>
        <v>#NUM!</v>
      </c>
      <c r="M7" s="8" t="e">
        <f t="shared" si="7"/>
        <v>#NUM!</v>
      </c>
      <c r="N7" s="7" t="e">
        <f t="shared" si="0"/>
        <v>#NUM!</v>
      </c>
      <c r="O7" s="8" t="e">
        <f t="shared" si="1"/>
        <v>#NUM!</v>
      </c>
      <c r="P7" s="7" t="e">
        <f t="shared" si="2"/>
        <v>#NUM!</v>
      </c>
      <c r="Q7" s="8" t="e">
        <f t="shared" si="3"/>
        <v>#NUM!</v>
      </c>
      <c r="R7" s="7" t="e">
        <f t="shared" si="4"/>
        <v>#NUM!</v>
      </c>
      <c r="S7" s="8" t="e">
        <f t="shared" si="5"/>
        <v>#NUM!</v>
      </c>
    </row>
    <row r="8" spans="1:19" x14ac:dyDescent="0.3">
      <c r="A8" t="s">
        <v>33</v>
      </c>
      <c r="C8" s="7" t="e">
        <v>#NUM!</v>
      </c>
      <c r="D8" s="8" t="e">
        <v>#NUM!</v>
      </c>
      <c r="E8" s="7" t="e">
        <v>#NUM!</v>
      </c>
      <c r="F8" s="8" t="e">
        <v>#NUM!</v>
      </c>
      <c r="G8" s="7" t="e">
        <v>#NUM!</v>
      </c>
      <c r="H8" s="8" t="e">
        <v>#NUM!</v>
      </c>
      <c r="I8" s="7" t="e">
        <v>#NUM!</v>
      </c>
      <c r="J8" s="8" t="e">
        <v>#NUM!</v>
      </c>
      <c r="L8" s="7" t="e">
        <f t="shared" si="6"/>
        <v>#NUM!</v>
      </c>
      <c r="M8" s="8" t="e">
        <f t="shared" si="7"/>
        <v>#NUM!</v>
      </c>
      <c r="N8" s="7" t="e">
        <f t="shared" si="0"/>
        <v>#NUM!</v>
      </c>
      <c r="O8" s="8" t="e">
        <f t="shared" si="1"/>
        <v>#NUM!</v>
      </c>
      <c r="P8" s="7" t="e">
        <f t="shared" si="2"/>
        <v>#NUM!</v>
      </c>
      <c r="Q8" s="8" t="e">
        <f t="shared" si="3"/>
        <v>#NUM!</v>
      </c>
      <c r="R8" s="7" t="e">
        <f t="shared" si="4"/>
        <v>#NUM!</v>
      </c>
      <c r="S8" s="8" t="e">
        <f t="shared" si="5"/>
        <v>#NUM!</v>
      </c>
    </row>
    <row r="9" spans="1:19" x14ac:dyDescent="0.3">
      <c r="A9" s="4" t="s">
        <v>12</v>
      </c>
      <c r="B9" s="4"/>
      <c r="C9" s="5" t="e">
        <v>#NUM!</v>
      </c>
      <c r="D9" s="6" t="e">
        <v>#NUM!</v>
      </c>
      <c r="E9" s="5" t="e">
        <v>#NUM!</v>
      </c>
      <c r="F9" s="6" t="e">
        <v>#NUM!</v>
      </c>
      <c r="G9" s="5" t="e">
        <v>#NUM!</v>
      </c>
      <c r="H9" s="6" t="e">
        <v>#NUM!</v>
      </c>
      <c r="I9" s="5" t="e">
        <v>#NUM!</v>
      </c>
      <c r="J9" s="6" t="e">
        <v>#NUM!</v>
      </c>
      <c r="K9" s="4"/>
      <c r="L9" s="5" t="e">
        <f t="shared" si="6"/>
        <v>#NUM!</v>
      </c>
      <c r="M9" s="6" t="e">
        <f t="shared" si="7"/>
        <v>#NUM!</v>
      </c>
      <c r="N9" s="5" t="e">
        <f t="shared" si="0"/>
        <v>#NUM!</v>
      </c>
      <c r="O9" s="6" t="e">
        <f t="shared" si="1"/>
        <v>#NUM!</v>
      </c>
      <c r="P9" s="5" t="e">
        <f t="shared" si="2"/>
        <v>#NUM!</v>
      </c>
      <c r="Q9" s="6" t="e">
        <f t="shared" si="3"/>
        <v>#NUM!</v>
      </c>
      <c r="R9" s="5" t="e">
        <f t="shared" si="4"/>
        <v>#NUM!</v>
      </c>
      <c r="S9" s="6" t="e">
        <f t="shared" si="5"/>
        <v>#NUM!</v>
      </c>
    </row>
    <row r="10" spans="1:19" x14ac:dyDescent="0.3">
      <c r="A10" t="s">
        <v>13</v>
      </c>
      <c r="C10" s="7" t="e">
        <v>#NUM!</v>
      </c>
      <c r="D10" s="8" t="e">
        <v>#NUM!</v>
      </c>
      <c r="E10" s="7" t="e">
        <v>#NUM!</v>
      </c>
      <c r="F10" s="8" t="e">
        <v>#NUM!</v>
      </c>
      <c r="G10" s="7" t="e">
        <v>#NUM!</v>
      </c>
      <c r="H10" s="8" t="e">
        <v>#NUM!</v>
      </c>
      <c r="I10" s="7" t="e">
        <v>#NUM!</v>
      </c>
      <c r="J10" s="8" t="e">
        <v>#NUM!</v>
      </c>
      <c r="L10" s="7" t="e">
        <f t="shared" si="6"/>
        <v>#NUM!</v>
      </c>
      <c r="M10" s="8" t="e">
        <f t="shared" si="7"/>
        <v>#NUM!</v>
      </c>
      <c r="N10" s="7" t="e">
        <f t="shared" si="0"/>
        <v>#NUM!</v>
      </c>
      <c r="O10" s="8" t="e">
        <f t="shared" si="1"/>
        <v>#NUM!</v>
      </c>
      <c r="P10" s="7" t="e">
        <f t="shared" si="2"/>
        <v>#NUM!</v>
      </c>
      <c r="Q10" s="8" t="e">
        <f t="shared" si="3"/>
        <v>#NUM!</v>
      </c>
      <c r="R10" s="7" t="e">
        <f t="shared" si="4"/>
        <v>#NUM!</v>
      </c>
      <c r="S10" s="8" t="e">
        <f t="shared" si="5"/>
        <v>#NUM!</v>
      </c>
    </row>
    <row r="11" spans="1:19" x14ac:dyDescent="0.3">
      <c r="A11" t="s">
        <v>14</v>
      </c>
      <c r="C11" s="7" t="e">
        <v>#NUM!</v>
      </c>
      <c r="D11" s="8" t="e">
        <v>#NUM!</v>
      </c>
      <c r="E11" s="7" t="e">
        <v>#NUM!</v>
      </c>
      <c r="F11" s="8" t="e">
        <v>#NUM!</v>
      </c>
      <c r="G11" s="7" t="e">
        <v>#NUM!</v>
      </c>
      <c r="H11" s="8" t="e">
        <v>#NUM!</v>
      </c>
      <c r="I11" s="7" t="e">
        <v>#NUM!</v>
      </c>
      <c r="J11" s="8" t="e">
        <v>#NUM!</v>
      </c>
      <c r="L11" s="7" t="e">
        <f t="shared" si="6"/>
        <v>#NUM!</v>
      </c>
      <c r="M11" s="8" t="e">
        <f t="shared" si="7"/>
        <v>#NUM!</v>
      </c>
      <c r="N11" s="7" t="e">
        <f t="shared" si="0"/>
        <v>#NUM!</v>
      </c>
      <c r="O11" s="8" t="e">
        <f t="shared" si="1"/>
        <v>#NUM!</v>
      </c>
      <c r="P11" s="7" t="e">
        <f t="shared" si="2"/>
        <v>#NUM!</v>
      </c>
      <c r="Q11" s="8" t="e">
        <f t="shared" si="3"/>
        <v>#NUM!</v>
      </c>
      <c r="R11" s="7" t="e">
        <f t="shared" si="4"/>
        <v>#NUM!</v>
      </c>
      <c r="S11" s="8" t="e">
        <f t="shared" si="5"/>
        <v>#NUM!</v>
      </c>
    </row>
    <row r="12" spans="1:19" x14ac:dyDescent="0.3">
      <c r="A12" s="4" t="s">
        <v>34</v>
      </c>
      <c r="B12" s="4"/>
      <c r="C12" s="5" t="e">
        <v>#NUM!</v>
      </c>
      <c r="D12" s="6" t="e">
        <v>#NUM!</v>
      </c>
      <c r="E12" s="5" t="e">
        <v>#NUM!</v>
      </c>
      <c r="F12" s="6" t="e">
        <v>#NUM!</v>
      </c>
      <c r="G12" s="5" t="e">
        <v>#NUM!</v>
      </c>
      <c r="H12" s="6" t="e">
        <v>#NUM!</v>
      </c>
      <c r="I12" s="5" t="e">
        <v>#NUM!</v>
      </c>
      <c r="J12" s="6" t="e">
        <v>#NUM!</v>
      </c>
      <c r="K12" s="4"/>
      <c r="L12" s="5" t="e">
        <f t="shared" si="6"/>
        <v>#NUM!</v>
      </c>
      <c r="M12" s="6" t="e">
        <f t="shared" si="7"/>
        <v>#NUM!</v>
      </c>
      <c r="N12" s="5" t="e">
        <f t="shared" si="0"/>
        <v>#NUM!</v>
      </c>
      <c r="O12" s="6" t="e">
        <f t="shared" si="1"/>
        <v>#NUM!</v>
      </c>
      <c r="P12" s="5" t="e">
        <f t="shared" si="2"/>
        <v>#NUM!</v>
      </c>
      <c r="Q12" s="6" t="e">
        <f t="shared" si="3"/>
        <v>#NUM!</v>
      </c>
      <c r="R12" s="5" t="e">
        <f t="shared" si="4"/>
        <v>#NUM!</v>
      </c>
      <c r="S12" s="6" t="e">
        <f t="shared" si="5"/>
        <v>#NUM!</v>
      </c>
    </row>
    <row r="13" spans="1:19" x14ac:dyDescent="0.3">
      <c r="A13" s="4" t="s">
        <v>25</v>
      </c>
      <c r="B13" s="4"/>
      <c r="C13" s="5" t="e">
        <v>#NUM!</v>
      </c>
      <c r="D13" s="6" t="e">
        <v>#NUM!</v>
      </c>
      <c r="E13" s="5" t="e">
        <v>#NUM!</v>
      </c>
      <c r="F13" s="6" t="e">
        <v>#NUM!</v>
      </c>
      <c r="G13" s="5" t="e">
        <v>#NUM!</v>
      </c>
      <c r="H13" s="6" t="e">
        <v>#NUM!</v>
      </c>
      <c r="I13" s="5" t="e">
        <v>#NUM!</v>
      </c>
      <c r="J13" s="6" t="e">
        <v>#NUM!</v>
      </c>
      <c r="K13" s="4"/>
      <c r="L13" s="5" t="e">
        <f t="shared" si="6"/>
        <v>#NUM!</v>
      </c>
      <c r="M13" s="6" t="e">
        <f t="shared" si="7"/>
        <v>#NUM!</v>
      </c>
      <c r="N13" s="5" t="e">
        <f t="shared" si="0"/>
        <v>#NUM!</v>
      </c>
      <c r="O13" s="6" t="e">
        <f t="shared" si="1"/>
        <v>#NUM!</v>
      </c>
      <c r="P13" s="5" t="e">
        <f t="shared" si="2"/>
        <v>#NUM!</v>
      </c>
      <c r="Q13" s="6" t="e">
        <f t="shared" si="3"/>
        <v>#NUM!</v>
      </c>
      <c r="R13" s="5" t="e">
        <f t="shared" si="4"/>
        <v>#NUM!</v>
      </c>
      <c r="S13" s="6" t="e">
        <f t="shared" si="5"/>
        <v>#NUM!</v>
      </c>
    </row>
    <row r="14" spans="1:19" x14ac:dyDescent="0.3">
      <c r="A14" t="s">
        <v>35</v>
      </c>
      <c r="C14" s="7" t="e">
        <v>#NUM!</v>
      </c>
      <c r="D14" s="8" t="e">
        <v>#NUM!</v>
      </c>
      <c r="E14" s="7" t="e">
        <v>#NUM!</v>
      </c>
      <c r="F14" s="8" t="e">
        <v>#NUM!</v>
      </c>
      <c r="G14" s="7" t="e">
        <v>#NUM!</v>
      </c>
      <c r="H14" s="8" t="e">
        <v>#NUM!</v>
      </c>
      <c r="I14" s="7" t="e">
        <v>#NUM!</v>
      </c>
      <c r="J14" s="8" t="e">
        <v>#NUM!</v>
      </c>
      <c r="L14" s="7" t="e">
        <f t="shared" si="6"/>
        <v>#NUM!</v>
      </c>
      <c r="M14" s="8" t="e">
        <f t="shared" si="7"/>
        <v>#NUM!</v>
      </c>
      <c r="N14" s="7" t="e">
        <f t="shared" si="0"/>
        <v>#NUM!</v>
      </c>
      <c r="O14" s="8" t="e">
        <f t="shared" si="1"/>
        <v>#NUM!</v>
      </c>
      <c r="P14" s="7" t="e">
        <f t="shared" si="2"/>
        <v>#NUM!</v>
      </c>
      <c r="Q14" s="8" t="e">
        <f t="shared" si="3"/>
        <v>#NUM!</v>
      </c>
      <c r="R14" s="7" t="e">
        <f t="shared" si="4"/>
        <v>#NUM!</v>
      </c>
      <c r="S14" s="8" t="e">
        <f t="shared" si="5"/>
        <v>#NUM!</v>
      </c>
    </row>
    <row r="15" spans="1:19" x14ac:dyDescent="0.3">
      <c r="A15" t="s">
        <v>36</v>
      </c>
      <c r="C15" s="7" t="e">
        <v>#NUM!</v>
      </c>
      <c r="D15" s="8" t="e">
        <v>#NUM!</v>
      </c>
      <c r="E15" s="7" t="e">
        <v>#NUM!</v>
      </c>
      <c r="F15" s="8" t="e">
        <v>#NUM!</v>
      </c>
      <c r="G15" s="7" t="e">
        <v>#NUM!</v>
      </c>
      <c r="H15" s="8" t="e">
        <v>#NUM!</v>
      </c>
      <c r="I15" s="7" t="e">
        <v>#NUM!</v>
      </c>
      <c r="J15" s="8" t="e">
        <v>#NUM!</v>
      </c>
      <c r="L15" s="7" t="e">
        <f t="shared" si="6"/>
        <v>#NUM!</v>
      </c>
      <c r="M15" s="8" t="e">
        <f t="shared" si="7"/>
        <v>#NUM!</v>
      </c>
      <c r="N15" s="7" t="e">
        <f t="shared" si="0"/>
        <v>#NUM!</v>
      </c>
      <c r="O15" s="8" t="e">
        <f t="shared" si="1"/>
        <v>#NUM!</v>
      </c>
      <c r="P15" s="7" t="e">
        <f t="shared" si="2"/>
        <v>#NUM!</v>
      </c>
      <c r="Q15" s="8" t="e">
        <f t="shared" si="3"/>
        <v>#NUM!</v>
      </c>
      <c r="R15" s="7" t="e">
        <f t="shared" si="4"/>
        <v>#NUM!</v>
      </c>
      <c r="S15" s="8" t="e">
        <f t="shared" si="5"/>
        <v>#NUM!</v>
      </c>
    </row>
    <row r="16" spans="1:19" x14ac:dyDescent="0.3">
      <c r="A16" s="4" t="s">
        <v>37</v>
      </c>
      <c r="B16" s="4"/>
      <c r="C16" s="5" t="e">
        <v>#NUM!</v>
      </c>
      <c r="D16" s="6" t="e">
        <v>#NUM!</v>
      </c>
      <c r="E16" s="5" t="e">
        <v>#NUM!</v>
      </c>
      <c r="F16" s="6" t="e">
        <v>#NUM!</v>
      </c>
      <c r="G16" s="5" t="e">
        <v>#NUM!</v>
      </c>
      <c r="H16" s="6" t="e">
        <v>#NUM!</v>
      </c>
      <c r="I16" s="5" t="e">
        <v>#NUM!</v>
      </c>
      <c r="J16" s="6" t="e">
        <v>#NUM!</v>
      </c>
      <c r="K16" s="4"/>
      <c r="L16" s="5" t="e">
        <f t="shared" si="6"/>
        <v>#NUM!</v>
      </c>
      <c r="M16" s="6" t="e">
        <f t="shared" si="7"/>
        <v>#NUM!</v>
      </c>
      <c r="N16" s="5" t="e">
        <f t="shared" si="0"/>
        <v>#NUM!</v>
      </c>
      <c r="O16" s="6" t="e">
        <f t="shared" si="1"/>
        <v>#NUM!</v>
      </c>
      <c r="P16" s="5" t="e">
        <f t="shared" si="2"/>
        <v>#NUM!</v>
      </c>
      <c r="Q16" s="6" t="e">
        <f t="shared" si="3"/>
        <v>#NUM!</v>
      </c>
      <c r="R16" s="5" t="e">
        <f t="shared" si="4"/>
        <v>#NUM!</v>
      </c>
      <c r="S16" s="6" t="e">
        <f t="shared" si="5"/>
        <v>#NUM!</v>
      </c>
    </row>
    <row r="17" spans="1:19" ht="15" thickBot="1" x14ac:dyDescent="0.35">
      <c r="A17" s="4" t="s">
        <v>38</v>
      </c>
      <c r="B17" s="4"/>
      <c r="C17" s="18" t="e">
        <v>#NUM!</v>
      </c>
      <c r="D17" s="19" t="e">
        <v>#NUM!</v>
      </c>
      <c r="E17" s="18" t="e">
        <v>#NUM!</v>
      </c>
      <c r="F17" s="19" t="e">
        <v>#NUM!</v>
      </c>
      <c r="G17" s="18" t="e">
        <v>#NUM!</v>
      </c>
      <c r="H17" s="19" t="e">
        <v>#NUM!</v>
      </c>
      <c r="I17" s="18" t="e">
        <v>#NUM!</v>
      </c>
      <c r="J17" s="19" t="e">
        <v>#NUM!</v>
      </c>
      <c r="K17" s="4"/>
      <c r="L17" s="18" t="e">
        <f t="shared" si="6"/>
        <v>#NUM!</v>
      </c>
      <c r="M17" s="19" t="e">
        <f t="shared" si="7"/>
        <v>#NUM!</v>
      </c>
      <c r="N17" s="18" t="e">
        <f t="shared" si="0"/>
        <v>#NUM!</v>
      </c>
      <c r="O17" s="19" t="e">
        <f t="shared" si="1"/>
        <v>#NUM!</v>
      </c>
      <c r="P17" s="18" t="e">
        <f t="shared" si="2"/>
        <v>#NUM!</v>
      </c>
      <c r="Q17" s="19" t="e">
        <f t="shared" si="3"/>
        <v>#NUM!</v>
      </c>
      <c r="R17" s="18" t="e">
        <f t="shared" si="4"/>
        <v>#NUM!</v>
      </c>
      <c r="S17" s="19" t="e">
        <f t="shared" si="5"/>
        <v>#NUM!</v>
      </c>
    </row>
    <row r="20" spans="1:19" x14ac:dyDescent="0.3">
      <c r="C20">
        <v>-1</v>
      </c>
      <c r="D20">
        <v>-1</v>
      </c>
      <c r="E20">
        <v>-1</v>
      </c>
      <c r="F20">
        <v>-1</v>
      </c>
      <c r="G20">
        <v>-1</v>
      </c>
    </row>
    <row r="21" spans="1:19" x14ac:dyDescent="0.3">
      <c r="C21">
        <v>-1</v>
      </c>
      <c r="D21">
        <v>-1</v>
      </c>
      <c r="E21">
        <v>-1</v>
      </c>
      <c r="F21">
        <v>-1</v>
      </c>
      <c r="G21">
        <v>-1</v>
      </c>
    </row>
    <row r="22" spans="1:19" x14ac:dyDescent="0.3">
      <c r="C22">
        <v>-1</v>
      </c>
      <c r="D22">
        <v>-1</v>
      </c>
      <c r="E22">
        <v>-1</v>
      </c>
      <c r="F22">
        <v>-1</v>
      </c>
      <c r="G22">
        <v>-1</v>
      </c>
    </row>
    <row r="23" spans="1:19" x14ac:dyDescent="0.3">
      <c r="C23">
        <v>-1</v>
      </c>
      <c r="D23">
        <v>-1</v>
      </c>
      <c r="E23">
        <v>-1</v>
      </c>
      <c r="F23">
        <v>-1</v>
      </c>
      <c r="G23">
        <v>-1</v>
      </c>
    </row>
    <row r="24" spans="1:19" x14ac:dyDescent="0.3">
      <c r="C24">
        <v>-1</v>
      </c>
      <c r="D24">
        <v>-1</v>
      </c>
      <c r="E24">
        <v>-1</v>
      </c>
      <c r="F24">
        <v>-1</v>
      </c>
      <c r="G24">
        <v>-1</v>
      </c>
    </row>
    <row r="25" spans="1:19" x14ac:dyDescent="0.3">
      <c r="C25">
        <v>-1</v>
      </c>
      <c r="D25">
        <v>-1</v>
      </c>
      <c r="E25">
        <v>-1</v>
      </c>
      <c r="F25">
        <v>-1</v>
      </c>
      <c r="G25">
        <v>-1</v>
      </c>
    </row>
    <row r="26" spans="1:19" x14ac:dyDescent="0.3">
      <c r="C26">
        <v>-1</v>
      </c>
      <c r="D26">
        <v>-1</v>
      </c>
      <c r="E26">
        <v>-1</v>
      </c>
      <c r="F26">
        <v>-1</v>
      </c>
      <c r="G26">
        <v>-1</v>
      </c>
    </row>
    <row r="27" spans="1:19" x14ac:dyDescent="0.3">
      <c r="C27">
        <v>-1</v>
      </c>
      <c r="D27">
        <v>-1</v>
      </c>
      <c r="E27">
        <v>-1</v>
      </c>
      <c r="F27">
        <v>-1</v>
      </c>
      <c r="G27">
        <v>-1</v>
      </c>
    </row>
    <row r="28" spans="1:19" x14ac:dyDescent="0.3">
      <c r="C28">
        <v>-1</v>
      </c>
      <c r="D28">
        <v>-1</v>
      </c>
      <c r="E28">
        <v>-1</v>
      </c>
      <c r="F28">
        <v>-1</v>
      </c>
      <c r="G28">
        <v>-1</v>
      </c>
    </row>
    <row r="29" spans="1:19" x14ac:dyDescent="0.3">
      <c r="C29">
        <v>-1</v>
      </c>
      <c r="D29">
        <v>-1</v>
      </c>
      <c r="E29">
        <v>-1</v>
      </c>
      <c r="F29">
        <v>-1</v>
      </c>
      <c r="G29">
        <v>-1</v>
      </c>
    </row>
    <row r="30" spans="1:19" x14ac:dyDescent="0.3">
      <c r="C30">
        <v>-1</v>
      </c>
      <c r="D30">
        <v>-1</v>
      </c>
      <c r="E30">
        <v>-1</v>
      </c>
      <c r="F30">
        <v>-1</v>
      </c>
      <c r="G30">
        <v>-1</v>
      </c>
    </row>
    <row r="31" spans="1:19" x14ac:dyDescent="0.3">
      <c r="C31">
        <v>-1</v>
      </c>
      <c r="D31">
        <v>-1</v>
      </c>
      <c r="E31">
        <v>-1</v>
      </c>
      <c r="F31">
        <v>-1</v>
      </c>
      <c r="G31">
        <v>-1</v>
      </c>
    </row>
    <row r="32" spans="1:19" x14ac:dyDescent="0.3">
      <c r="C32">
        <v>-1</v>
      </c>
      <c r="D32">
        <v>-1</v>
      </c>
      <c r="E32">
        <v>-1</v>
      </c>
      <c r="F32">
        <v>-1</v>
      </c>
      <c r="G32">
        <v>-1</v>
      </c>
    </row>
    <row r="33" spans="3:7" x14ac:dyDescent="0.3">
      <c r="C33">
        <v>-1</v>
      </c>
      <c r="D33">
        <v>-1</v>
      </c>
      <c r="E33">
        <v>-1</v>
      </c>
      <c r="F33">
        <v>-1</v>
      </c>
      <c r="G33">
        <v>-1</v>
      </c>
    </row>
  </sheetData>
  <mergeCells count="8">
    <mergeCell ref="N2:O2"/>
    <mergeCell ref="P2:Q2"/>
    <mergeCell ref="R2:S2"/>
    <mergeCell ref="C2:D2"/>
    <mergeCell ref="E2:F2"/>
    <mergeCell ref="G2:H2"/>
    <mergeCell ref="I2:J2"/>
    <mergeCell ref="L2:M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P27"/>
  <sheetViews>
    <sheetView zoomScale="115" zoomScaleNormal="115" workbookViewId="0">
      <selection activeCell="R19" sqref="R19"/>
    </sheetView>
  </sheetViews>
  <sheetFormatPr defaultRowHeight="14.4" x14ac:dyDescent="0.3"/>
  <cols>
    <col min="1" max="1" width="16.44140625" customWidth="1"/>
    <col min="3" max="16" width="12.6640625" customWidth="1"/>
  </cols>
  <sheetData>
    <row r="1" spans="1:16" ht="15" thickBot="1" x14ac:dyDescent="0.35"/>
    <row r="2" spans="1:16" ht="18" x14ac:dyDescent="0.35">
      <c r="C2" s="24" t="s">
        <v>0</v>
      </c>
      <c r="D2" s="25"/>
      <c r="E2" s="24" t="s">
        <v>19</v>
      </c>
      <c r="F2" s="25"/>
      <c r="G2" s="24" t="s">
        <v>17</v>
      </c>
      <c r="H2" s="25"/>
      <c r="I2" s="24" t="s">
        <v>18</v>
      </c>
      <c r="J2" s="25"/>
      <c r="K2" s="24" t="s">
        <v>15</v>
      </c>
      <c r="L2" s="25"/>
      <c r="M2" s="24" t="s">
        <v>2</v>
      </c>
      <c r="N2" s="25"/>
      <c r="O2" s="24" t="s">
        <v>16</v>
      </c>
      <c r="P2" s="25"/>
    </row>
    <row r="3" spans="1:16" x14ac:dyDescent="0.3">
      <c r="C3" s="5" t="s">
        <v>28</v>
      </c>
      <c r="D3" s="6" t="s">
        <v>49</v>
      </c>
      <c r="E3" s="5" t="s">
        <v>28</v>
      </c>
      <c r="F3" s="6" t="s">
        <v>49</v>
      </c>
      <c r="G3" s="5" t="s">
        <v>28</v>
      </c>
      <c r="H3" s="6" t="s">
        <v>49</v>
      </c>
      <c r="I3" s="5" t="s">
        <v>28</v>
      </c>
      <c r="J3" s="6" t="s">
        <v>49</v>
      </c>
      <c r="K3" s="5" t="s">
        <v>28</v>
      </c>
      <c r="L3" s="6" t="s">
        <v>49</v>
      </c>
      <c r="M3" s="5" t="s">
        <v>28</v>
      </c>
      <c r="N3" s="6" t="s">
        <v>49</v>
      </c>
      <c r="O3" s="5" t="s">
        <v>28</v>
      </c>
      <c r="P3" s="6" t="s">
        <v>49</v>
      </c>
    </row>
    <row r="4" spans="1:16" x14ac:dyDescent="0.3">
      <c r="A4" t="s">
        <v>3</v>
      </c>
      <c r="C4" s="9">
        <v>-6.5647558282920807E-2</v>
      </c>
      <c r="D4" s="10">
        <v>-5.010517174512702E-2</v>
      </c>
      <c r="E4" s="9">
        <v>0.10983485137826934</v>
      </c>
      <c r="F4" s="10">
        <v>8.3830903019898761E-2</v>
      </c>
      <c r="G4" s="9">
        <v>0.24975738257607588</v>
      </c>
      <c r="H4" s="10">
        <v>0.19062607773857471</v>
      </c>
      <c r="I4" s="9">
        <v>-0.32391732886433527</v>
      </c>
      <c r="J4" s="10">
        <v>-0.24722828721251569</v>
      </c>
      <c r="K4" s="9">
        <v>-0.42023541535473646</v>
      </c>
      <c r="L4" s="10">
        <v>-0.32074258678425033</v>
      </c>
      <c r="M4" s="9">
        <v>0.35958980830157689</v>
      </c>
      <c r="N4" s="10">
        <v>0.2744551293910848</v>
      </c>
      <c r="O4" s="9" t="e">
        <v>#NUM!</v>
      </c>
      <c r="P4" s="10" t="e">
        <v>#NUM!</v>
      </c>
    </row>
    <row r="5" spans="1:16" x14ac:dyDescent="0.3">
      <c r="A5" t="s">
        <v>30</v>
      </c>
      <c r="C5" s="9">
        <v>0.43864376023759855</v>
      </c>
      <c r="D5" s="10">
        <v>7.4282368221610801E-2</v>
      </c>
      <c r="E5" s="9">
        <v>-0.1745022987625752</v>
      </c>
      <c r="F5" s="10">
        <v>-2.9551187517583358E-2</v>
      </c>
      <c r="G5" s="9">
        <v>-0.16536566804727179</v>
      </c>
      <c r="H5" s="10">
        <v>-2.800393977665705E-2</v>
      </c>
      <c r="I5" s="9">
        <v>-0.1745022987625752</v>
      </c>
      <c r="J5" s="10">
        <v>-2.9551187517583358E-2</v>
      </c>
      <c r="K5" s="9">
        <v>-0.1745022987625752</v>
      </c>
      <c r="L5" s="10">
        <v>-2.9551187517583358E-2</v>
      </c>
      <c r="M5" s="9">
        <v>-0.1745022987625752</v>
      </c>
      <c r="N5" s="10">
        <v>-2.9551187517583358E-2</v>
      </c>
      <c r="O5" s="9" t="e">
        <v>#NUM!</v>
      </c>
      <c r="P5" s="10" t="e">
        <v>#NUM!</v>
      </c>
    </row>
    <row r="6" spans="1:16" x14ac:dyDescent="0.3">
      <c r="A6" t="s">
        <v>31</v>
      </c>
      <c r="C6" s="9">
        <v>0.3681883072574037</v>
      </c>
      <c r="D6" s="10">
        <v>1.4863659507555749</v>
      </c>
      <c r="E6" s="9">
        <v>3.9616551616216758E-2</v>
      </c>
      <c r="F6" s="10">
        <v>0.15993091645772584</v>
      </c>
      <c r="G6" s="9">
        <v>-0.2616442502967537</v>
      </c>
      <c r="H6" s="10">
        <v>-1.056250557626158</v>
      </c>
      <c r="I6" s="9">
        <v>-0.35410691358548535</v>
      </c>
      <c r="J6" s="10">
        <v>-1.4295197563475268</v>
      </c>
      <c r="K6" s="9">
        <v>-0.72662758576969255</v>
      </c>
      <c r="L6" s="10">
        <v>-2.9333753437551056</v>
      </c>
      <c r="M6" s="9">
        <v>1.6290848591835698</v>
      </c>
      <c r="N6" s="10">
        <v>6.5765702436852918</v>
      </c>
      <c r="O6" s="9" t="e">
        <v>#NUM!</v>
      </c>
      <c r="P6" s="10" t="e">
        <v>#NUM!</v>
      </c>
    </row>
    <row r="7" spans="1:16" x14ac:dyDescent="0.3">
      <c r="A7" t="s">
        <v>32</v>
      </c>
      <c r="C7" s="9">
        <v>-0.18711610058241043</v>
      </c>
      <c r="D7" s="10">
        <v>-3.3828033277570994E-2</v>
      </c>
      <c r="E7" s="9">
        <v>-0.18711610058241043</v>
      </c>
      <c r="F7" s="10">
        <v>-3.3828033277570994E-2</v>
      </c>
      <c r="G7" s="9">
        <v>0.84466634764791149</v>
      </c>
      <c r="H7" s="10">
        <v>0.15270412983031081</v>
      </c>
      <c r="I7" s="9">
        <v>-0.17226300867505642</v>
      </c>
      <c r="J7" s="10">
        <v>-3.1142797289043646E-2</v>
      </c>
      <c r="K7" s="9">
        <v>-0.18711610058241043</v>
      </c>
      <c r="L7" s="10">
        <v>-3.3828033277570994E-2</v>
      </c>
      <c r="M7" s="9">
        <v>-0.18711610058241043</v>
      </c>
      <c r="N7" s="10">
        <v>-3.3828033277570994E-2</v>
      </c>
      <c r="O7" s="9" t="e">
        <v>#NUM!</v>
      </c>
      <c r="P7" s="10" t="e">
        <v>#NUM!</v>
      </c>
    </row>
    <row r="8" spans="1:16" x14ac:dyDescent="0.3">
      <c r="A8" t="s">
        <v>33</v>
      </c>
      <c r="C8" s="9">
        <v>-0.17114732831712418</v>
      </c>
      <c r="D8" s="10">
        <v>-0.5323397273927597</v>
      </c>
      <c r="E8" s="9">
        <v>-0.12155201779968043</v>
      </c>
      <c r="F8" s="10">
        <v>-0.37807758178745399</v>
      </c>
      <c r="G8" s="9">
        <v>0.22766954822786328</v>
      </c>
      <c r="H8" s="10">
        <v>0.70814745652752942</v>
      </c>
      <c r="I8" s="9">
        <v>-0.50771507582428965</v>
      </c>
      <c r="J8" s="10">
        <v>-1.5792061010540128</v>
      </c>
      <c r="K8" s="9">
        <v>0.73478508662299202</v>
      </c>
      <c r="L8" s="10">
        <v>2.2854887455816146</v>
      </c>
      <c r="M8" s="9">
        <v>-0.59730086161098184</v>
      </c>
      <c r="N8" s="10">
        <v>-1.8578553400043718</v>
      </c>
      <c r="O8" s="9" t="e">
        <v>#NUM!</v>
      </c>
      <c r="P8" s="10" t="e">
        <v>#NUM!</v>
      </c>
    </row>
    <row r="9" spans="1:16" x14ac:dyDescent="0.3">
      <c r="A9" s="4" t="s">
        <v>12</v>
      </c>
      <c r="C9" s="11">
        <v>0.10216903716768</v>
      </c>
      <c r="D9" s="12">
        <v>0.35865693292421419</v>
      </c>
      <c r="E9" s="11">
        <v>9.7774252166817385E-2</v>
      </c>
      <c r="F9" s="12">
        <v>0.34322936158786277</v>
      </c>
      <c r="G9" s="11">
        <v>-0.32317148904288406</v>
      </c>
      <c r="H9" s="12">
        <v>-1.1344698773899982</v>
      </c>
      <c r="I9" s="11">
        <v>-0.80446026271991877</v>
      </c>
      <c r="J9" s="12">
        <v>-2.8239989187037704</v>
      </c>
      <c r="K9" s="11">
        <v>0.2938026125411517</v>
      </c>
      <c r="L9" s="12">
        <v>1.0313725843005663</v>
      </c>
      <c r="M9" s="11">
        <v>0.30139541006023335</v>
      </c>
      <c r="N9" s="12">
        <v>1.058026544697972</v>
      </c>
      <c r="O9" s="11" t="e">
        <v>#NUM!</v>
      </c>
      <c r="P9" s="12" t="e">
        <v>#NUM!</v>
      </c>
    </row>
    <row r="10" spans="1:16" x14ac:dyDescent="0.3">
      <c r="A10" t="s">
        <v>13</v>
      </c>
      <c r="C10" s="9">
        <v>0.38123839680563004</v>
      </c>
      <c r="D10" s="10">
        <v>4.1796213478375464</v>
      </c>
      <c r="E10" s="9">
        <v>-0.44338302116348233</v>
      </c>
      <c r="F10" s="10">
        <v>-4.8609299484291348</v>
      </c>
      <c r="G10" s="9">
        <v>0.10080843627081865</v>
      </c>
      <c r="H10" s="10">
        <v>1.105190599399279</v>
      </c>
      <c r="I10" s="9">
        <v>0.49245074916052839</v>
      </c>
      <c r="J10" s="10">
        <v>5.3988729393364743</v>
      </c>
      <c r="K10" s="9">
        <v>-0.16955679537352439</v>
      </c>
      <c r="L10" s="10">
        <v>-1.8588977593865472</v>
      </c>
      <c r="M10" s="9">
        <v>0.43534128279958845</v>
      </c>
      <c r="N10" s="10">
        <v>4.7727661600461104</v>
      </c>
      <c r="O10" s="9" t="e">
        <v>#NUM!</v>
      </c>
      <c r="P10" s="10" t="e">
        <v>#NUM!</v>
      </c>
    </row>
    <row r="11" spans="1:16" x14ac:dyDescent="0.3">
      <c r="A11" t="s">
        <v>14</v>
      </c>
      <c r="C11" s="9">
        <v>0.44921060042986982</v>
      </c>
      <c r="D11" s="10">
        <v>11.073639408086692</v>
      </c>
      <c r="E11" s="9">
        <v>-0.29050311259672817</v>
      </c>
      <c r="F11" s="10">
        <v>-7.1612885197823744</v>
      </c>
      <c r="G11" s="9">
        <v>-8.1912355561298469E-3</v>
      </c>
      <c r="H11" s="10">
        <v>-0.20192486278925514</v>
      </c>
      <c r="I11" s="9">
        <v>-1.0350870166495079</v>
      </c>
      <c r="J11" s="10">
        <v>-25.516273140928106</v>
      </c>
      <c r="K11" s="9">
        <v>-9.702824614481538E-2</v>
      </c>
      <c r="L11" s="10">
        <v>-2.3918754570318868</v>
      </c>
      <c r="M11" s="9">
        <v>1.6268071263530566</v>
      </c>
      <c r="N11" s="10">
        <v>40.102961698812138</v>
      </c>
      <c r="O11" s="9" t="e">
        <v>#NUM!</v>
      </c>
      <c r="P11" s="10" t="e">
        <v>#NUM!</v>
      </c>
    </row>
    <row r="12" spans="1:16" x14ac:dyDescent="0.3">
      <c r="A12" s="4" t="s">
        <v>34</v>
      </c>
      <c r="C12" s="11">
        <v>0.39612931841810345</v>
      </c>
      <c r="D12" s="12">
        <v>6.5075863401968093</v>
      </c>
      <c r="E12" s="11">
        <v>-0.16052870447680978</v>
      </c>
      <c r="F12" s="12">
        <v>-2.6371549791731752</v>
      </c>
      <c r="G12" s="11">
        <v>-1.2199974180598963E-2</v>
      </c>
      <c r="H12" s="12">
        <v>-0.20042037192668261</v>
      </c>
      <c r="I12" s="11">
        <v>-1.6941523988189062</v>
      </c>
      <c r="J12" s="12">
        <v>-27.831423972333084</v>
      </c>
      <c r="K12" s="11">
        <v>-9.6915720434314345E-2</v>
      </c>
      <c r="L12" s="12">
        <v>-1.5921250690740436</v>
      </c>
      <c r="M12" s="11">
        <v>2.0845222525969138</v>
      </c>
      <c r="N12" s="12">
        <v>34.244394206939916</v>
      </c>
      <c r="O12" s="11" t="e">
        <v>#NUM!</v>
      </c>
      <c r="P12" s="12" t="e">
        <v>#NUM!</v>
      </c>
    </row>
    <row r="13" spans="1:16" x14ac:dyDescent="0.3">
      <c r="A13" s="4" t="s">
        <v>25</v>
      </c>
      <c r="C13" s="11">
        <v>0.42561275581807373</v>
      </c>
      <c r="D13" s="12">
        <v>0.9296960252224622</v>
      </c>
      <c r="E13" s="11">
        <v>-8.8197136068741314E-2</v>
      </c>
      <c r="F13" s="12">
        <v>-0.19265523816716268</v>
      </c>
      <c r="G13" s="11">
        <v>-1.2697976864100294E-2</v>
      </c>
      <c r="H13" s="12">
        <v>-2.7737088368580132E-2</v>
      </c>
      <c r="I13" s="11">
        <v>-1.5160468932549493</v>
      </c>
      <c r="J13" s="12">
        <v>-3.3116083844828594</v>
      </c>
      <c r="K13" s="11">
        <v>-0.47014395029139872</v>
      </c>
      <c r="L13" s="12">
        <v>-1.0269686608150739</v>
      </c>
      <c r="M13" s="11">
        <v>2.2591543644050751</v>
      </c>
      <c r="N13" s="12">
        <v>4.9348305572146707</v>
      </c>
      <c r="O13" s="11" t="e">
        <v>#NUM!</v>
      </c>
      <c r="P13" s="12" t="e">
        <v>#NUM!</v>
      </c>
    </row>
    <row r="14" spans="1:16" x14ac:dyDescent="0.3">
      <c r="A14" t="s">
        <v>35</v>
      </c>
      <c r="C14" s="9">
        <v>0.13206980714568398</v>
      </c>
      <c r="D14" s="10">
        <v>0.15683613759886184</v>
      </c>
      <c r="E14" s="9">
        <v>-0.27986152306942996</v>
      </c>
      <c r="F14" s="10">
        <v>-0.33234242776115508</v>
      </c>
      <c r="G14" s="9">
        <v>-3.5488864018301182E-2</v>
      </c>
      <c r="H14" s="10">
        <v>-4.2143897085136883E-2</v>
      </c>
      <c r="I14" s="9">
        <v>0.28678314518990777</v>
      </c>
      <c r="J14" s="10">
        <v>0.34056202391833823</v>
      </c>
      <c r="K14" s="9">
        <v>9.8511748022101095E-2</v>
      </c>
      <c r="L14" s="10">
        <v>0.1169851187172235</v>
      </c>
      <c r="M14" s="9">
        <v>1.195313751928047</v>
      </c>
      <c r="N14" s="10">
        <v>1.4194644190280807</v>
      </c>
      <c r="O14" s="9" t="e">
        <v>#NUM!</v>
      </c>
      <c r="P14" s="10" t="e">
        <v>#NUM!</v>
      </c>
    </row>
    <row r="15" spans="1:16" x14ac:dyDescent="0.3">
      <c r="A15" t="s">
        <v>36</v>
      </c>
      <c r="C15" s="9">
        <v>0.38478007176800316</v>
      </c>
      <c r="D15" s="10">
        <v>0.42313978335825286</v>
      </c>
      <c r="E15" s="9">
        <v>-0.45981411310081755</v>
      </c>
      <c r="F15" s="10">
        <v>-0.50565416059243651</v>
      </c>
      <c r="G15" s="9">
        <v>9.7050904447842729E-2</v>
      </c>
      <c r="H15" s="10">
        <v>0.10672615786490836</v>
      </c>
      <c r="I15" s="9">
        <v>0.47142384375572938</v>
      </c>
      <c r="J15" s="10">
        <v>0.51842129505341505</v>
      </c>
      <c r="K15" s="9">
        <v>-8.6917151465055811E-2</v>
      </c>
      <c r="L15" s="10">
        <v>-9.5582145073289881E-2</v>
      </c>
      <c r="M15" s="9">
        <v>0.2775528924286545</v>
      </c>
      <c r="N15" s="10">
        <v>0.30522285167493823</v>
      </c>
      <c r="O15" s="9" t="e">
        <v>#NUM!</v>
      </c>
      <c r="P15" s="10" t="e">
        <v>#NUM!</v>
      </c>
    </row>
    <row r="16" spans="1:16" x14ac:dyDescent="0.3">
      <c r="A16" s="4" t="s">
        <v>37</v>
      </c>
      <c r="C16" s="11">
        <v>0.27358566092276848</v>
      </c>
      <c r="D16" s="12">
        <v>0.54935572979548475</v>
      </c>
      <c r="E16" s="11">
        <v>0.21561768084258953</v>
      </c>
      <c r="F16" s="12">
        <v>0.43295693208690711</v>
      </c>
      <c r="G16" s="11">
        <v>-0.23627252685354846</v>
      </c>
      <c r="H16" s="12">
        <v>-0.47443153995155996</v>
      </c>
      <c r="I16" s="11">
        <v>-2.0566839652795563</v>
      </c>
      <c r="J16" s="12">
        <v>-4.1297892473384117</v>
      </c>
      <c r="K16" s="11">
        <v>-1.152688264136307</v>
      </c>
      <c r="L16" s="12">
        <v>-2.3145800128393788</v>
      </c>
      <c r="M16" s="11">
        <v>1.4245333852216884</v>
      </c>
      <c r="N16" s="12">
        <v>2.8604407658536211</v>
      </c>
      <c r="O16" s="11" t="e">
        <v>#NUM!</v>
      </c>
      <c r="P16" s="12" t="e">
        <v>#NUM!</v>
      </c>
    </row>
    <row r="17" spans="1:16" ht="15" thickBot="1" x14ac:dyDescent="0.35">
      <c r="A17" s="4" t="s">
        <v>38</v>
      </c>
      <c r="C17" s="13">
        <v>2.2707010248731216E-2</v>
      </c>
      <c r="D17" s="14">
        <v>3.389198943932481E-2</v>
      </c>
      <c r="E17" s="13">
        <v>0.50198623210583559</v>
      </c>
      <c r="F17" s="14">
        <v>0.74925372785120725</v>
      </c>
      <c r="G17" s="13">
        <v>0.33281698141310057</v>
      </c>
      <c r="H17" s="14">
        <v>0.49675538504286543</v>
      </c>
      <c r="I17" s="13">
        <v>-2.1774400699401091</v>
      </c>
      <c r="J17" s="14">
        <v>-3.249999671766405</v>
      </c>
      <c r="K17" s="13">
        <v>-0.50168885521065809</v>
      </c>
      <c r="L17" s="14">
        <v>-0.74880986956777607</v>
      </c>
      <c r="M17" s="13" t="e">
        <v>#NUM!</v>
      </c>
      <c r="N17" s="14" t="e">
        <v>#NUM!</v>
      </c>
      <c r="O17" s="13" t="e">
        <v>#NUM!</v>
      </c>
      <c r="P17" s="14" t="e">
        <v>#NUM!</v>
      </c>
    </row>
    <row r="20" spans="1:16" x14ac:dyDescent="0.3">
      <c r="A20" s="4" t="s">
        <v>12</v>
      </c>
      <c r="E20" s="4" t="s">
        <v>34</v>
      </c>
      <c r="I20" s="4" t="s">
        <v>37</v>
      </c>
      <c r="M20" s="4" t="s">
        <v>38</v>
      </c>
    </row>
    <row r="21" spans="1:16" x14ac:dyDescent="0.3">
      <c r="A21" t="s">
        <v>53</v>
      </c>
      <c r="B21">
        <f>Team!J$9</f>
        <v>10.431546573745567</v>
      </c>
      <c r="C21">
        <f>Team!K$9-B21</f>
        <v>7.020853749639226</v>
      </c>
      <c r="E21" t="s">
        <v>53</v>
      </c>
      <c r="F21">
        <f>Team!J$12</f>
        <v>59.007848356201791</v>
      </c>
      <c r="G21">
        <f>Team!K$12-F21</f>
        <v>32.855868192568067</v>
      </c>
      <c r="I21" t="s">
        <v>53</v>
      </c>
      <c r="J21">
        <f>Team!J$16</f>
        <v>5.4400330510249839</v>
      </c>
      <c r="K21">
        <f>Team!K$16-J21</f>
        <v>4.0159687328229934</v>
      </c>
      <c r="M21" t="s">
        <v>53</v>
      </c>
      <c r="N21">
        <f>Team!J$17</f>
        <v>2.7574214216190134</v>
      </c>
      <c r="O21">
        <f>Team!K$17-N21</f>
        <v>2.9851564894152638</v>
      </c>
    </row>
    <row r="22" spans="1:16" x14ac:dyDescent="0.3">
      <c r="A22" t="s">
        <v>0</v>
      </c>
      <c r="B22">
        <f>Cas!L$9</f>
        <v>11.489346431132525</v>
      </c>
      <c r="C22">
        <f>Cas!M$9-B22</f>
        <v>5.6225679141874352</v>
      </c>
      <c r="E22" t="s">
        <v>0</v>
      </c>
      <c r="F22">
        <f>Cas!L$12</f>
        <v>69.897230086734197</v>
      </c>
      <c r="G22">
        <f>Cas!M$12-F22</f>
        <v>24.09227746249806</v>
      </c>
      <c r="I22" t="s">
        <v>0</v>
      </c>
      <c r="J22">
        <f>Cas!L$16</f>
        <v>6.2949086926741371</v>
      </c>
      <c r="K22">
        <f>Cas!M$16-J22</f>
        <v>3.4049289157151064</v>
      </c>
      <c r="M22" t="s">
        <v>0</v>
      </c>
      <c r="N22">
        <f>Cas!L$17</f>
        <v>2.705246904637737</v>
      </c>
      <c r="O22">
        <f>Cas!M$17-N22</f>
        <v>3.1572895131359857</v>
      </c>
    </row>
    <row r="23" spans="1:16" x14ac:dyDescent="0.3">
      <c r="A23" t="s">
        <v>19</v>
      </c>
      <c r="B23">
        <f>Ben!L$9</f>
        <v>11.242805844064545</v>
      </c>
      <c r="C23">
        <f>Ben!M$9-B23</f>
        <v>6.0847939456506914</v>
      </c>
      <c r="E23" t="s">
        <v>19</v>
      </c>
      <c r="F23">
        <f>Ben!L$12</f>
        <v>57.776170133082246</v>
      </c>
      <c r="G23">
        <f>Ben!M$12-F23</f>
        <v>30.044914731061994</v>
      </c>
      <c r="I23" t="s">
        <v>19</v>
      </c>
      <c r="J23">
        <f>Ben!L$16</f>
        <v>7.1196054959055024</v>
      </c>
      <c r="K23">
        <f>Ben!M$16-J23</f>
        <v>1.5227377138352205</v>
      </c>
      <c r="M23" t="s">
        <v>19</v>
      </c>
      <c r="N23">
        <f>Ben!L$17</f>
        <v>4.1027375208614849</v>
      </c>
      <c r="O23">
        <f>Ben!M$17-N23</f>
        <v>1.7930317575122547</v>
      </c>
    </row>
    <row r="24" spans="1:16" x14ac:dyDescent="0.3">
      <c r="A24" t="s">
        <v>17</v>
      </c>
      <c r="B24">
        <f>Lucas!L$9</f>
        <v>8.1703798460943169</v>
      </c>
      <c r="C24">
        <f>Lucas!M$9-B24</f>
        <v>9.274247463635426</v>
      </c>
      <c r="E24" t="s">
        <v>17</v>
      </c>
      <c r="F24">
        <f>Lucas!L$12</f>
        <v>58.083636815845502</v>
      </c>
      <c r="G24">
        <f>Lucas!M$12-F24</f>
        <v>34.303450580028475</v>
      </c>
      <c r="I24" t="s">
        <v>17</v>
      </c>
      <c r="J24">
        <f>Lucas!L$16</f>
        <v>4.970811834576752</v>
      </c>
      <c r="K24">
        <f>Lucas!M$16-J24</f>
        <v>4.0055480924157862</v>
      </c>
      <c r="M24" t="s">
        <v>17</v>
      </c>
      <c r="N24">
        <f>Lucas!L$17</f>
        <v>4.309759065199275</v>
      </c>
      <c r="O24">
        <f>Lucas!M$17-N24</f>
        <v>0.87399198321999094</v>
      </c>
    </row>
    <row r="25" spans="1:16" x14ac:dyDescent="0.3">
      <c r="A25" t="s">
        <v>18</v>
      </c>
      <c r="B25">
        <f>Jillian!L$9</f>
        <v>4.9862723927884343</v>
      </c>
      <c r="C25">
        <f>Jillian!M$9-B25</f>
        <v>12.263404287619645</v>
      </c>
      <c r="E25" t="s">
        <v>18</v>
      </c>
      <c r="F25">
        <f>Jillian!L$12</f>
        <v>42.133055316009013</v>
      </c>
      <c r="G25">
        <f>Jillian!M$12-F25</f>
        <v>10.942606378888641</v>
      </c>
      <c r="I25" t="s">
        <v>18</v>
      </c>
      <c r="J25">
        <f>Jillian!L$16</f>
        <v>2.0958838605794297</v>
      </c>
      <c r="K25">
        <f>Jillian!M$16-J25</f>
        <v>2.4446886256367275</v>
      </c>
      <c r="M25" t="s">
        <v>18</v>
      </c>
      <c r="N25">
        <f>Jillian!L$17</f>
        <v>1</v>
      </c>
      <c r="O25">
        <f>Jillian!M$17-N25</f>
        <v>0</v>
      </c>
    </row>
    <row r="26" spans="1:16" x14ac:dyDescent="0.3">
      <c r="A26" t="s">
        <v>15</v>
      </c>
      <c r="B26">
        <f>Keller!L$9</f>
        <v>14.408423840389265</v>
      </c>
      <c r="C26">
        <f>Keller!M$9-B26</f>
        <v>1.1298443984266591</v>
      </c>
      <c r="E26" t="s">
        <v>15</v>
      </c>
      <c r="F26">
        <f>Keller!L$12</f>
        <v>65.622697883484634</v>
      </c>
      <c r="G26">
        <f>Keller!M$12-F26</f>
        <v>16.441919050455482</v>
      </c>
      <c r="I26" t="s">
        <v>15</v>
      </c>
      <c r="J26">
        <f>Keller!L$16</f>
        <v>4.4151449258527204</v>
      </c>
      <c r="K26">
        <f>Keller!M$16-J26</f>
        <v>1.4365849640882118</v>
      </c>
      <c r="M26" t="s">
        <v>15</v>
      </c>
      <c r="N26">
        <f>Keller!L$17</f>
        <v>1.8446724997301081</v>
      </c>
      <c r="O26">
        <f>Keller!M$17-N26</f>
        <v>3.3130346049370418</v>
      </c>
    </row>
    <row r="27" spans="1:16" x14ac:dyDescent="0.3">
      <c r="A27" t="s">
        <v>2</v>
      </c>
      <c r="B27">
        <f>Matt!L$9</f>
        <v>15</v>
      </c>
      <c r="C27">
        <f>Matt!M$9-B27</f>
        <v>0</v>
      </c>
      <c r="E27" t="s">
        <v>2</v>
      </c>
      <c r="F27">
        <f>Matt!L$12</f>
        <v>103.26525130436595</v>
      </c>
      <c r="G27">
        <f>Matt!M$12-F27</f>
        <v>12.829850760720774</v>
      </c>
      <c r="I27" t="s">
        <v>2</v>
      </c>
      <c r="J27">
        <f>Matt!L$16</f>
        <v>9.7818877765112937</v>
      </c>
      <c r="K27">
        <f>Matt!M$16-J27</f>
        <v>1.0531408201570649</v>
      </c>
      <c r="M27" t="s">
        <v>2</v>
      </c>
      <c r="N27" t="e">
        <f>Matt!L$17</f>
        <v>#NUM!</v>
      </c>
      <c r="O27" t="e">
        <f>Matt!M$17-N27</f>
        <v>#NUM!</v>
      </c>
    </row>
  </sheetData>
  <mergeCells count="7">
    <mergeCell ref="O2:P2"/>
    <mergeCell ref="C2:D2"/>
    <mergeCell ref="E2:F2"/>
    <mergeCell ref="G2:H2"/>
    <mergeCell ref="I2:J2"/>
    <mergeCell ref="K2:L2"/>
    <mergeCell ref="M2:N2"/>
  </mergeCells>
  <conditionalFormatting sqref="C7 E7 G7 I7 K7 M7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 E8 G8 I8 K8 M8 O8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 E9 G9 I9 K9 M9 O9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2 E12 G12 I12 K12 M12 O12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3 E13 G13 I13 K13 M13 O13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 F4 H4 J4 L4 N4 P4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 F7 H7 J7 L7 N7 P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 F8 H8 J8 L8 N8 P8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 F9 H9 J9 L9 N9 P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 F10 H10 J10 L10 N10 P1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 F11 H11 J11 L11 N11 P1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 F13 H13 J13 L13 N13 P1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 F14 H14 J14 L14 N14 P1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 F15 H15 J15 L15 N15 P1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 F16 H16 J16 L16 N16 P1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 F17 H17 J17 L17 N17 P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 C4 G4 I4 K4 M4 O4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 C5 G5 I5 K5 M5 O5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 C6 G6 I6 K6 M6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 C10 G10 I10 K10 M10 O10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 C11 G11 I11 K11 M11 O11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 C14 G14 I14 K14 M14 O14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 C15 G15 I15 K15 M15 O15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 C16 G16 I16 K16 M16 O1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 C17 G17 I17 K17 M17 O17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 D5 H5 J5 L5 N5 P5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 D6 H6 J6 L6 N6 P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2 D12 H12 J12 L12 N12 P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O25"/>
  <sheetViews>
    <sheetView zoomScale="115" zoomScaleNormal="115" workbookViewId="0">
      <selection activeCell="M11" sqref="M11"/>
    </sheetView>
  </sheetViews>
  <sheetFormatPr defaultRowHeight="14.4" x14ac:dyDescent="0.3"/>
  <cols>
    <col min="1" max="1" width="16.44140625" customWidth="1"/>
    <col min="3" max="10" width="12.6640625" customWidth="1"/>
  </cols>
  <sheetData>
    <row r="1" spans="1:10" ht="15" thickBot="1" x14ac:dyDescent="0.35"/>
    <row r="2" spans="1:10" ht="18" x14ac:dyDescent="0.35">
      <c r="C2" s="24" t="s">
        <v>1</v>
      </c>
      <c r="D2" s="25"/>
      <c r="E2" s="24" t="s">
        <v>23</v>
      </c>
      <c r="F2" s="25"/>
      <c r="G2" s="24" t="s">
        <v>20</v>
      </c>
      <c r="H2" s="25"/>
      <c r="I2" s="24" t="s">
        <v>21</v>
      </c>
      <c r="J2" s="25"/>
    </row>
    <row r="3" spans="1:10" x14ac:dyDescent="0.3">
      <c r="C3" s="5" t="s">
        <v>28</v>
      </c>
      <c r="D3" s="6" t="s">
        <v>49</v>
      </c>
      <c r="E3" s="5" t="s">
        <v>28</v>
      </c>
      <c r="F3" s="6" t="s">
        <v>49</v>
      </c>
      <c r="G3" s="5" t="s">
        <v>28</v>
      </c>
      <c r="H3" s="6" t="s">
        <v>49</v>
      </c>
      <c r="I3" s="5" t="s">
        <v>28</v>
      </c>
      <c r="J3" s="6" t="s">
        <v>49</v>
      </c>
    </row>
    <row r="4" spans="1:10" x14ac:dyDescent="0.3">
      <c r="A4" t="s">
        <v>3</v>
      </c>
      <c r="C4" s="9">
        <v>-7.8794900008251748E-2</v>
      </c>
      <c r="D4" s="10">
        <v>-6.0139814797410929E-2</v>
      </c>
      <c r="E4" s="9">
        <v>4.3067674609942055E-2</v>
      </c>
      <c r="F4" s="10">
        <v>3.2871188040416666E-2</v>
      </c>
      <c r="G4" s="9">
        <v>3.0027225941421303E-2</v>
      </c>
      <c r="H4" s="10">
        <v>2.2918130574541951E-2</v>
      </c>
      <c r="I4" s="9">
        <v>0.10163680698368591</v>
      </c>
      <c r="J4" s="10">
        <v>7.7573786475507334E-2</v>
      </c>
    </row>
    <row r="5" spans="1:10" x14ac:dyDescent="0.3">
      <c r="A5" t="s">
        <v>30</v>
      </c>
      <c r="C5" s="9">
        <v>-0.17450229855757743</v>
      </c>
      <c r="D5" s="10">
        <v>-2.955118745020429E-2</v>
      </c>
      <c r="E5" s="9">
        <v>1.2677879829069647</v>
      </c>
      <c r="F5" s="10">
        <v>0.21469425124872243</v>
      </c>
      <c r="G5" s="9">
        <v>-0.17008250323329535</v>
      </c>
      <c r="H5" s="10">
        <v>-2.8802714787098931E-2</v>
      </c>
      <c r="I5" s="9">
        <v>-0.17450229855757743</v>
      </c>
      <c r="J5" s="10">
        <v>-2.955118745020429E-2</v>
      </c>
    </row>
    <row r="6" spans="1:10" x14ac:dyDescent="0.3">
      <c r="A6" t="s">
        <v>31</v>
      </c>
      <c r="C6" s="9">
        <v>5.8564401719799755E-3</v>
      </c>
      <c r="D6" s="10">
        <v>2.3642286007735436E-2</v>
      </c>
      <c r="E6" s="9">
        <v>0.31461840468383562</v>
      </c>
      <c r="F6" s="10">
        <v>1.2701057448552255</v>
      </c>
      <c r="G6" s="9">
        <v>-0.24325701849894071</v>
      </c>
      <c r="H6" s="10">
        <v>-0.98202181459262938</v>
      </c>
      <c r="I6" s="9">
        <v>0.38910825419453671</v>
      </c>
      <c r="J6" s="10">
        <v>1.5708191945086796</v>
      </c>
    </row>
    <row r="7" spans="1:10" x14ac:dyDescent="0.3">
      <c r="A7" t="s">
        <v>32</v>
      </c>
      <c r="C7" s="9">
        <v>0.3101326607292873</v>
      </c>
      <c r="D7" s="10">
        <v>5.6067745851630095E-2</v>
      </c>
      <c r="E7" s="9">
        <v>-0.18711610067022938</v>
      </c>
      <c r="F7" s="10">
        <v>-3.3828033308249759E-2</v>
      </c>
      <c r="G7" s="9">
        <v>-0.18711610067022938</v>
      </c>
      <c r="H7" s="10">
        <v>-3.3828033308249759E-2</v>
      </c>
      <c r="I7" s="9">
        <v>-0.18711610067022938</v>
      </c>
      <c r="J7" s="10">
        <v>-3.3828033308249759E-2</v>
      </c>
    </row>
    <row r="8" spans="1:10" x14ac:dyDescent="0.3">
      <c r="A8" t="s">
        <v>33</v>
      </c>
      <c r="C8" s="9">
        <v>-5.3312968097008272E-2</v>
      </c>
      <c r="D8" s="10">
        <v>-0.16582561462252343</v>
      </c>
      <c r="E8" s="9">
        <v>-0.29503729257101774</v>
      </c>
      <c r="F8" s="10">
        <v>-0.9176893000616817</v>
      </c>
      <c r="G8" s="9">
        <v>0.10946615950153345</v>
      </c>
      <c r="H8" s="10">
        <v>0.34048551089256662</v>
      </c>
      <c r="I8" s="9">
        <v>0.11150354983911072</v>
      </c>
      <c r="J8" s="10">
        <v>0.34682264643414795</v>
      </c>
    </row>
    <row r="9" spans="1:10" x14ac:dyDescent="0.3">
      <c r="A9" s="4" t="s">
        <v>12</v>
      </c>
      <c r="C9" s="11">
        <v>0.13742689918571069</v>
      </c>
      <c r="D9" s="12">
        <v>0.48242707877517788</v>
      </c>
      <c r="E9" s="11">
        <v>-0.62017374529620706</v>
      </c>
      <c r="F9" s="12">
        <v>-2.1770745760042534</v>
      </c>
      <c r="G9" s="11">
        <v>4.1780605286081199E-2</v>
      </c>
      <c r="H9" s="12">
        <v>0.14666775920182218</v>
      </c>
      <c r="I9" s="11">
        <v>5.3538336593530654E-2</v>
      </c>
      <c r="J9" s="12">
        <v>0.18794241504638975</v>
      </c>
    </row>
    <row r="10" spans="1:10" x14ac:dyDescent="0.3">
      <c r="A10" t="s">
        <v>13</v>
      </c>
      <c r="C10" s="9">
        <v>0.24252830546382206</v>
      </c>
      <c r="D10" s="10">
        <v>2.6589044850538492</v>
      </c>
      <c r="E10" s="9">
        <v>0.47570145824960614</v>
      </c>
      <c r="F10" s="10">
        <v>5.2152458595197295</v>
      </c>
      <c r="G10" s="9">
        <v>-0.49341805949827938</v>
      </c>
      <c r="H10" s="10">
        <v>-5.4094778293919425</v>
      </c>
      <c r="I10" s="9">
        <v>0.27208892514003546</v>
      </c>
      <c r="J10" s="10">
        <v>2.9829856849275664</v>
      </c>
    </row>
    <row r="11" spans="1:10" x14ac:dyDescent="0.3">
      <c r="A11" t="s">
        <v>14</v>
      </c>
      <c r="C11" s="9">
        <v>7.2229726782493203E-2</v>
      </c>
      <c r="D11" s="10">
        <v>1.7805589364066918</v>
      </c>
      <c r="E11" s="9">
        <v>0.19285362192722708</v>
      </c>
      <c r="F11" s="10">
        <v>4.7540985579935864</v>
      </c>
      <c r="G11" s="9">
        <v>-0.4048756846468704</v>
      </c>
      <c r="H11" s="10">
        <v>-9.9807247035924433</v>
      </c>
      <c r="I11" s="9">
        <v>0.77278202628541659</v>
      </c>
      <c r="J11" s="10">
        <v>19.050105878712472</v>
      </c>
    </row>
    <row r="12" spans="1:10" x14ac:dyDescent="0.3">
      <c r="A12" s="4" t="s">
        <v>34</v>
      </c>
      <c r="C12" s="11">
        <v>-8.4523556280518428E-2</v>
      </c>
      <c r="D12" s="12">
        <v>-1.3885474130606354</v>
      </c>
      <c r="E12" s="11">
        <v>0.10276109447788451</v>
      </c>
      <c r="F12" s="12">
        <v>1.6881524888397763</v>
      </c>
      <c r="G12" s="11">
        <v>-0.28533688204861191</v>
      </c>
      <c r="H12" s="12">
        <v>-4.6874954965744564</v>
      </c>
      <c r="I12" s="11">
        <v>0.9649054403257683</v>
      </c>
      <c r="J12" s="12">
        <v>15.851402993100152</v>
      </c>
    </row>
    <row r="13" spans="1:10" x14ac:dyDescent="0.3">
      <c r="A13" s="4" t="s">
        <v>25</v>
      </c>
      <c r="C13" s="11">
        <v>-7.8176676655842839E-2</v>
      </c>
      <c r="D13" s="12">
        <v>-0.17076684034281975</v>
      </c>
      <c r="E13" s="11">
        <v>0.26149114739807122</v>
      </c>
      <c r="F13" s="12">
        <v>0.57119359544237902</v>
      </c>
      <c r="G13" s="11">
        <v>-0.31527821192898764</v>
      </c>
      <c r="H13" s="12">
        <v>-0.68868448216419864</v>
      </c>
      <c r="I13" s="11">
        <v>0.88669755967137209</v>
      </c>
      <c r="J13" s="12">
        <v>1.9368761513278301</v>
      </c>
    </row>
    <row r="14" spans="1:10" x14ac:dyDescent="0.3">
      <c r="A14" t="s">
        <v>35</v>
      </c>
      <c r="C14" s="9">
        <v>0.1986118816223339</v>
      </c>
      <c r="D14" s="10">
        <v>0.23585648425252748</v>
      </c>
      <c r="E14" s="9">
        <v>0.46824795261296709</v>
      </c>
      <c r="F14" s="10">
        <v>0.5560559366319382</v>
      </c>
      <c r="G14" s="9">
        <v>-0.39933494675540748</v>
      </c>
      <c r="H14" s="10">
        <v>-0.47422005074196671</v>
      </c>
      <c r="I14" s="9">
        <v>0.13717302407278861</v>
      </c>
      <c r="J14" s="10">
        <v>0.16289633292743111</v>
      </c>
    </row>
    <row r="15" spans="1:10" x14ac:dyDescent="0.3">
      <c r="A15" t="s">
        <v>36</v>
      </c>
      <c r="C15" s="9">
        <v>0.2449264281439166</v>
      </c>
      <c r="D15" s="10">
        <v>0.26934377156315481</v>
      </c>
      <c r="E15" s="9">
        <v>0.4383786215994469</v>
      </c>
      <c r="F15" s="10">
        <v>0.48208171004262779</v>
      </c>
      <c r="G15" s="9">
        <v>-0.48248480779981279</v>
      </c>
      <c r="H15" s="10">
        <v>-0.53058495499867186</v>
      </c>
      <c r="I15" s="9">
        <v>0.27236463343551326</v>
      </c>
      <c r="J15" s="10">
        <v>0.29951736187011946</v>
      </c>
    </row>
    <row r="16" spans="1:10" x14ac:dyDescent="0.3">
      <c r="A16" s="4" t="s">
        <v>37</v>
      </c>
      <c r="C16" s="11">
        <v>-0.41878949880003052</v>
      </c>
      <c r="D16" s="12">
        <v>-0.84092276602953664</v>
      </c>
      <c r="E16" s="11">
        <v>-2.8525542708561041E-2</v>
      </c>
      <c r="F16" s="12">
        <v>-5.727884377643111E-2</v>
      </c>
      <c r="G16" s="11">
        <v>6.1354016499302999E-2</v>
      </c>
      <c r="H16" s="12">
        <v>0.1231979058917414</v>
      </c>
      <c r="I16" s="11">
        <v>1.0195045312824982</v>
      </c>
      <c r="J16" s="12">
        <v>2.0471491593801687</v>
      </c>
    </row>
    <row r="17" spans="1:15" ht="15" thickBot="1" x14ac:dyDescent="0.35">
      <c r="A17" s="4" t="s">
        <v>38</v>
      </c>
      <c r="C17" s="13">
        <v>-0.72837904539238063</v>
      </c>
      <c r="D17" s="14">
        <v>-1.0871627147975187</v>
      </c>
      <c r="E17" s="13">
        <v>-0.38031988356487673</v>
      </c>
      <c r="F17" s="14">
        <v>-0.56765718306068225</v>
      </c>
      <c r="G17" s="13">
        <v>0.5852037019401739</v>
      </c>
      <c r="H17" s="14">
        <v>0.87346231242567907</v>
      </c>
      <c r="I17" s="13">
        <v>0.46019486740115956</v>
      </c>
      <c r="J17" s="14">
        <v>0.68687684598368914</v>
      </c>
    </row>
    <row r="20" spans="1:15" x14ac:dyDescent="0.3">
      <c r="A20" s="4" t="s">
        <v>12</v>
      </c>
      <c r="E20" s="4" t="s">
        <v>34</v>
      </c>
      <c r="I20" s="4" t="s">
        <v>37</v>
      </c>
      <c r="M20" s="4" t="s">
        <v>38</v>
      </c>
    </row>
    <row r="21" spans="1:15" x14ac:dyDescent="0.3">
      <c r="A21" t="s">
        <v>53</v>
      </c>
      <c r="B21">
        <f>Team!J$9</f>
        <v>10.431546573745567</v>
      </c>
      <c r="C21">
        <f>Team!K$9-B21</f>
        <v>7.020853749639226</v>
      </c>
      <c r="E21" t="s">
        <v>53</v>
      </c>
      <c r="F21">
        <f>Team!J$12</f>
        <v>59.007848356201791</v>
      </c>
      <c r="G21">
        <f>Team!K$12-F21</f>
        <v>32.855868192568067</v>
      </c>
      <c r="I21" t="s">
        <v>53</v>
      </c>
      <c r="J21">
        <f>Team!J$16</f>
        <v>5.4400330510249839</v>
      </c>
      <c r="K21">
        <f>Team!K$16-J21</f>
        <v>4.0159687328229934</v>
      </c>
      <c r="M21" t="s">
        <v>53</v>
      </c>
      <c r="N21">
        <f>Team!J$17</f>
        <v>2.7574214216190134</v>
      </c>
      <c r="O21">
        <f>Team!K$17-N21</f>
        <v>2.9851564894152638</v>
      </c>
    </row>
    <row r="22" spans="1:15" x14ac:dyDescent="0.3">
      <c r="A22" t="s">
        <v>1</v>
      </c>
      <c r="B22">
        <f>Zoe!N$9</f>
        <v>11.680896100635557</v>
      </c>
      <c r="C22">
        <f>Zoe!O$9-B22</f>
        <v>5.4870088691289958</v>
      </c>
      <c r="E22" t="s">
        <v>1</v>
      </c>
      <c r="F22">
        <f>Zoe!N$12</f>
        <v>56.685265093271504</v>
      </c>
      <c r="G22">
        <f>Zoe!O$12-F22</f>
        <v>34.723939951342324</v>
      </c>
      <c r="I22" t="s">
        <v>1</v>
      </c>
      <c r="J22">
        <f>Zoe!N$16</f>
        <v>4.420369208390551</v>
      </c>
      <c r="K22">
        <f>Zoe!O$16-J22</f>
        <v>4.3734508937321577</v>
      </c>
      <c r="M22" t="s">
        <v>1</v>
      </c>
      <c r="N22">
        <f>Zoe!N$17</f>
        <v>1.8237295523535813</v>
      </c>
      <c r="O22">
        <f>Zoe!O$17-N22</f>
        <v>2.6782148110438642</v>
      </c>
    </row>
    <row r="23" spans="1:15" x14ac:dyDescent="0.3">
      <c r="A23" t="s">
        <v>23</v>
      </c>
      <c r="B23">
        <f>Max!N$9</f>
        <v>6.4399261874344162</v>
      </c>
      <c r="C23">
        <f>Max!O$9-B23</f>
        <v>10.649945385972416</v>
      </c>
      <c r="E23" t="s">
        <v>23</v>
      </c>
      <c r="F23">
        <f>Max!N$12</f>
        <v>69.512209263229238</v>
      </c>
      <c r="G23">
        <f>Max!O$12-F23</f>
        <v>15.223451415227686</v>
      </c>
      <c r="I23" t="s">
        <v>23</v>
      </c>
      <c r="J23">
        <f>Max!N$16</f>
        <v>5.4490177112887315</v>
      </c>
      <c r="K23">
        <f>Max!O$16-J23</f>
        <v>3.8834417324420096</v>
      </c>
      <c r="M23" t="s">
        <v>23</v>
      </c>
      <c r="N23">
        <f>Max!N$17</f>
        <v>2.4340764332470943</v>
      </c>
      <c r="O23">
        <f>Max!O$17-N23</f>
        <v>2.4965321127305105</v>
      </c>
    </row>
    <row r="24" spans="1:15" x14ac:dyDescent="0.3">
      <c r="A24" t="s">
        <v>20</v>
      </c>
      <c r="B24">
        <f>Hailey!N$9</f>
        <v>10.7500685694158</v>
      </c>
      <c r="C24">
        <f>Hailey!O$9-B24</f>
        <v>6.6771452924218</v>
      </c>
      <c r="E24" t="s">
        <v>20</v>
      </c>
      <c r="F24">
        <f>Hailey!N$12</f>
        <v>56.783796984804184</v>
      </c>
      <c r="G24">
        <f>Hailey!O$12-F24</f>
        <v>27.928980001249329</v>
      </c>
      <c r="I24" t="s">
        <v>20</v>
      </c>
      <c r="J24">
        <f>Hailey!N$16</f>
        <v>6.2296712307901068</v>
      </c>
      <c r="K24">
        <f>Hailey!O$16-J24</f>
        <v>2.6830881927756032</v>
      </c>
      <c r="M24" t="s">
        <v>20</v>
      </c>
      <c r="N24">
        <f>Hailey!N$17</f>
        <v>4.3010396121619392</v>
      </c>
      <c r="O24">
        <f>Hailey!O$17-N24</f>
        <v>1.6448447458735433</v>
      </c>
    </row>
    <row r="25" spans="1:15" x14ac:dyDescent="0.3">
      <c r="A25" t="s">
        <v>21</v>
      </c>
      <c r="B25">
        <f>Caleb!N$9</f>
        <v>11.01800919683798</v>
      </c>
      <c r="C25">
        <f>Caleb!O$9-B25</f>
        <v>6.2238133492665746</v>
      </c>
      <c r="E25" t="s">
        <v>21</v>
      </c>
      <c r="F25">
        <f>Caleb!N$12</f>
        <v>75.003904595942998</v>
      </c>
      <c r="G25">
        <f>Caleb!O$12-F25</f>
        <v>32.566561758320915</v>
      </c>
      <c r="I25" t="s">
        <v>21</v>
      </c>
      <c r="J25">
        <f>Caleb!N$16</f>
        <v>8.2899469070374305</v>
      </c>
      <c r="K25">
        <f>Caleb!O$16-J25</f>
        <v>2.4104393472578103</v>
      </c>
      <c r="M25" t="s">
        <v>21</v>
      </c>
      <c r="N25">
        <f>Caleb!N$17</f>
        <v>3.3114570415033802</v>
      </c>
      <c r="O25">
        <f>Caleb!O$17-N25</f>
        <v>3.2508389543066816</v>
      </c>
    </row>
  </sheetData>
  <mergeCells count="4">
    <mergeCell ref="C2:D2"/>
    <mergeCell ref="E2:F2"/>
    <mergeCell ref="G2:H2"/>
    <mergeCell ref="I2:J2"/>
  </mergeCells>
  <conditionalFormatting sqref="C4 E4 G4 I4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 E6 G6 I6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 E10 G10 I10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4 E14 G14 I14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 E16 G16 I1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 E17 G17 I17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 F6 H6 J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 F8 H8 J8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 F10 H10 J1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 F11 H11 J1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 F12 H12 J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 F13 H13 J1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 F14 H14 J1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 F15 H15 J1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 F16 H16 J1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 C5 G5 I5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 C7 G7 I7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 C8 G8 I8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 C9 G9 I9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 C11 G11 I11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 C12 G12 I12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 C13 G13 I13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 C15 G15 I15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 D4 H4 J4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 D5 H5 J5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 D7 H7 J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 D9 H9 J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 D17 H17 J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O24"/>
  <sheetViews>
    <sheetView tabSelected="1" zoomScale="115" zoomScaleNormal="115" workbookViewId="0">
      <selection activeCell="E12" sqref="E12"/>
    </sheetView>
  </sheetViews>
  <sheetFormatPr defaultRowHeight="14.4" x14ac:dyDescent="0.3"/>
  <cols>
    <col min="1" max="1" width="16.88671875" customWidth="1"/>
    <col min="3" max="10" width="12.6640625" customWidth="1"/>
  </cols>
  <sheetData>
    <row r="1" spans="1:10" ht="15" thickBot="1" x14ac:dyDescent="0.35"/>
    <row r="2" spans="1:10" ht="18" x14ac:dyDescent="0.35">
      <c r="C2" s="24" t="s">
        <v>16</v>
      </c>
      <c r="D2" s="25"/>
      <c r="E2" s="24" t="s">
        <v>21</v>
      </c>
      <c r="F2" s="25"/>
      <c r="G2" s="24" t="s">
        <v>2</v>
      </c>
      <c r="H2" s="25"/>
      <c r="I2" s="24" t="s">
        <v>50</v>
      </c>
      <c r="J2" s="25"/>
    </row>
    <row r="3" spans="1:10" x14ac:dyDescent="0.3">
      <c r="C3" s="5" t="s">
        <v>28</v>
      </c>
      <c r="D3" s="6" t="s">
        <v>49</v>
      </c>
      <c r="E3" s="5" t="s">
        <v>28</v>
      </c>
      <c r="F3" s="6" t="s">
        <v>49</v>
      </c>
      <c r="G3" s="5" t="s">
        <v>28</v>
      </c>
      <c r="H3" s="6" t="s">
        <v>49</v>
      </c>
      <c r="I3" s="5" t="s">
        <v>28</v>
      </c>
      <c r="J3" s="6" t="s">
        <v>49</v>
      </c>
    </row>
    <row r="4" spans="1:10" x14ac:dyDescent="0.3">
      <c r="A4" t="s">
        <v>3</v>
      </c>
      <c r="C4" s="9">
        <v>3.1375310877750216E-2</v>
      </c>
      <c r="D4" s="10">
        <v>2.3947049684706567E-2</v>
      </c>
      <c r="E4" s="9">
        <v>-0.24019295311734962</v>
      </c>
      <c r="F4" s="10">
        <v>-0.18332607458868341</v>
      </c>
      <c r="G4" s="9">
        <v>0.13710646891175629</v>
      </c>
      <c r="H4" s="10">
        <v>0.10464582919727661</v>
      </c>
      <c r="I4" s="9" t="e">
        <v>#NUM!</v>
      </c>
      <c r="J4" s="10" t="e">
        <v>#NUM!</v>
      </c>
    </row>
    <row r="5" spans="1:10" x14ac:dyDescent="0.3">
      <c r="A5" t="s">
        <v>30</v>
      </c>
      <c r="C5" s="9">
        <v>0.40735081149816027</v>
      </c>
      <c r="D5" s="10">
        <v>6.8983046573470208E-2</v>
      </c>
      <c r="E5" s="9">
        <v>-0.16892286439265133</v>
      </c>
      <c r="F5" s="10">
        <v>-2.8606335111658141E-2</v>
      </c>
      <c r="G5" s="9">
        <v>-0.17450229855757743</v>
      </c>
      <c r="H5" s="10">
        <v>-2.955118745020429E-2</v>
      </c>
      <c r="I5" s="9" t="e">
        <v>#NUM!</v>
      </c>
      <c r="J5" s="10" t="e">
        <v>#NUM!</v>
      </c>
    </row>
    <row r="6" spans="1:10" x14ac:dyDescent="0.3">
      <c r="A6" t="s">
        <v>31</v>
      </c>
      <c r="C6" s="9">
        <v>0.20294087592406682</v>
      </c>
      <c r="D6" s="10">
        <v>0.81926666889094335</v>
      </c>
      <c r="E6" s="9">
        <v>-0.47401965797701906</v>
      </c>
      <c r="F6" s="10">
        <v>-1.9136041687578147</v>
      </c>
      <c r="G6" s="9">
        <v>9.7465044940149709E-2</v>
      </c>
      <c r="H6" s="10">
        <v>0.3934636742737796</v>
      </c>
      <c r="I6" s="9" t="e">
        <v>#NUM!</v>
      </c>
      <c r="J6" s="10" t="e">
        <v>#NUM!</v>
      </c>
    </row>
    <row r="7" spans="1:10" x14ac:dyDescent="0.3">
      <c r="A7" t="s">
        <v>32</v>
      </c>
      <c r="C7" s="9">
        <v>0.4427487622550349</v>
      </c>
      <c r="D7" s="10">
        <v>8.0042924275904398E-2</v>
      </c>
      <c r="E7" s="9">
        <v>-0.18711610067022938</v>
      </c>
      <c r="F7" s="10">
        <v>-3.3828033308249759E-2</v>
      </c>
      <c r="G7" s="9">
        <v>-0.18711610067022938</v>
      </c>
      <c r="H7" s="10">
        <v>-3.3828033308249759E-2</v>
      </c>
      <c r="I7" s="9" t="e">
        <v>#NUM!</v>
      </c>
      <c r="J7" s="10" t="e">
        <v>#NUM!</v>
      </c>
    </row>
    <row r="8" spans="1:10" x14ac:dyDescent="0.3">
      <c r="A8" t="s">
        <v>33</v>
      </c>
      <c r="C8" s="9">
        <v>-0.37469936782850133</v>
      </c>
      <c r="D8" s="10">
        <v>-1.1654716513958072</v>
      </c>
      <c r="E8" s="9">
        <v>0.59602940379413771</v>
      </c>
      <c r="F8" s="10">
        <v>1.8539005751361546</v>
      </c>
      <c r="G8" s="9">
        <v>-0.12913300933316163</v>
      </c>
      <c r="H8" s="10">
        <v>-0.40165763425070367</v>
      </c>
      <c r="I8" s="9" t="e">
        <v>#NUM!</v>
      </c>
      <c r="J8" s="10" t="e">
        <v>#NUM!</v>
      </c>
    </row>
    <row r="9" spans="1:10" x14ac:dyDescent="0.3">
      <c r="A9" s="4" t="s">
        <v>12</v>
      </c>
      <c r="C9" s="11">
        <v>-2.0191106957086803E-2</v>
      </c>
      <c r="D9" s="12">
        <v>-7.087940428155548E-2</v>
      </c>
      <c r="E9" s="11">
        <v>-8.0343142365504189E-2</v>
      </c>
      <c r="F9" s="12">
        <v>-0.28203872531993035</v>
      </c>
      <c r="G9" s="11">
        <v>5.7246168915435991E-2</v>
      </c>
      <c r="H9" s="12">
        <v>0.20095848923742388</v>
      </c>
      <c r="I9" s="11" t="e">
        <v>#NUM!</v>
      </c>
      <c r="J9" s="12" t="e">
        <v>#NUM!</v>
      </c>
    </row>
    <row r="10" spans="1:10" x14ac:dyDescent="0.3">
      <c r="A10" t="s">
        <v>13</v>
      </c>
      <c r="C10" s="9">
        <v>0.11801053517957966</v>
      </c>
      <c r="D10" s="10">
        <v>1.2937819388648464</v>
      </c>
      <c r="E10" s="9">
        <v>0.28813124874189538</v>
      </c>
      <c r="F10" s="10">
        <v>3.1588620886903982</v>
      </c>
      <c r="G10" s="9">
        <v>-0.34425976157205629</v>
      </c>
      <c r="H10" s="10">
        <v>-3.7742144048586219</v>
      </c>
      <c r="I10" s="9" t="e">
        <v>#NUM!</v>
      </c>
      <c r="J10" s="10" t="e">
        <v>#NUM!</v>
      </c>
    </row>
    <row r="11" spans="1:10" x14ac:dyDescent="0.3">
      <c r="A11" t="s">
        <v>14</v>
      </c>
      <c r="C11" s="9">
        <v>-0.12453988697278322</v>
      </c>
      <c r="D11" s="10">
        <v>-3.0700740341470549</v>
      </c>
      <c r="E11" s="9">
        <v>0.21983130216421967</v>
      </c>
      <c r="F11" s="10">
        <v>5.4191342956220723</v>
      </c>
      <c r="G11" s="9">
        <v>-0.18496311486461117</v>
      </c>
      <c r="H11" s="10">
        <v>-4.5595870529808593</v>
      </c>
      <c r="I11" s="9" t="e">
        <v>#NUM!</v>
      </c>
      <c r="J11" s="10" t="e">
        <v>#NUM!</v>
      </c>
    </row>
    <row r="12" spans="1:10" x14ac:dyDescent="0.3">
      <c r="A12" s="4" t="s">
        <v>34</v>
      </c>
      <c r="C12" s="11">
        <v>-0.26001718987047068</v>
      </c>
      <c r="D12" s="12">
        <v>-4.2715452618639347</v>
      </c>
      <c r="E12" s="11">
        <v>0.1562895243175916</v>
      </c>
      <c r="F12" s="12">
        <v>2.5675140070944735</v>
      </c>
      <c r="G12" s="11">
        <v>-6.1730581361994996E-2</v>
      </c>
      <c r="H12" s="12">
        <v>-1.0141059229979845</v>
      </c>
      <c r="I12" s="11" t="e">
        <v>#NUM!</v>
      </c>
      <c r="J12" s="12" t="e">
        <v>#NUM!</v>
      </c>
    </row>
    <row r="13" spans="1:10" x14ac:dyDescent="0.3">
      <c r="A13" s="4" t="s">
        <v>25</v>
      </c>
      <c r="C13" s="11">
        <v>-7.6998020000348111E-2</v>
      </c>
      <c r="D13" s="12">
        <v>-0.16819221730283118</v>
      </c>
      <c r="E13" s="11">
        <v>-0.13753356731990971</v>
      </c>
      <c r="F13" s="12">
        <v>-0.3004242919623028</v>
      </c>
      <c r="G13" s="11">
        <v>1.1377737778303913E-2</v>
      </c>
      <c r="H13" s="12">
        <v>2.485319680706688E-2</v>
      </c>
      <c r="I13" s="11" t="e">
        <v>#NUM!</v>
      </c>
      <c r="J13" s="12" t="e">
        <v>#NUM!</v>
      </c>
    </row>
    <row r="14" spans="1:10" x14ac:dyDescent="0.3">
      <c r="A14" t="s">
        <v>35</v>
      </c>
      <c r="C14" s="9">
        <v>0.39565216375472462</v>
      </c>
      <c r="D14" s="10">
        <v>0.46984665553665006</v>
      </c>
      <c r="E14" s="9">
        <v>-0.14818999649199516</v>
      </c>
      <c r="F14" s="10">
        <v>-0.17597925808113413</v>
      </c>
      <c r="G14" s="9">
        <v>-0.27485135442188952</v>
      </c>
      <c r="H14" s="10">
        <v>-0.32639272946046449</v>
      </c>
      <c r="I14" s="9" t="e">
        <v>#NUM!</v>
      </c>
      <c r="J14" s="10" t="e">
        <v>#NUM!</v>
      </c>
    </row>
    <row r="15" spans="1:10" x14ac:dyDescent="0.3">
      <c r="A15" t="s">
        <v>36</v>
      </c>
      <c r="C15" s="9">
        <v>9.3111302958785711E-2</v>
      </c>
      <c r="D15" s="10">
        <v>0.10239380741445636</v>
      </c>
      <c r="E15" s="9">
        <v>0.30562353087766647</v>
      </c>
      <c r="F15" s="10">
        <v>0.33609192404777888</v>
      </c>
      <c r="G15" s="9">
        <v>-0.32819160474699</v>
      </c>
      <c r="H15" s="10">
        <v>-0.36090986704782035</v>
      </c>
      <c r="I15" s="9" t="e">
        <v>#NUM!</v>
      </c>
      <c r="J15" s="10" t="e">
        <v>#NUM!</v>
      </c>
    </row>
    <row r="16" spans="1:10" x14ac:dyDescent="0.3">
      <c r="A16" s="4" t="s">
        <v>37</v>
      </c>
      <c r="C16" s="11">
        <v>-0.51598211977780561</v>
      </c>
      <c r="D16" s="12">
        <v>-1.0360840293956874</v>
      </c>
      <c r="E16" s="11">
        <v>0.4267894047052031</v>
      </c>
      <c r="F16" s="12">
        <v>0.8569864520126611</v>
      </c>
      <c r="G16" s="11">
        <v>0.13586486856082833</v>
      </c>
      <c r="H16" s="12">
        <v>0.27281453189198945</v>
      </c>
      <c r="I16" s="11" t="e">
        <v>#NUM!</v>
      </c>
      <c r="J16" s="12" t="e">
        <v>#NUM!</v>
      </c>
    </row>
    <row r="17" spans="1:15" ht="15" thickBot="1" x14ac:dyDescent="0.35">
      <c r="A17" s="4" t="s">
        <v>38</v>
      </c>
      <c r="C17" s="13">
        <v>-0.28036732903433237</v>
      </c>
      <c r="D17" s="14">
        <v>-0.41847017497502881</v>
      </c>
      <c r="E17" s="13">
        <v>-0.18496022657606287</v>
      </c>
      <c r="F17" s="14">
        <v>-0.27606760975073508</v>
      </c>
      <c r="G17" s="13">
        <v>0.47976552789425259</v>
      </c>
      <c r="H17" s="14">
        <v>0.71608758800962136</v>
      </c>
      <c r="I17" s="13" t="e">
        <v>#NUM!</v>
      </c>
      <c r="J17" s="14" t="e">
        <v>#NUM!</v>
      </c>
    </row>
    <row r="20" spans="1:15" x14ac:dyDescent="0.3">
      <c r="A20" s="4" t="s">
        <v>12</v>
      </c>
      <c r="E20" s="4" t="s">
        <v>34</v>
      </c>
      <c r="I20" s="4" t="s">
        <v>37</v>
      </c>
      <c r="M20" s="4" t="s">
        <v>38</v>
      </c>
    </row>
    <row r="21" spans="1:15" x14ac:dyDescent="0.3">
      <c r="A21" t="s">
        <v>53</v>
      </c>
      <c r="B21">
        <f>Team!J$9</f>
        <v>10.431546573745567</v>
      </c>
      <c r="C21">
        <f>Team!K$9-B21</f>
        <v>7.020853749639226</v>
      </c>
      <c r="E21" t="s">
        <v>53</v>
      </c>
      <c r="F21">
        <f>Team!J$12</f>
        <v>59.007848356201791</v>
      </c>
      <c r="G21">
        <f>Team!K$12-F21</f>
        <v>32.855868192568067</v>
      </c>
      <c r="I21" t="s">
        <v>53</v>
      </c>
      <c r="J21">
        <f>Team!J$16</f>
        <v>5.4400330510249839</v>
      </c>
      <c r="K21">
        <f>Team!K$16-J21</f>
        <v>4.0159687328229934</v>
      </c>
      <c r="M21" t="s">
        <v>53</v>
      </c>
      <c r="N21">
        <f>Team!J$17</f>
        <v>2.7574214216190134</v>
      </c>
      <c r="O21">
        <f>Team!K$17-N21</f>
        <v>2.9851564894152638</v>
      </c>
    </row>
    <row r="22" spans="1:15" x14ac:dyDescent="0.3">
      <c r="A22" t="s">
        <v>16</v>
      </c>
      <c r="B22">
        <f>Maddie!P$9</f>
        <v>10.199991314847546</v>
      </c>
      <c r="C22">
        <f>Maddie!Q$9-B22</f>
        <v>7.3422054745915499</v>
      </c>
      <c r="E22" t="s">
        <v>16</v>
      </c>
      <c r="F22">
        <f>Maddie!P$12</f>
        <v>51.791992712956556</v>
      </c>
      <c r="G22">
        <f>Maddie!Q$12-F22</f>
        <v>38.744489014365627</v>
      </c>
      <c r="I22" t="s">
        <v>16</v>
      </c>
      <c r="J22">
        <f>Maddie!P$16</f>
        <v>4.0902104565578892</v>
      </c>
      <c r="K22">
        <f>Maddie!Q$16-J22</f>
        <v>4.6434458706651807</v>
      </c>
      <c r="M22" t="s">
        <v>16</v>
      </c>
      <c r="N22">
        <f>Maddie!P$17</f>
        <v>1.9117817761612794</v>
      </c>
      <c r="O22">
        <f>Maddie!Q$17-N22</f>
        <v>3.8394954430734467</v>
      </c>
    </row>
    <row r="23" spans="1:15" x14ac:dyDescent="0.3">
      <c r="A23" t="s">
        <v>21</v>
      </c>
      <c r="B23">
        <f>Caleb!P$9</f>
        <v>9.8803833950543432</v>
      </c>
      <c r="C23">
        <f>Caleb!Q$9-B23</f>
        <v>7.559102672101206</v>
      </c>
      <c r="E23" t="s">
        <v>21</v>
      </c>
      <c r="F23">
        <f>Caleb!P$12</f>
        <v>67.021800862837409</v>
      </c>
      <c r="G23">
        <f>Caleb!Q$12-F23</f>
        <v>21.962991252520737</v>
      </c>
      <c r="I23" t="s">
        <v>21</v>
      </c>
      <c r="J23">
        <f>Caleb!P$16</f>
        <v>6.5589693072247979</v>
      </c>
      <c r="K23">
        <f>Caleb!Q$16-J23</f>
        <v>3.4920691321480604</v>
      </c>
      <c r="M23" t="s">
        <v>21</v>
      </c>
      <c r="N23">
        <f>Caleb!P$17</f>
        <v>2.654973201450149</v>
      </c>
      <c r="O23">
        <f>Caleb!Q$17-N23</f>
        <v>2.6379177229442954</v>
      </c>
    </row>
    <row r="24" spans="1:15" x14ac:dyDescent="0.3">
      <c r="A24" t="s">
        <v>2</v>
      </c>
      <c r="B24">
        <f>Matt!P$9</f>
        <v>10.891964992753781</v>
      </c>
      <c r="C24">
        <f>Matt!Q$9-B24</f>
        <v>6.5019339058170402</v>
      </c>
      <c r="E24" t="s">
        <v>2</v>
      </c>
      <c r="F24">
        <f>Matt!P$12</f>
        <v>59.645899817889969</v>
      </c>
      <c r="G24">
        <f>Matt!Q$12-F24</f>
        <v>29.551553482230702</v>
      </c>
      <c r="I24" t="s">
        <v>2</v>
      </c>
      <c r="J24">
        <f>Matt!P$16</f>
        <v>6.4134501812556115</v>
      </c>
      <c r="K24">
        <f>Matt!Q$16-J24</f>
        <v>2.6147635438450907</v>
      </c>
      <c r="M24" t="s">
        <v>2</v>
      </c>
      <c r="N24">
        <f>Matt!P$17</f>
        <v>3.6010564391120563</v>
      </c>
      <c r="O24">
        <f>Matt!Q$17-N24</f>
        <v>2.7300616431411933</v>
      </c>
    </row>
  </sheetData>
  <mergeCells count="4">
    <mergeCell ref="C2:D2"/>
    <mergeCell ref="E2:F2"/>
    <mergeCell ref="G2:H2"/>
    <mergeCell ref="I2:J2"/>
  </mergeCells>
  <conditionalFormatting sqref="C5 E5 G5 I5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 E6 G6 I6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 E7 G7 I7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 E8 G8 I8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 E9 G9 I9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 E10 G10 I10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3 E13 G13 I13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4 E14 G14 I14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5 E15 G15 I15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 E16 G16 I1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 E17 G17 I17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 F8 H8 J8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 F9 H9 J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 F10 H10 J1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 F11 H11 J1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 F12 H12 J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 F14 H14 J1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 F15 H15 J1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 F16 H16 J1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 F17 H17 J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 C4 G4 I4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 C11 G11 I11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 C12 G12 I12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 D4 H4 J4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 D5 H5 J5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 D6 H6 J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 D7 H7 J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3 D13 H13 J1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P28"/>
  <sheetViews>
    <sheetView zoomScale="102" zoomScaleNormal="115" workbookViewId="0">
      <selection activeCell="N18" sqref="N18"/>
    </sheetView>
  </sheetViews>
  <sheetFormatPr defaultRowHeight="14.4" x14ac:dyDescent="0.3"/>
  <cols>
    <col min="1" max="1" width="16.44140625" customWidth="1"/>
    <col min="3" max="16" width="12.6640625" customWidth="1"/>
  </cols>
  <sheetData>
    <row r="1" spans="1:16" ht="15" thickBot="1" x14ac:dyDescent="0.35"/>
    <row r="2" spans="1:16" ht="18" x14ac:dyDescent="0.35">
      <c r="C2" s="24" t="s">
        <v>0</v>
      </c>
      <c r="D2" s="25"/>
      <c r="E2" s="24" t="s">
        <v>19</v>
      </c>
      <c r="F2" s="25"/>
      <c r="G2" s="24" t="s">
        <v>17</v>
      </c>
      <c r="H2" s="25"/>
      <c r="I2" s="24" t="s">
        <v>2</v>
      </c>
      <c r="J2" s="25"/>
      <c r="K2" s="24" t="s">
        <v>16</v>
      </c>
      <c r="L2" s="25"/>
      <c r="M2" s="24" t="s">
        <v>1</v>
      </c>
      <c r="N2" s="25"/>
      <c r="O2" s="24" t="s">
        <v>21</v>
      </c>
      <c r="P2" s="25"/>
    </row>
    <row r="3" spans="1:16" x14ac:dyDescent="0.3">
      <c r="C3" s="5" t="s">
        <v>28</v>
      </c>
      <c r="D3" s="6" t="s">
        <v>49</v>
      </c>
      <c r="E3" s="5" t="s">
        <v>28</v>
      </c>
      <c r="F3" s="6" t="s">
        <v>49</v>
      </c>
      <c r="G3" s="5" t="s">
        <v>28</v>
      </c>
      <c r="H3" s="6" t="s">
        <v>49</v>
      </c>
      <c r="I3" s="5" t="s">
        <v>28</v>
      </c>
      <c r="J3" s="6" t="s">
        <v>49</v>
      </c>
      <c r="K3" s="5" t="s">
        <v>28</v>
      </c>
      <c r="L3" s="6" t="s">
        <v>49</v>
      </c>
      <c r="M3" s="5" t="s">
        <v>28</v>
      </c>
      <c r="N3" s="6" t="s">
        <v>49</v>
      </c>
      <c r="O3" s="5" t="s">
        <v>28</v>
      </c>
      <c r="P3" s="6" t="s">
        <v>49</v>
      </c>
    </row>
    <row r="4" spans="1:16" x14ac:dyDescent="0.3">
      <c r="A4" t="s">
        <v>3</v>
      </c>
      <c r="C4" s="9" t="e">
        <v>#NUM!</v>
      </c>
      <c r="D4" s="10" t="e">
        <v>#NUM!</v>
      </c>
      <c r="E4" s="9">
        <v>-0.50456189569101351</v>
      </c>
      <c r="F4" s="10">
        <v>-0.38510435261090192</v>
      </c>
      <c r="G4" s="9">
        <v>-7.2714318958782248E-2</v>
      </c>
      <c r="H4" s="10">
        <v>-5.5498841603593585E-2</v>
      </c>
      <c r="I4" s="9">
        <v>-0.50222850215856696</v>
      </c>
      <c r="J4" s="10">
        <v>-0.38332340162476253</v>
      </c>
      <c r="K4" s="9">
        <v>-0.50456189569101351</v>
      </c>
      <c r="L4" s="10">
        <v>-0.38510435261090192</v>
      </c>
      <c r="M4" s="9">
        <v>-0.35311201619030835</v>
      </c>
      <c r="N4" s="10">
        <v>-0.26951098676974661</v>
      </c>
      <c r="O4" s="9">
        <v>-0.50456189569101351</v>
      </c>
      <c r="P4" s="10">
        <v>-0.38510435261090192</v>
      </c>
    </row>
    <row r="5" spans="1:16" x14ac:dyDescent="0.3">
      <c r="A5" t="s">
        <v>30</v>
      </c>
      <c r="C5" s="9" t="e">
        <v>#NUM!</v>
      </c>
      <c r="D5" s="10" t="e">
        <v>#NUM!</v>
      </c>
      <c r="E5" s="9">
        <v>-0.16209959517826014</v>
      </c>
      <c r="F5" s="10">
        <v>-2.7450844814171135E-2</v>
      </c>
      <c r="G5" s="9">
        <v>-0.17450229835257999</v>
      </c>
      <c r="H5" s="10">
        <v>-2.9551187382825146E-2</v>
      </c>
      <c r="I5" s="9">
        <v>-0.17450229835257999</v>
      </c>
      <c r="J5" s="10">
        <v>-2.9551187382825146E-2</v>
      </c>
      <c r="K5" s="9">
        <v>-0.17450229835257999</v>
      </c>
      <c r="L5" s="10">
        <v>-2.9551187382825146E-2</v>
      </c>
      <c r="M5" s="9">
        <v>-0.17450229835257999</v>
      </c>
      <c r="N5" s="10">
        <v>-2.9551187382825146E-2</v>
      </c>
      <c r="O5" s="9">
        <v>-0.17450229835257999</v>
      </c>
      <c r="P5" s="10">
        <v>-2.9551187382825146E-2</v>
      </c>
    </row>
    <row r="6" spans="1:16" x14ac:dyDescent="0.3">
      <c r="A6" t="s">
        <v>31</v>
      </c>
      <c r="C6" s="9" t="e">
        <v>#NUM!</v>
      </c>
      <c r="D6" s="10" t="e">
        <v>#NUM!</v>
      </c>
      <c r="E6" s="9">
        <v>-0.8589295951346807</v>
      </c>
      <c r="F6" s="10">
        <v>-3.4674748744598749</v>
      </c>
      <c r="G6" s="9">
        <v>-0.19514756283761928</v>
      </c>
      <c r="H6" s="10">
        <v>-0.7878052808803524</v>
      </c>
      <c r="I6" s="9">
        <v>-1.3555923208645915</v>
      </c>
      <c r="J6" s="10">
        <v>-5.4724884777915719</v>
      </c>
      <c r="K6" s="9">
        <v>-1.4145766008420051</v>
      </c>
      <c r="L6" s="10">
        <v>-5.7106063747278375</v>
      </c>
      <c r="M6" s="9">
        <v>-0.86247944202345361</v>
      </c>
      <c r="N6" s="10">
        <v>-3.4818055075696464</v>
      </c>
      <c r="O6" s="9">
        <v>-1.4198482674148931</v>
      </c>
      <c r="P6" s="10">
        <v>-5.7318879459899774</v>
      </c>
    </row>
    <row r="7" spans="1:16" x14ac:dyDescent="0.3">
      <c r="A7" t="s">
        <v>32</v>
      </c>
      <c r="C7" s="9" t="e">
        <v>#NUM!</v>
      </c>
      <c r="D7" s="10" t="e">
        <v>#NUM!</v>
      </c>
      <c r="E7" s="9">
        <v>-0.18711610075804797</v>
      </c>
      <c r="F7" s="10">
        <v>-3.3828033338928448E-2</v>
      </c>
      <c r="G7" s="9">
        <v>-0.18711610075804797</v>
      </c>
      <c r="H7" s="10">
        <v>-3.3828033338928448E-2</v>
      </c>
      <c r="I7" s="9">
        <v>-0.18711610075804797</v>
      </c>
      <c r="J7" s="10">
        <v>-3.3828033338928448E-2</v>
      </c>
      <c r="K7" s="9">
        <v>-0.18711610075804797</v>
      </c>
      <c r="L7" s="10">
        <v>-3.3828033338928448E-2</v>
      </c>
      <c r="M7" s="9">
        <v>-0.18711610075804797</v>
      </c>
      <c r="N7" s="10">
        <v>-3.3828033338928448E-2</v>
      </c>
      <c r="O7" s="9">
        <v>-0.18711610075804797</v>
      </c>
      <c r="P7" s="10">
        <v>-3.3828033338928448E-2</v>
      </c>
    </row>
    <row r="8" spans="1:16" x14ac:dyDescent="0.3">
      <c r="A8" t="s">
        <v>33</v>
      </c>
      <c r="C8" s="9" t="e">
        <v>#NUM!</v>
      </c>
      <c r="D8" s="10" t="e">
        <v>#NUM!</v>
      </c>
      <c r="E8" s="9">
        <v>0.91489049526480082</v>
      </c>
      <c r="F8" s="10">
        <v>2.8456918482803699</v>
      </c>
      <c r="G8" s="9">
        <v>0.14071326882951068</v>
      </c>
      <c r="H8" s="10">
        <v>0.43767708171142994</v>
      </c>
      <c r="I8" s="9">
        <v>1.4948387554313987</v>
      </c>
      <c r="J8" s="10">
        <v>4.6495733454892809</v>
      </c>
      <c r="K8" s="9">
        <v>1.3244423789954785</v>
      </c>
      <c r="L8" s="10">
        <v>4.1195693921091925</v>
      </c>
      <c r="M8" s="9">
        <v>0.97063483304443954</v>
      </c>
      <c r="N8" s="10">
        <v>3.0190800389199417</v>
      </c>
      <c r="O8" s="9">
        <v>1.9781281723828907</v>
      </c>
      <c r="P8" s="10">
        <v>6.1528054386164222</v>
      </c>
    </row>
    <row r="9" spans="1:16" x14ac:dyDescent="0.3">
      <c r="A9" s="4" t="s">
        <v>12</v>
      </c>
      <c r="B9" s="4"/>
      <c r="C9" s="11" t="e">
        <v>#NUM!</v>
      </c>
      <c r="D9" s="12" t="e">
        <v>#NUM!</v>
      </c>
      <c r="E9" s="11">
        <v>-0.52355000933487739</v>
      </c>
      <c r="F9" s="12">
        <v>-1.8378840167703796</v>
      </c>
      <c r="G9" s="11">
        <v>-2.2241659373753158</v>
      </c>
      <c r="H9" s="12">
        <v>-7.807771853810733</v>
      </c>
      <c r="I9" s="11">
        <v>0.30139540967926576</v>
      </c>
      <c r="J9" s="12">
        <v>1.0580265424523638</v>
      </c>
      <c r="K9" s="11">
        <v>0.28927063278226284</v>
      </c>
      <c r="L9" s="12">
        <v>1.015463399928084</v>
      </c>
      <c r="M9" s="11">
        <v>0.29384673139670558</v>
      </c>
      <c r="N9" s="12">
        <v>1.0315274594308885</v>
      </c>
      <c r="O9" s="11">
        <v>-1.8350969011421965</v>
      </c>
      <c r="P9" s="12">
        <v>-6.4419734575476344</v>
      </c>
    </row>
    <row r="10" spans="1:16" x14ac:dyDescent="0.3">
      <c r="A10" t="s">
        <v>13</v>
      </c>
      <c r="C10" s="9" t="e">
        <v>#NUM!</v>
      </c>
      <c r="D10" s="10" t="e">
        <v>#NUM!</v>
      </c>
      <c r="E10" s="9">
        <v>0.35854290289412799</v>
      </c>
      <c r="F10" s="10">
        <v>3.9308044103383928</v>
      </c>
      <c r="G10" s="9">
        <v>0.13134083009599476</v>
      </c>
      <c r="H10" s="10">
        <v>1.4399256268399476</v>
      </c>
      <c r="I10" s="9">
        <v>0.53321065971624426</v>
      </c>
      <c r="J10" s="10">
        <v>5.8457350457469701</v>
      </c>
      <c r="K10" s="9">
        <v>0.36681848903973296</v>
      </c>
      <c r="L10" s="10">
        <v>4.0215319362682109</v>
      </c>
      <c r="M10" s="9">
        <v>7.001644475802643E-2</v>
      </c>
      <c r="N10" s="10">
        <v>0.76760953188448156</v>
      </c>
      <c r="O10" s="9">
        <v>0.23933245105181167</v>
      </c>
      <c r="P10" s="10">
        <v>2.6238674550179368</v>
      </c>
    </row>
    <row r="11" spans="1:16" x14ac:dyDescent="0.3">
      <c r="A11" t="s">
        <v>14</v>
      </c>
      <c r="C11" s="9" t="e">
        <v>#NUM!</v>
      </c>
      <c r="D11" s="10" t="e">
        <v>#NUM!</v>
      </c>
      <c r="E11" s="9">
        <v>7.0482307751675105E-2</v>
      </c>
      <c r="F11" s="10">
        <v>1.7374827306514362</v>
      </c>
      <c r="G11" s="9">
        <v>-0.35459207258099396</v>
      </c>
      <c r="H11" s="10">
        <v>-8.7411667152844501</v>
      </c>
      <c r="I11" s="9">
        <v>0.34652045530674858</v>
      </c>
      <c r="J11" s="10">
        <v>8.5421906024159568</v>
      </c>
      <c r="K11" s="9">
        <v>-2.1626428643593865E-2</v>
      </c>
      <c r="L11" s="10">
        <v>-0.53312026085038156</v>
      </c>
      <c r="M11" s="9">
        <v>0.13328779162613946</v>
      </c>
      <c r="N11" s="10">
        <v>3.2857215313240147</v>
      </c>
      <c r="O11" s="9">
        <v>0.43705088756142285</v>
      </c>
      <c r="P11" s="10">
        <v>10.773886295398825</v>
      </c>
    </row>
    <row r="12" spans="1:16" x14ac:dyDescent="0.3">
      <c r="A12" s="4" t="s">
        <v>34</v>
      </c>
      <c r="B12" s="4"/>
      <c r="C12" s="11" t="e">
        <v>#NUM!</v>
      </c>
      <c r="D12" s="12" t="e">
        <v>#NUM!</v>
      </c>
      <c r="E12" s="11">
        <v>-2.3326879967680448E-2</v>
      </c>
      <c r="F12" s="12">
        <v>-0.38321244706507684</v>
      </c>
      <c r="G12" s="11">
        <v>-0.12824439707359064</v>
      </c>
      <c r="H12" s="12">
        <v>-2.1067905049044953</v>
      </c>
      <c r="I12" s="11">
        <v>9.8043626145200513E-2</v>
      </c>
      <c r="J12" s="12">
        <v>1.6106542300681213</v>
      </c>
      <c r="K12" s="11">
        <v>-0.34075437265793584</v>
      </c>
      <c r="L12" s="12">
        <v>-5.597890381195171</v>
      </c>
      <c r="M12" s="11">
        <v>8.880056044957213E-2</v>
      </c>
      <c r="N12" s="12">
        <v>1.4588097558601447</v>
      </c>
      <c r="O12" s="11">
        <v>0.88655198015904113</v>
      </c>
      <c r="P12" s="12">
        <v>14.564217513780008</v>
      </c>
    </row>
    <row r="13" spans="1:16" x14ac:dyDescent="0.3">
      <c r="A13" s="4" t="s">
        <v>25</v>
      </c>
      <c r="B13" s="4"/>
      <c r="C13" s="11" t="e">
        <v>#NUM!</v>
      </c>
      <c r="D13" s="12" t="e">
        <v>#NUM!</v>
      </c>
      <c r="E13" s="11">
        <v>-0.48669693416215881</v>
      </c>
      <c r="F13" s="12">
        <v>-1.0631265125454359</v>
      </c>
      <c r="G13" s="11">
        <v>-0.21240283142215827</v>
      </c>
      <c r="H13" s="12">
        <v>-0.46396651709619974</v>
      </c>
      <c r="I13" s="11">
        <v>-0.57892097820447519</v>
      </c>
      <c r="J13" s="12">
        <v>-1.2645780102507356</v>
      </c>
      <c r="K13" s="11">
        <v>-0.93138075469863646</v>
      </c>
      <c r="L13" s="12">
        <v>-2.0344808115532294</v>
      </c>
      <c r="M13" s="11">
        <v>-0.36192388926555963</v>
      </c>
      <c r="N13" s="12">
        <v>-0.7905759317431329</v>
      </c>
      <c r="O13" s="11">
        <v>-1.0312506263085703E-2</v>
      </c>
      <c r="P13" s="12">
        <v>-2.2526336308139605E-2</v>
      </c>
    </row>
    <row r="14" spans="1:16" x14ac:dyDescent="0.3">
      <c r="A14" t="s">
        <v>35</v>
      </c>
      <c r="C14" s="9" t="e">
        <v>#NUM!</v>
      </c>
      <c r="D14" s="10" t="e">
        <v>#NUM!</v>
      </c>
      <c r="E14" s="9">
        <v>-0.84083383241619691</v>
      </c>
      <c r="F14" s="10">
        <v>-0.99851081364669225</v>
      </c>
      <c r="G14" s="9">
        <v>-0.50192503544691891</v>
      </c>
      <c r="H14" s="10">
        <v>-0.59604829897671674</v>
      </c>
      <c r="I14" s="9">
        <v>-1.0442689953096356</v>
      </c>
      <c r="J14" s="10">
        <v>-1.2400950627501799</v>
      </c>
      <c r="K14" s="9">
        <v>-1.0412821698492229</v>
      </c>
      <c r="L14" s="10">
        <v>-1.2365481342064899</v>
      </c>
      <c r="M14" s="9">
        <v>0.13975937036020492</v>
      </c>
      <c r="N14" s="10">
        <v>0.16596768259443961</v>
      </c>
      <c r="O14" s="9">
        <v>-1.0442689953096356</v>
      </c>
      <c r="P14" s="10">
        <v>-1.2400950627501799</v>
      </c>
    </row>
    <row r="15" spans="1:16" x14ac:dyDescent="0.3">
      <c r="A15" t="s">
        <v>36</v>
      </c>
      <c r="C15" s="9" t="e">
        <v>#NUM!</v>
      </c>
      <c r="D15" s="10" t="e">
        <v>#NUM!</v>
      </c>
      <c r="E15" s="9">
        <v>0.47984559740955901</v>
      </c>
      <c r="F15" s="10">
        <v>0.5276826350046111</v>
      </c>
      <c r="G15" s="9">
        <v>0.22654630467901279</v>
      </c>
      <c r="H15" s="10">
        <v>0.24913128649911309</v>
      </c>
      <c r="I15" s="9">
        <v>0.65658906582423193</v>
      </c>
      <c r="J15" s="10">
        <v>0.72204611283247067</v>
      </c>
      <c r="K15" s="9">
        <v>0.4204557083516246</v>
      </c>
      <c r="L15" s="10">
        <v>0.46237201567225572</v>
      </c>
      <c r="M15" s="9">
        <v>2.9569629158199995E-2</v>
      </c>
      <c r="N15" s="10">
        <v>3.2517501284877515E-2</v>
      </c>
      <c r="O15" s="9">
        <v>0.43234184375539053</v>
      </c>
      <c r="P15" s="10">
        <v>0.47544311038218057</v>
      </c>
    </row>
    <row r="16" spans="1:16" x14ac:dyDescent="0.3">
      <c r="A16" s="4" t="s">
        <v>37</v>
      </c>
      <c r="B16" s="4"/>
      <c r="C16" s="11" t="e">
        <v>#NUM!</v>
      </c>
      <c r="D16" s="12" t="e">
        <v>#NUM!</v>
      </c>
      <c r="E16" s="11">
        <v>-0.85925937986461509</v>
      </c>
      <c r="F16" s="12">
        <v>-1.7253794005736784</v>
      </c>
      <c r="G16" s="11">
        <v>-0.21466924847534169</v>
      </c>
      <c r="H16" s="12">
        <v>-0.43105249466621487</v>
      </c>
      <c r="I16" s="11" t="e">
        <v>#NUM!</v>
      </c>
      <c r="J16" s="12" t="e">
        <v>#NUM!</v>
      </c>
      <c r="K16" s="11">
        <v>-1.2191416746283632</v>
      </c>
      <c r="L16" s="12">
        <v>-2.4480174218361173</v>
      </c>
      <c r="M16" s="11">
        <v>-1.6804986013883543</v>
      </c>
      <c r="N16" s="12">
        <v>-3.3744149176296316</v>
      </c>
      <c r="O16" s="11" t="e">
        <v>#NUM!</v>
      </c>
      <c r="P16" s="12" t="e">
        <v>#NUM!</v>
      </c>
    </row>
    <row r="17" spans="1:16" ht="15" thickBot="1" x14ac:dyDescent="0.35">
      <c r="A17" s="4" t="s">
        <v>38</v>
      </c>
      <c r="B17" s="4"/>
      <c r="C17" s="13" t="e">
        <v>#NUM!</v>
      </c>
      <c r="D17" s="14" t="e">
        <v>#NUM!</v>
      </c>
      <c r="E17" s="13">
        <v>0.47981441613060893</v>
      </c>
      <c r="F17" s="14">
        <v>0.71616055731516859</v>
      </c>
      <c r="G17" s="13">
        <v>1.0588061725225619</v>
      </c>
      <c r="H17" s="14">
        <v>1.5803510547213122</v>
      </c>
      <c r="I17" s="13">
        <v>0.33719354599113804</v>
      </c>
      <c r="J17" s="14">
        <v>0.50328774980857904</v>
      </c>
      <c r="K17" s="13">
        <v>0.16466914948390374</v>
      </c>
      <c r="L17" s="14">
        <v>0.24578158951127893</v>
      </c>
      <c r="M17" s="13">
        <v>0.14408753536782515</v>
      </c>
      <c r="N17" s="14">
        <v>0.21506192011350844</v>
      </c>
      <c r="O17" s="13">
        <v>1.5074588817936689</v>
      </c>
      <c r="P17" s="14">
        <v>2.2500003264203396</v>
      </c>
    </row>
    <row r="20" spans="1:16" x14ac:dyDescent="0.3">
      <c r="A20" s="4" t="s">
        <v>12</v>
      </c>
      <c r="E20" s="4" t="s">
        <v>34</v>
      </c>
      <c r="I20" s="4" t="s">
        <v>37</v>
      </c>
      <c r="M20" s="4" t="s">
        <v>38</v>
      </c>
    </row>
    <row r="21" spans="1:16" x14ac:dyDescent="0.3">
      <c r="A21" t="s">
        <v>53</v>
      </c>
      <c r="B21">
        <f>Team!J$9</f>
        <v>10.431546573745567</v>
      </c>
      <c r="C21">
        <f>Team!K$9-B21</f>
        <v>7.020853749639226</v>
      </c>
      <c r="E21" t="s">
        <v>53</v>
      </c>
      <c r="F21">
        <f>Team!J$12</f>
        <v>59.007848356201791</v>
      </c>
      <c r="G21">
        <f>Team!K$12-F21</f>
        <v>32.855868192568067</v>
      </c>
      <c r="I21" t="s">
        <v>53</v>
      </c>
      <c r="J21">
        <f>Team!J$16</f>
        <v>5.4400330510249839</v>
      </c>
      <c r="K21">
        <f>Team!K$16-J21</f>
        <v>4.0159687328229934</v>
      </c>
      <c r="M21" t="s">
        <v>53</v>
      </c>
      <c r="N21">
        <f>Team!J$17</f>
        <v>2.7574214216190134</v>
      </c>
      <c r="O21">
        <f>Team!K$17-N21</f>
        <v>2.9851564894152638</v>
      </c>
    </row>
    <row r="22" spans="1:16" x14ac:dyDescent="0.3">
      <c r="A22" t="s">
        <v>0</v>
      </c>
      <c r="B22" t="e">
        <f>Cas!R$9</f>
        <v>#NUM!</v>
      </c>
      <c r="C22" t="e">
        <f>Cas!S$9-B22</f>
        <v>#NUM!</v>
      </c>
      <c r="E22" t="s">
        <v>0</v>
      </c>
      <c r="F22" t="e">
        <f>Cas!R$12</f>
        <v>#NUM!</v>
      </c>
      <c r="G22" t="e">
        <f>Cas!S$12-F22</f>
        <v>#NUM!</v>
      </c>
      <c r="I22" t="s">
        <v>0</v>
      </c>
      <c r="J22" t="e">
        <f>Cas!R$16</f>
        <v>#NUM!</v>
      </c>
      <c r="K22" t="e">
        <f>Cas!S$16-J22</f>
        <v>#NUM!</v>
      </c>
      <c r="M22" t="s">
        <v>0</v>
      </c>
      <c r="N22" t="e">
        <f>Cas!R$17</f>
        <v>#NUM!</v>
      </c>
      <c r="O22" t="e">
        <f>Cas!S$17-N22</f>
        <v>#NUM!</v>
      </c>
    </row>
    <row r="23" spans="1:16" x14ac:dyDescent="0.3">
      <c r="A23" t="s">
        <v>19</v>
      </c>
      <c r="B23">
        <f>Ben!R$9</f>
        <v>6.9694396237346989</v>
      </c>
      <c r="C23">
        <f>Ben!S$9-B23</f>
        <v>10.26929963408511</v>
      </c>
      <c r="E23" t="s">
        <v>19</v>
      </c>
      <c r="F23">
        <f>Ben!R$12</f>
        <v>69.162086193663527</v>
      </c>
      <c r="G23">
        <f>Ben!S$12-F23</f>
        <v>11.780967690982777</v>
      </c>
      <c r="I23" t="s">
        <v>19</v>
      </c>
      <c r="J23">
        <f>Ben!R$16</f>
        <v>4.5868074881066967</v>
      </c>
      <c r="K23">
        <f>Ben!S$16-J23</f>
        <v>2.2716610663114842</v>
      </c>
      <c r="M23" t="s">
        <v>19</v>
      </c>
      <c r="N23">
        <f>Ben!R$17</f>
        <v>3.8485692550152351</v>
      </c>
      <c r="O23">
        <f>Ben!S$17-N23</f>
        <v>2.2351819517591878</v>
      </c>
    </row>
    <row r="24" spans="1:16" x14ac:dyDescent="0.3">
      <c r="A24" t="s">
        <v>17</v>
      </c>
      <c r="B24">
        <f>Lucas!R$9</f>
        <v>-0.3554972747389975</v>
      </c>
      <c r="C24">
        <f>Lucas!S$9-B24</f>
        <v>12.979397756951798</v>
      </c>
      <c r="E24" t="s">
        <v>17</v>
      </c>
      <c r="F24">
        <f>Lucas!R$12</f>
        <v>56.818664976840985</v>
      </c>
      <c r="G24">
        <f>Lucas!S$12-F24</f>
        <v>33.02065400894903</v>
      </c>
      <c r="I24" t="s">
        <v>17</v>
      </c>
      <c r="J24">
        <f>Lucas!R$16</f>
        <v>5.9919737209852695</v>
      </c>
      <c r="K24">
        <f>Lucas!S$16-J24</f>
        <v>2.0499824123692658</v>
      </c>
      <c r="M24" t="s">
        <v>17</v>
      </c>
      <c r="N24">
        <f>Lucas!R$17</f>
        <v>4.9251074001802282</v>
      </c>
      <c r="O24">
        <f>Lucas!S$17-N24</f>
        <v>1.8104866562414887</v>
      </c>
    </row>
    <row r="25" spans="1:16" x14ac:dyDescent="0.3">
      <c r="A25" t="s">
        <v>1</v>
      </c>
      <c r="B25">
        <f>Zoe!R$9</f>
        <v>14.410218754242376</v>
      </c>
      <c r="C25">
        <f>Zoe!S$9-B25</f>
        <v>1.1265643254722946</v>
      </c>
      <c r="E25" t="s">
        <v>1</v>
      </c>
      <c r="F25">
        <f>Zoe!R$12</f>
        <v>60.429145924839304</v>
      </c>
      <c r="G25">
        <f>Zoe!S$12-F25</f>
        <v>32.930892634481665</v>
      </c>
      <c r="I25" t="s">
        <v>1</v>
      </c>
      <c r="J25">
        <f>Zoe!R$16</f>
        <v>3.441624304811759</v>
      </c>
      <c r="K25">
        <f>Zoe!S$16-J25</f>
        <v>1.2639563987894533</v>
      </c>
      <c r="M25" t="s">
        <v>1</v>
      </c>
      <c r="N25">
        <f>Zoe!R$17</f>
        <v>3.9662837796669845</v>
      </c>
      <c r="O25">
        <f>Zoe!S$17-N25</f>
        <v>0.99755562805236808</v>
      </c>
    </row>
    <row r="26" spans="1:16" x14ac:dyDescent="0.3">
      <c r="A26" t="s">
        <v>16</v>
      </c>
      <c r="B26">
        <f>Maddie!R$9</f>
        <v>14.244032281383152</v>
      </c>
      <c r="C26">
        <f>Maddie!S$9-B26</f>
        <v>1.4268091521851325</v>
      </c>
      <c r="E26" t="s">
        <v>16</v>
      </c>
      <c r="F26">
        <f>Maddie!R$12</f>
        <v>59.771326573962916</v>
      </c>
      <c r="G26">
        <f>Maddie!S$12-F26</f>
        <v>20.133131062123816</v>
      </c>
      <c r="I26" t="s">
        <v>16</v>
      </c>
      <c r="J26">
        <f>Maddie!R$16</f>
        <v>5</v>
      </c>
      <c r="K26">
        <f>Maddie!S$16-J26</f>
        <v>0</v>
      </c>
      <c r="M26" t="s">
        <v>16</v>
      </c>
      <c r="N26">
        <f>Maddie!R$17</f>
        <v>3.9957990611488179</v>
      </c>
      <c r="O26">
        <f>Maddie!S$17-N26</f>
        <v>0.99996440388424235</v>
      </c>
    </row>
    <row r="27" spans="1:16" x14ac:dyDescent="0.3">
      <c r="A27" t="s">
        <v>2</v>
      </c>
      <c r="B27">
        <f>Matt!R$9</f>
        <v>14.999999999999996</v>
      </c>
      <c r="C27">
        <f>Matt!S$9-B27</f>
        <v>0</v>
      </c>
      <c r="E27" t="s">
        <v>2</v>
      </c>
      <c r="F27">
        <f>Matt!R$12</f>
        <v>64.537992228242359</v>
      </c>
      <c r="G27">
        <f>Matt!S$12-F27</f>
        <v>25.016888976091508</v>
      </c>
      <c r="I27" t="s">
        <v>2</v>
      </c>
      <c r="J27" t="e">
        <f>Matt!R$16</f>
        <v>#NUM!</v>
      </c>
      <c r="K27" t="e">
        <f>Matt!S$16-J27</f>
        <v>#NUM!</v>
      </c>
      <c r="M27" t="s">
        <v>2</v>
      </c>
      <c r="N27">
        <f>Matt!R$17</f>
        <v>3.2776901279306587</v>
      </c>
      <c r="O27">
        <f>Matt!S$17-N27</f>
        <v>2.9511945909151613</v>
      </c>
    </row>
    <row r="28" spans="1:16" x14ac:dyDescent="0.3">
      <c r="A28" t="s">
        <v>21</v>
      </c>
      <c r="B28">
        <f>Caleb!R$9</f>
        <v>0</v>
      </c>
      <c r="C28">
        <f>Caleb!S$9-B28</f>
        <v>15</v>
      </c>
      <c r="E28" t="s">
        <v>21</v>
      </c>
      <c r="F28">
        <f>Caleb!R$12</f>
        <v>90</v>
      </c>
      <c r="G28">
        <f>Caleb!S$12-F28</f>
        <v>0</v>
      </c>
      <c r="I28" t="s">
        <v>21</v>
      </c>
      <c r="J28" t="e">
        <f>Caleb!R$16</f>
        <v>#NUM!</v>
      </c>
      <c r="K28" t="e">
        <f>Caleb!S$16-J28</f>
        <v>#NUM!</v>
      </c>
      <c r="M28" t="s">
        <v>21</v>
      </c>
      <c r="N28">
        <f>Caleb!R$17</f>
        <v>6</v>
      </c>
      <c r="O28">
        <f>Caleb!S$17-N28</f>
        <v>1</v>
      </c>
    </row>
  </sheetData>
  <mergeCells count="7">
    <mergeCell ref="O2:P2"/>
    <mergeCell ref="C2:D2"/>
    <mergeCell ref="E2:F2"/>
    <mergeCell ref="G2:H2"/>
    <mergeCell ref="I2:J2"/>
    <mergeCell ref="K2:L2"/>
    <mergeCell ref="M2:N2"/>
  </mergeCells>
  <conditionalFormatting sqref="C4 E4 G4 I4 K4 M4 O4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 E5 G5 I5 K5 M5 O5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 E6 G6 I6 K6 M6 O6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 E7 G7 I7 K7 M7 O7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2 E12 G12 I12 K12 M12 O12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3 E13 G13 I13 K13 M13 O13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5 E15 G15 I15 K15 M15 O15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 E16 G16 I16 K16 M16 O1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 F7 H7 J7 L7 N7 P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 F13 H13 J13 L13 N13 P1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 F14 H14 J14 L14 N14 P1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 F15 H15 J15 L15 N15 P1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 C8 G8 I8 K8 M8 O8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 C9 G9 I9 K9 M9 O9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 C10 G10 I10 K10 M10 O10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 C11 G11 I11 K11 M11 O11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 C14 G14 I14 K14 M14 O14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 C17 G17 I17 K17 M17 O17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 D4 H4 J4 L4 N4 P4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 D5 H5 J5 L5 N5 P5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 D6 H6 J6 L6 N6 P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 D8 H8 J8 L8 N8 P8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 D9 H9 J9 L9 N9 P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0 D10 H10 J10 L10 N10 P1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1 D11 H11 J11 L11 N11 P1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2 D12 H12 J12 L12 N12 P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 D16 H16 J16 L16 N16 P1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 D17 H17 J17 L17 N17 P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2:K17"/>
  <sheetViews>
    <sheetView zoomScale="145" zoomScaleNormal="145" workbookViewId="0">
      <selection activeCell="K16" sqref="K16"/>
    </sheetView>
  </sheetViews>
  <sheetFormatPr defaultRowHeight="14.4" x14ac:dyDescent="0.3"/>
  <cols>
    <col min="1" max="2" width="17.33203125" customWidth="1"/>
    <col min="3" max="3" width="16.6640625" customWidth="1"/>
    <col min="4" max="4" width="15.44140625" customWidth="1"/>
    <col min="6" max="6" width="11" customWidth="1"/>
    <col min="7" max="7" width="16.44140625" style="3" customWidth="1"/>
  </cols>
  <sheetData>
    <row r="2" spans="3:11" ht="18" x14ac:dyDescent="0.35">
      <c r="J2" s="21" t="s">
        <v>51</v>
      </c>
      <c r="K2" s="21"/>
    </row>
    <row r="3" spans="3:11" ht="18" x14ac:dyDescent="0.35">
      <c r="C3" s="2" t="s">
        <v>27</v>
      </c>
      <c r="D3" s="2" t="s">
        <v>28</v>
      </c>
      <c r="J3" s="15" t="s">
        <v>52</v>
      </c>
      <c r="K3" s="15" t="s">
        <v>23</v>
      </c>
    </row>
    <row r="4" spans="3:11" x14ac:dyDescent="0.3">
      <c r="C4">
        <v>0.38510435213418576</v>
      </c>
      <c r="D4">
        <v>0.76324501771287301</v>
      </c>
      <c r="G4" s="3" t="s">
        <v>29</v>
      </c>
      <c r="J4">
        <f t="shared" ref="J4:J17" si="0">(C4-D4)</f>
        <v>-0.37814066557868725</v>
      </c>
      <c r="K4">
        <f t="shared" ref="K4:K17" si="1">(C4+D4)</f>
        <v>1.1483493698470588</v>
      </c>
    </row>
    <row r="5" spans="3:11" x14ac:dyDescent="0.3">
      <c r="C5">
        <v>2.9551187921858006E-2</v>
      </c>
      <c r="D5">
        <v>0.16934554973268431</v>
      </c>
      <c r="G5" s="3" t="s">
        <v>30</v>
      </c>
      <c r="J5">
        <f t="shared" si="0"/>
        <v>-0.1397943618108263</v>
      </c>
      <c r="K5">
        <f t="shared" si="1"/>
        <v>0.19889673765454233</v>
      </c>
    </row>
    <row r="6" spans="3:11" x14ac:dyDescent="0.3">
      <c r="C6">
        <v>5.7318879336482347</v>
      </c>
      <c r="D6">
        <v>4.0369721711070321</v>
      </c>
      <c r="G6" s="3" t="s">
        <v>31</v>
      </c>
      <c r="J6">
        <f t="shared" si="0"/>
        <v>1.6949157625412026</v>
      </c>
      <c r="K6">
        <f t="shared" si="1"/>
        <v>9.7688601047552659</v>
      </c>
    </row>
    <row r="7" spans="3:11" x14ac:dyDescent="0.3">
      <c r="C7">
        <v>3.382803309349873E-2</v>
      </c>
      <c r="D7">
        <v>0.18078633043049433</v>
      </c>
      <c r="G7" s="3" t="s">
        <v>32</v>
      </c>
      <c r="J7">
        <f t="shared" si="0"/>
        <v>-0.14695829733699561</v>
      </c>
      <c r="K7">
        <f t="shared" si="1"/>
        <v>0.21461436352399305</v>
      </c>
    </row>
    <row r="8" spans="3:11" x14ac:dyDescent="0.3">
      <c r="C8">
        <v>2.8471945671636099</v>
      </c>
      <c r="D8">
        <v>3.1104179770719789</v>
      </c>
      <c r="G8" s="3" t="s">
        <v>33</v>
      </c>
      <c r="J8">
        <f t="shared" si="0"/>
        <v>-0.26322340990836901</v>
      </c>
      <c r="K8">
        <f t="shared" si="1"/>
        <v>5.9576125442355892</v>
      </c>
    </row>
    <row r="9" spans="3:11" x14ac:dyDescent="0.3">
      <c r="C9" s="4">
        <v>13.941973448565181</v>
      </c>
      <c r="D9" s="4">
        <v>3.5104268748196139</v>
      </c>
      <c r="E9" s="4"/>
      <c r="F9" s="4"/>
      <c r="G9" s="15" t="s">
        <v>12</v>
      </c>
      <c r="H9" s="4"/>
      <c r="I9" s="4"/>
      <c r="J9" s="4">
        <f t="shared" si="0"/>
        <v>10.431546573745567</v>
      </c>
      <c r="K9" s="4">
        <f t="shared" si="1"/>
        <v>17.452400323384794</v>
      </c>
    </row>
    <row r="10" spans="3:11" x14ac:dyDescent="0.3">
      <c r="C10">
        <v>23.876132543697473</v>
      </c>
      <c r="D10">
        <v>10.963274892188853</v>
      </c>
      <c r="G10" s="3" t="s">
        <v>13</v>
      </c>
      <c r="J10">
        <f t="shared" si="0"/>
        <v>12.91285765150862</v>
      </c>
      <c r="K10">
        <f t="shared" si="1"/>
        <v>34.839407435886329</v>
      </c>
    </row>
    <row r="11" spans="3:11" x14ac:dyDescent="0.3">
      <c r="C11">
        <v>113.22611364868189</v>
      </c>
      <c r="D11">
        <v>24.65133146527446</v>
      </c>
      <c r="G11" s="3" t="s">
        <v>14</v>
      </c>
      <c r="J11">
        <f t="shared" si="0"/>
        <v>88.574782183407422</v>
      </c>
      <c r="K11">
        <f t="shared" si="1"/>
        <v>137.87744511395636</v>
      </c>
    </row>
    <row r="12" spans="3:11" x14ac:dyDescent="0.3">
      <c r="C12" s="4">
        <v>75.435782452485824</v>
      </c>
      <c r="D12" s="4">
        <v>16.427934096284037</v>
      </c>
      <c r="E12" s="4"/>
      <c r="F12" s="4"/>
      <c r="G12" s="15" t="s">
        <v>34</v>
      </c>
      <c r="H12" s="4"/>
      <c r="I12" s="4"/>
      <c r="J12" s="4">
        <f t="shared" si="0"/>
        <v>59.007848356201791</v>
      </c>
      <c r="K12" s="4">
        <f t="shared" si="1"/>
        <v>91.863716548769858</v>
      </c>
    </row>
    <row r="13" spans="3:11" x14ac:dyDescent="0.3">
      <c r="C13" s="4">
        <v>9.0225263274042966</v>
      </c>
      <c r="D13" s="4">
        <v>2.1843706865513437</v>
      </c>
      <c r="E13" s="4"/>
      <c r="F13" s="4"/>
      <c r="G13" s="15" t="s">
        <v>25</v>
      </c>
      <c r="H13" s="4"/>
      <c r="I13" s="4"/>
      <c r="J13" s="4">
        <f t="shared" si="0"/>
        <v>6.8381556408529534</v>
      </c>
      <c r="K13" s="4">
        <f t="shared" si="1"/>
        <v>11.20689701395564</v>
      </c>
    </row>
    <row r="14" spans="3:11" x14ac:dyDescent="0.3">
      <c r="C14">
        <v>1.24009506316837</v>
      </c>
      <c r="D14">
        <v>1.1875245459774102</v>
      </c>
      <c r="G14" s="3" t="s">
        <v>35</v>
      </c>
      <c r="J14">
        <f t="shared" si="0"/>
        <v>5.2570517190959842E-2</v>
      </c>
      <c r="K14">
        <f t="shared" si="1"/>
        <v>2.42761960914578</v>
      </c>
    </row>
    <row r="15" spans="3:11" x14ac:dyDescent="0.3">
      <c r="C15">
        <v>2.024556888212405</v>
      </c>
      <c r="D15">
        <v>1.0996925625545779</v>
      </c>
      <c r="G15" s="3" t="s">
        <v>36</v>
      </c>
      <c r="J15">
        <f t="shared" si="0"/>
        <v>0.92486432565782706</v>
      </c>
      <c r="K15">
        <f t="shared" si="1"/>
        <v>3.1242494507669827</v>
      </c>
    </row>
    <row r="16" spans="3:11" x14ac:dyDescent="0.3">
      <c r="C16" s="4">
        <v>7.448017417436481</v>
      </c>
      <c r="D16" s="4">
        <v>2.0079843664114971</v>
      </c>
      <c r="E16" s="4"/>
      <c r="F16" s="4"/>
      <c r="G16" s="15" t="s">
        <v>37</v>
      </c>
      <c r="H16" s="4"/>
      <c r="I16" s="4"/>
      <c r="J16" s="4">
        <f t="shared" si="0"/>
        <v>5.4400330510249839</v>
      </c>
      <c r="K16" s="4">
        <f t="shared" si="1"/>
        <v>9.4560017838479773</v>
      </c>
    </row>
    <row r="17" spans="3:11" x14ac:dyDescent="0.3">
      <c r="C17" s="4">
        <v>4.2499996663266453</v>
      </c>
      <c r="D17" s="4">
        <v>1.4925782447076317</v>
      </c>
      <c r="E17" s="4"/>
      <c r="F17" s="4"/>
      <c r="G17" s="15" t="s">
        <v>38</v>
      </c>
      <c r="H17" s="4"/>
      <c r="I17" s="4"/>
      <c r="J17" s="4">
        <f t="shared" si="0"/>
        <v>2.7574214216190134</v>
      </c>
      <c r="K17" s="4">
        <f t="shared" si="1"/>
        <v>5.7425779110342772</v>
      </c>
    </row>
  </sheetData>
  <mergeCells count="1">
    <mergeCell ref="J2:K2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33"/>
  <sheetViews>
    <sheetView workbookViewId="0">
      <selection activeCell="M21" sqref="M21"/>
    </sheetView>
  </sheetViews>
  <sheetFormatPr defaultRowHeight="14.4" x14ac:dyDescent="0.3"/>
  <cols>
    <col min="1" max="1" width="16.109375" customWidth="1"/>
  </cols>
  <sheetData>
    <row r="1" spans="1:19" ht="15" thickBot="1" x14ac:dyDescent="0.35"/>
    <row r="2" spans="1:19" ht="15.6" x14ac:dyDescent="0.3">
      <c r="C2" s="22" t="s">
        <v>39</v>
      </c>
      <c r="D2" s="23"/>
      <c r="E2" s="22" t="s">
        <v>40</v>
      </c>
      <c r="F2" s="23"/>
      <c r="G2" s="22" t="s">
        <v>7</v>
      </c>
      <c r="H2" s="23"/>
      <c r="I2" s="22" t="s">
        <v>41</v>
      </c>
      <c r="J2" s="23"/>
      <c r="K2" s="20"/>
      <c r="L2" s="22" t="s">
        <v>39</v>
      </c>
      <c r="M2" s="23"/>
      <c r="N2" s="22" t="s">
        <v>40</v>
      </c>
      <c r="O2" s="23"/>
      <c r="P2" s="22" t="s">
        <v>7</v>
      </c>
      <c r="Q2" s="23"/>
      <c r="R2" s="22" t="s">
        <v>41</v>
      </c>
      <c r="S2" s="23"/>
    </row>
    <row r="3" spans="1:19" x14ac:dyDescent="0.3">
      <c r="C3" s="5" t="s">
        <v>27</v>
      </c>
      <c r="D3" s="6" t="s">
        <v>28</v>
      </c>
      <c r="E3" s="5" t="s">
        <v>27</v>
      </c>
      <c r="F3" s="6" t="s">
        <v>28</v>
      </c>
      <c r="G3" s="5" t="s">
        <v>27</v>
      </c>
      <c r="H3" s="6" t="s">
        <v>28</v>
      </c>
      <c r="I3" s="5" t="s">
        <v>27</v>
      </c>
      <c r="J3" s="6" t="s">
        <v>28</v>
      </c>
      <c r="L3" s="16" t="s">
        <v>52</v>
      </c>
      <c r="M3" s="17" t="s">
        <v>23</v>
      </c>
      <c r="N3" s="16" t="s">
        <v>52</v>
      </c>
      <c r="O3" s="17" t="s">
        <v>23</v>
      </c>
      <c r="P3" s="16" t="s">
        <v>52</v>
      </c>
      <c r="Q3" s="17" t="s">
        <v>23</v>
      </c>
      <c r="R3" s="16" t="s">
        <v>52</v>
      </c>
      <c r="S3" s="17" t="s">
        <v>23</v>
      </c>
    </row>
    <row r="4" spans="1:19" x14ac:dyDescent="0.3">
      <c r="A4" t="s">
        <v>3</v>
      </c>
      <c r="C4" s="7">
        <v>0.33499918074659574</v>
      </c>
      <c r="D4" s="8">
        <v>0.53297890555881122</v>
      </c>
      <c r="E4" s="7" t="e">
        <v>#NUM!</v>
      </c>
      <c r="F4" s="8" t="e">
        <v>#NUM!</v>
      </c>
      <c r="G4" s="7" t="e">
        <v>#NUM!</v>
      </c>
      <c r="H4" s="8" t="e">
        <v>#NUM!</v>
      </c>
      <c r="I4" s="7" t="e">
        <v>#NUM!</v>
      </c>
      <c r="J4" s="8" t="e">
        <v>#NUM!</v>
      </c>
      <c r="L4" s="7">
        <f t="shared" ref="L4:L16" si="0">(C4-D4)</f>
        <v>-0.19797972481221549</v>
      </c>
      <c r="M4" s="8">
        <f t="shared" ref="M4:M16" si="1">(C4+D4)</f>
        <v>0.86797808630540696</v>
      </c>
      <c r="N4" s="7" t="e">
        <f t="shared" ref="N4" si="2">(E4-F4)</f>
        <v>#NUM!</v>
      </c>
      <c r="O4" s="8" t="e">
        <f t="shared" ref="O4" si="3">(E4+F4)</f>
        <v>#NUM!</v>
      </c>
      <c r="P4" s="7" t="e">
        <f t="shared" ref="P4" si="4">(G4-H4)</f>
        <v>#NUM!</v>
      </c>
      <c r="Q4" s="8" t="e">
        <f t="shared" ref="Q4" si="5">(G4+H4)</f>
        <v>#NUM!</v>
      </c>
      <c r="R4" s="7" t="e">
        <f t="shared" ref="R4" si="6">(I4-J4)</f>
        <v>#NUM!</v>
      </c>
      <c r="S4" s="8" t="e">
        <f t="shared" ref="S4" si="7">(I4+J4)</f>
        <v>#NUM!</v>
      </c>
    </row>
    <row r="5" spans="1:19" x14ac:dyDescent="0.3">
      <c r="A5" t="s">
        <v>30</v>
      </c>
      <c r="C5" s="7">
        <v>0.10383355573919416</v>
      </c>
      <c r="D5" s="8">
        <v>0.30504450239555175</v>
      </c>
      <c r="E5" s="7" t="e">
        <v>#NUM!</v>
      </c>
      <c r="F5" s="8" t="e">
        <v>#NUM!</v>
      </c>
      <c r="G5" s="7" t="e">
        <v>#NUM!</v>
      </c>
      <c r="H5" s="8" t="e">
        <v>#NUM!</v>
      </c>
      <c r="I5" s="7" t="e">
        <v>#NUM!</v>
      </c>
      <c r="J5" s="8" t="e">
        <v>#NUM!</v>
      </c>
      <c r="L5" s="7">
        <f t="shared" si="0"/>
        <v>-0.20121094665635758</v>
      </c>
      <c r="M5" s="8">
        <f t="shared" si="1"/>
        <v>0.40887805813474593</v>
      </c>
      <c r="N5" s="7" t="e">
        <f t="shared" ref="N5:N17" si="8">(E5-F5)</f>
        <v>#NUM!</v>
      </c>
      <c r="O5" s="8" t="e">
        <f t="shared" ref="O5:O17" si="9">(E5+F5)</f>
        <v>#NUM!</v>
      </c>
      <c r="P5" s="7" t="e">
        <f t="shared" ref="P5:P17" si="10">(G5-H5)</f>
        <v>#NUM!</v>
      </c>
      <c r="Q5" s="8" t="e">
        <f t="shared" ref="Q5:Q17" si="11">(G5+H5)</f>
        <v>#NUM!</v>
      </c>
      <c r="R5" s="7" t="e">
        <f t="shared" ref="R5:R17" si="12">(I5-J5)</f>
        <v>#NUM!</v>
      </c>
      <c r="S5" s="8" t="e">
        <f t="shared" ref="S5:S17" si="13">(I5+J5)</f>
        <v>#NUM!</v>
      </c>
    </row>
    <row r="6" spans="1:19" x14ac:dyDescent="0.3">
      <c r="A6" t="s">
        <v>31</v>
      </c>
      <c r="C6" s="7">
        <v>7.2182538936601093</v>
      </c>
      <c r="D6" s="8">
        <v>3.9155336251782917</v>
      </c>
      <c r="E6" s="7" t="e">
        <v>#NUM!</v>
      </c>
      <c r="F6" s="8" t="e">
        <v>#NUM!</v>
      </c>
      <c r="G6" s="7" t="e">
        <v>#NUM!</v>
      </c>
      <c r="H6" s="8" t="e">
        <v>#NUM!</v>
      </c>
      <c r="I6" s="7" t="e">
        <v>#NUM!</v>
      </c>
      <c r="J6" s="8" t="e">
        <v>#NUM!</v>
      </c>
      <c r="L6" s="7">
        <f>(C6-D6)</f>
        <v>3.3027202684818175</v>
      </c>
      <c r="M6" s="8">
        <f t="shared" si="1"/>
        <v>11.133787518838401</v>
      </c>
      <c r="N6" s="7" t="e">
        <f t="shared" si="8"/>
        <v>#NUM!</v>
      </c>
      <c r="O6" s="8" t="e">
        <f t="shared" si="9"/>
        <v>#NUM!</v>
      </c>
      <c r="P6" s="7" t="e">
        <f t="shared" si="10"/>
        <v>#NUM!</v>
      </c>
      <c r="Q6" s="8" t="e">
        <f t="shared" si="11"/>
        <v>#NUM!</v>
      </c>
      <c r="R6" s="7" t="e">
        <f t="shared" si="12"/>
        <v>#NUM!</v>
      </c>
      <c r="S6" s="8" t="e">
        <f t="shared" si="13"/>
        <v>#NUM!</v>
      </c>
    </row>
    <row r="7" spans="1:19" x14ac:dyDescent="0.3">
      <c r="A7" t="s">
        <v>32</v>
      </c>
      <c r="C7" s="7">
        <v>0</v>
      </c>
      <c r="D7" s="8">
        <v>0</v>
      </c>
      <c r="E7" s="7" t="e">
        <v>#NUM!</v>
      </c>
      <c r="F7" s="8" t="e">
        <v>#NUM!</v>
      </c>
      <c r="G7" s="7" t="e">
        <v>#NUM!</v>
      </c>
      <c r="H7" s="8" t="e">
        <v>#NUM!</v>
      </c>
      <c r="I7" s="7" t="e">
        <v>#NUM!</v>
      </c>
      <c r="J7" s="8" t="e">
        <v>#NUM!</v>
      </c>
      <c r="L7" s="7">
        <f t="shared" si="0"/>
        <v>0</v>
      </c>
      <c r="M7" s="8">
        <f t="shared" si="1"/>
        <v>0</v>
      </c>
      <c r="N7" s="7" t="e">
        <f t="shared" si="8"/>
        <v>#NUM!</v>
      </c>
      <c r="O7" s="8" t="e">
        <f t="shared" si="9"/>
        <v>#NUM!</v>
      </c>
      <c r="P7" s="7" t="e">
        <f t="shared" si="10"/>
        <v>#NUM!</v>
      </c>
      <c r="Q7" s="8" t="e">
        <f t="shared" si="11"/>
        <v>#NUM!</v>
      </c>
      <c r="R7" s="7" t="e">
        <f t="shared" si="12"/>
        <v>#NUM!</v>
      </c>
      <c r="S7" s="8" t="e">
        <f t="shared" si="13"/>
        <v>#NUM!</v>
      </c>
    </row>
    <row r="8" spans="1:19" x14ac:dyDescent="0.3">
      <c r="A8" t="s">
        <v>33</v>
      </c>
      <c r="C8" s="7">
        <v>2.3148548354358236</v>
      </c>
      <c r="D8" s="8">
        <v>2.6851552381859141</v>
      </c>
      <c r="E8" s="7" t="e">
        <v>#NUM!</v>
      </c>
      <c r="F8" s="8" t="e">
        <v>#NUM!</v>
      </c>
      <c r="G8" s="7" t="e">
        <v>#NUM!</v>
      </c>
      <c r="H8" s="8" t="e">
        <v>#NUM!</v>
      </c>
      <c r="I8" s="7" t="e">
        <v>#NUM!</v>
      </c>
      <c r="J8" s="8" t="e">
        <v>#NUM!</v>
      </c>
      <c r="L8" s="7">
        <f t="shared" si="0"/>
        <v>-0.37030040275009046</v>
      </c>
      <c r="M8" s="8">
        <f t="shared" si="1"/>
        <v>5.0000100736217377</v>
      </c>
      <c r="N8" s="7" t="e">
        <f t="shared" si="8"/>
        <v>#NUM!</v>
      </c>
      <c r="O8" s="8" t="e">
        <f t="shared" si="9"/>
        <v>#NUM!</v>
      </c>
      <c r="P8" s="7" t="e">
        <f t="shared" si="10"/>
        <v>#NUM!</v>
      </c>
      <c r="Q8" s="8" t="e">
        <f t="shared" si="11"/>
        <v>#NUM!</v>
      </c>
      <c r="R8" s="7" t="e">
        <f t="shared" si="12"/>
        <v>#NUM!</v>
      </c>
      <c r="S8" s="8" t="e">
        <f t="shared" si="13"/>
        <v>#NUM!</v>
      </c>
    </row>
    <row r="9" spans="1:19" x14ac:dyDescent="0.3">
      <c r="A9" s="4" t="s">
        <v>12</v>
      </c>
      <c r="B9" s="4"/>
      <c r="C9" s="5">
        <v>14.300630388226242</v>
      </c>
      <c r="D9" s="6">
        <v>2.8112839570937185</v>
      </c>
      <c r="E9" s="5" t="e">
        <v>#NUM!</v>
      </c>
      <c r="F9" s="6" t="e">
        <v>#NUM!</v>
      </c>
      <c r="G9" s="5" t="e">
        <v>#NUM!</v>
      </c>
      <c r="H9" s="6" t="e">
        <v>#NUM!</v>
      </c>
      <c r="I9" s="5" t="e">
        <v>#NUM!</v>
      </c>
      <c r="J9" s="6" t="e">
        <v>#NUM!</v>
      </c>
      <c r="K9" s="4"/>
      <c r="L9" s="5">
        <f t="shared" si="0"/>
        <v>11.489346431132525</v>
      </c>
      <c r="M9" s="6">
        <f t="shared" si="1"/>
        <v>17.11191434531996</v>
      </c>
      <c r="N9" s="5" t="e">
        <f t="shared" si="8"/>
        <v>#NUM!</v>
      </c>
      <c r="O9" s="6" t="e">
        <f t="shared" si="9"/>
        <v>#NUM!</v>
      </c>
      <c r="P9" s="5" t="e">
        <f t="shared" si="10"/>
        <v>#NUM!</v>
      </c>
      <c r="Q9" s="6" t="e">
        <f t="shared" si="11"/>
        <v>#NUM!</v>
      </c>
      <c r="R9" s="5" t="e">
        <f t="shared" si="12"/>
        <v>#NUM!</v>
      </c>
      <c r="S9" s="6" t="e">
        <f t="shared" si="13"/>
        <v>#NUM!</v>
      </c>
    </row>
    <row r="10" spans="1:19" x14ac:dyDescent="0.3">
      <c r="A10" t="s">
        <v>13</v>
      </c>
      <c r="C10" s="7">
        <v>28.055753892498455</v>
      </c>
      <c r="D10" s="8">
        <v>6.0955329973128372</v>
      </c>
      <c r="E10" s="7" t="e">
        <v>#NUM!</v>
      </c>
      <c r="F10" s="8" t="e">
        <v>#NUM!</v>
      </c>
      <c r="G10" s="7" t="e">
        <v>#NUM!</v>
      </c>
      <c r="H10" s="8" t="e">
        <v>#NUM!</v>
      </c>
      <c r="I10" s="7" t="e">
        <v>#NUM!</v>
      </c>
      <c r="J10" s="8" t="e">
        <v>#NUM!</v>
      </c>
      <c r="L10" s="7">
        <f t="shared" si="0"/>
        <v>21.960220895185618</v>
      </c>
      <c r="M10" s="8">
        <f t="shared" si="1"/>
        <v>34.151286889811288</v>
      </c>
      <c r="N10" s="7" t="e">
        <f t="shared" si="8"/>
        <v>#NUM!</v>
      </c>
      <c r="O10" s="8" t="e">
        <f t="shared" si="9"/>
        <v>#NUM!</v>
      </c>
      <c r="P10" s="7" t="e">
        <f t="shared" si="10"/>
        <v>#NUM!</v>
      </c>
      <c r="Q10" s="8" t="e">
        <f t="shared" si="11"/>
        <v>#NUM!</v>
      </c>
      <c r="R10" s="7" t="e">
        <f t="shared" si="12"/>
        <v>#NUM!</v>
      </c>
      <c r="S10" s="8" t="e">
        <f t="shared" si="13"/>
        <v>#NUM!</v>
      </c>
    </row>
    <row r="11" spans="1:19" x14ac:dyDescent="0.3">
      <c r="A11" t="s">
        <v>14</v>
      </c>
      <c r="C11" s="7">
        <v>124.2997530987079</v>
      </c>
      <c r="D11" s="8">
        <v>14.040056178466989</v>
      </c>
      <c r="E11" s="7" t="e">
        <v>#NUM!</v>
      </c>
      <c r="F11" s="8" t="e">
        <v>#NUM!</v>
      </c>
      <c r="G11" s="7" t="e">
        <v>#NUM!</v>
      </c>
      <c r="H11" s="8" t="e">
        <v>#NUM!</v>
      </c>
      <c r="I11" s="7" t="e">
        <v>#NUM!</v>
      </c>
      <c r="J11" s="8" t="e">
        <v>#NUM!</v>
      </c>
      <c r="L11" s="7">
        <f t="shared" si="0"/>
        <v>110.25969692024091</v>
      </c>
      <c r="M11" s="8">
        <f t="shared" si="1"/>
        <v>138.33980927717488</v>
      </c>
      <c r="N11" s="7" t="e">
        <f t="shared" si="8"/>
        <v>#NUM!</v>
      </c>
      <c r="O11" s="8" t="e">
        <f t="shared" si="9"/>
        <v>#NUM!</v>
      </c>
      <c r="P11" s="7" t="e">
        <f t="shared" si="10"/>
        <v>#NUM!</v>
      </c>
      <c r="Q11" s="8" t="e">
        <f t="shared" si="11"/>
        <v>#NUM!</v>
      </c>
      <c r="R11" s="7" t="e">
        <f t="shared" si="12"/>
        <v>#NUM!</v>
      </c>
      <c r="S11" s="8" t="e">
        <f t="shared" si="13"/>
        <v>#NUM!</v>
      </c>
    </row>
    <row r="12" spans="1:19" x14ac:dyDescent="0.3">
      <c r="A12" s="4" t="s">
        <v>34</v>
      </c>
      <c r="B12" s="4"/>
      <c r="C12" s="5">
        <v>81.943368817983227</v>
      </c>
      <c r="D12" s="6">
        <v>12.046138731249023</v>
      </c>
      <c r="E12" s="5" t="e">
        <v>#NUM!</v>
      </c>
      <c r="F12" s="6" t="e">
        <v>#NUM!</v>
      </c>
      <c r="G12" s="5" t="e">
        <v>#NUM!</v>
      </c>
      <c r="H12" s="6" t="e">
        <v>#NUM!</v>
      </c>
      <c r="I12" s="5" t="e">
        <v>#NUM!</v>
      </c>
      <c r="J12" s="6" t="e">
        <v>#NUM!</v>
      </c>
      <c r="K12" s="4"/>
      <c r="L12" s="5">
        <f>(C12-D12)</f>
        <v>69.897230086734197</v>
      </c>
      <c r="M12" s="6">
        <f>(C12+D12)</f>
        <v>93.989507549232258</v>
      </c>
      <c r="N12" s="5" t="e">
        <f t="shared" si="8"/>
        <v>#NUM!</v>
      </c>
      <c r="O12" s="6" t="e">
        <f t="shared" si="9"/>
        <v>#NUM!</v>
      </c>
      <c r="P12" s="5" t="e">
        <f t="shared" si="10"/>
        <v>#NUM!</v>
      </c>
      <c r="Q12" s="6" t="e">
        <f t="shared" si="11"/>
        <v>#NUM!</v>
      </c>
      <c r="R12" s="5" t="e">
        <f t="shared" si="12"/>
        <v>#NUM!</v>
      </c>
      <c r="S12" s="6" t="e">
        <f t="shared" si="13"/>
        <v>#NUM!</v>
      </c>
    </row>
    <row r="13" spans="1:19" x14ac:dyDescent="0.3">
      <c r="A13" s="4" t="s">
        <v>25</v>
      </c>
      <c r="B13" s="4"/>
      <c r="C13" s="5">
        <v>9.9522223593046348</v>
      </c>
      <c r="D13" s="6">
        <v>1.9773910852728831</v>
      </c>
      <c r="E13" s="5" t="e">
        <v>#NUM!</v>
      </c>
      <c r="F13" s="6" t="e">
        <v>#NUM!</v>
      </c>
      <c r="G13" s="5" t="e">
        <v>#NUM!</v>
      </c>
      <c r="H13" s="6" t="e">
        <v>#NUM!</v>
      </c>
      <c r="I13" s="5" t="e">
        <v>#NUM!</v>
      </c>
      <c r="J13" s="6" t="e">
        <v>#NUM!</v>
      </c>
      <c r="K13" s="4"/>
      <c r="L13" s="5">
        <f t="shared" si="0"/>
        <v>7.974831274031752</v>
      </c>
      <c r="M13" s="6">
        <f t="shared" si="1"/>
        <v>11.929613444577518</v>
      </c>
      <c r="N13" s="5" t="e">
        <f t="shared" si="8"/>
        <v>#NUM!</v>
      </c>
      <c r="O13" s="6" t="e">
        <f t="shared" si="9"/>
        <v>#NUM!</v>
      </c>
      <c r="P13" s="5" t="e">
        <f t="shared" si="10"/>
        <v>#NUM!</v>
      </c>
      <c r="Q13" s="6" t="e">
        <f t="shared" si="11"/>
        <v>#NUM!</v>
      </c>
      <c r="R13" s="5" t="e">
        <f t="shared" si="12"/>
        <v>#NUM!</v>
      </c>
      <c r="S13" s="6" t="e">
        <f t="shared" si="13"/>
        <v>#NUM!</v>
      </c>
    </row>
    <row r="14" spans="1:19" x14ac:dyDescent="0.3">
      <c r="A14" t="s">
        <v>35</v>
      </c>
      <c r="C14" s="7">
        <v>1.3969312004535888</v>
      </c>
      <c r="D14" s="8">
        <v>1.1698225767366166</v>
      </c>
      <c r="E14" s="7" t="e">
        <v>#NUM!</v>
      </c>
      <c r="F14" s="8" t="e">
        <v>#NUM!</v>
      </c>
      <c r="G14" s="7" t="e">
        <v>#NUM!</v>
      </c>
      <c r="H14" s="8" t="e">
        <v>#NUM!</v>
      </c>
      <c r="I14" s="7" t="e">
        <v>#NUM!</v>
      </c>
      <c r="J14" s="8" t="e">
        <v>#NUM!</v>
      </c>
      <c r="L14" s="7">
        <f t="shared" si="0"/>
        <v>0.22710862371697216</v>
      </c>
      <c r="M14" s="8">
        <f t="shared" si="1"/>
        <v>2.5667537771902054</v>
      </c>
      <c r="N14" s="7" t="e">
        <f t="shared" si="8"/>
        <v>#NUM!</v>
      </c>
      <c r="O14" s="8" t="e">
        <f t="shared" si="9"/>
        <v>#NUM!</v>
      </c>
      <c r="P14" s="7" t="e">
        <f t="shared" si="10"/>
        <v>#NUM!</v>
      </c>
      <c r="Q14" s="8" t="e">
        <f t="shared" si="11"/>
        <v>#NUM!</v>
      </c>
      <c r="R14" s="7" t="e">
        <f t="shared" si="12"/>
        <v>#NUM!</v>
      </c>
      <c r="S14" s="8" t="e">
        <f t="shared" si="13"/>
        <v>#NUM!</v>
      </c>
    </row>
    <row r="15" spans="1:19" x14ac:dyDescent="0.3">
      <c r="A15" t="s">
        <v>36</v>
      </c>
      <c r="C15" s="7">
        <v>2.4476966726247182</v>
      </c>
      <c r="D15" s="8">
        <v>0.6111959132557313</v>
      </c>
      <c r="E15" s="7" t="e">
        <v>#NUM!</v>
      </c>
      <c r="F15" s="8" t="e">
        <v>#NUM!</v>
      </c>
      <c r="G15" s="7" t="e">
        <v>#NUM!</v>
      </c>
      <c r="H15" s="8" t="e">
        <v>#NUM!</v>
      </c>
      <c r="I15" s="7" t="e">
        <v>#NUM!</v>
      </c>
      <c r="J15" s="8" t="e">
        <v>#NUM!</v>
      </c>
      <c r="L15" s="7">
        <f t="shared" si="0"/>
        <v>1.8365007593689868</v>
      </c>
      <c r="M15" s="8">
        <f t="shared" si="1"/>
        <v>3.0588925858804497</v>
      </c>
      <c r="N15" s="7" t="e">
        <f t="shared" si="8"/>
        <v>#NUM!</v>
      </c>
      <c r="O15" s="8" t="e">
        <f t="shared" si="9"/>
        <v>#NUM!</v>
      </c>
      <c r="P15" s="7" t="e">
        <f t="shared" si="10"/>
        <v>#NUM!</v>
      </c>
      <c r="Q15" s="8" t="e">
        <f t="shared" si="11"/>
        <v>#NUM!</v>
      </c>
      <c r="R15" s="7" t="e">
        <f t="shared" si="12"/>
        <v>#NUM!</v>
      </c>
      <c r="S15" s="8" t="e">
        <f t="shared" si="13"/>
        <v>#NUM!</v>
      </c>
    </row>
    <row r="16" spans="1:19" x14ac:dyDescent="0.3">
      <c r="A16" s="4" t="s">
        <v>37</v>
      </c>
      <c r="B16" s="4"/>
      <c r="C16" s="5">
        <v>7.9973731505316898</v>
      </c>
      <c r="D16" s="6">
        <v>1.702464457857553</v>
      </c>
      <c r="E16" s="5" t="e">
        <v>#NUM!</v>
      </c>
      <c r="F16" s="6" t="e">
        <v>#NUM!</v>
      </c>
      <c r="G16" s="5" t="e">
        <v>#NUM!</v>
      </c>
      <c r="H16" s="6" t="e">
        <v>#NUM!</v>
      </c>
      <c r="I16" s="5" t="e">
        <v>#NUM!</v>
      </c>
      <c r="J16" s="6" t="e">
        <v>#NUM!</v>
      </c>
      <c r="K16" s="4"/>
      <c r="L16" s="5">
        <f t="shared" si="0"/>
        <v>6.2949086926741371</v>
      </c>
      <c r="M16" s="6">
        <f t="shared" si="1"/>
        <v>9.6998376083892435</v>
      </c>
      <c r="N16" s="5" t="e">
        <f t="shared" si="8"/>
        <v>#NUM!</v>
      </c>
      <c r="O16" s="6" t="e">
        <f t="shared" si="9"/>
        <v>#NUM!</v>
      </c>
      <c r="P16" s="5" t="e">
        <f t="shared" si="10"/>
        <v>#NUM!</v>
      </c>
      <c r="Q16" s="6" t="e">
        <f t="shared" si="11"/>
        <v>#NUM!</v>
      </c>
      <c r="R16" s="5" t="e">
        <f t="shared" si="12"/>
        <v>#NUM!</v>
      </c>
      <c r="S16" s="6" t="e">
        <f t="shared" si="13"/>
        <v>#NUM!</v>
      </c>
    </row>
    <row r="17" spans="1:19" ht="15" thickBot="1" x14ac:dyDescent="0.35">
      <c r="A17" s="4" t="s">
        <v>38</v>
      </c>
      <c r="B17" s="4"/>
      <c r="C17" s="18">
        <v>4.2838916612057298</v>
      </c>
      <c r="D17" s="19">
        <v>1.5786447565679929</v>
      </c>
      <c r="E17" s="18" t="e">
        <v>#NUM!</v>
      </c>
      <c r="F17" s="19" t="e">
        <v>#NUM!</v>
      </c>
      <c r="G17" s="18" t="e">
        <v>#NUM!</v>
      </c>
      <c r="H17" s="19" t="e">
        <v>#NUM!</v>
      </c>
      <c r="I17" s="18" t="e">
        <v>#NUM!</v>
      </c>
      <c r="J17" s="19" t="e">
        <v>#NUM!</v>
      </c>
      <c r="K17" s="4"/>
      <c r="L17" s="18">
        <f>(C17-D17)</f>
        <v>2.705246904637737</v>
      </c>
      <c r="M17" s="19">
        <f>(C17+D17)</f>
        <v>5.8625364177737227</v>
      </c>
      <c r="N17" s="18" t="e">
        <f t="shared" si="8"/>
        <v>#NUM!</v>
      </c>
      <c r="O17" s="19" t="e">
        <f t="shared" si="9"/>
        <v>#NUM!</v>
      </c>
      <c r="P17" s="18" t="e">
        <f t="shared" si="10"/>
        <v>#NUM!</v>
      </c>
      <c r="Q17" s="19" t="e">
        <f t="shared" si="11"/>
        <v>#NUM!</v>
      </c>
      <c r="R17" s="18" t="e">
        <f t="shared" si="12"/>
        <v>#NUM!</v>
      </c>
      <c r="S17" s="19" t="e">
        <f t="shared" si="13"/>
        <v>#NUM!</v>
      </c>
    </row>
    <row r="20" spans="1:19" x14ac:dyDescent="0.3">
      <c r="C20">
        <v>0</v>
      </c>
      <c r="D20">
        <v>0</v>
      </c>
      <c r="E20">
        <v>0</v>
      </c>
      <c r="F20">
        <v>0</v>
      </c>
      <c r="G20">
        <v>0</v>
      </c>
    </row>
    <row r="21" spans="1:19" x14ac:dyDescent="0.3">
      <c r="C21">
        <v>0</v>
      </c>
      <c r="D21">
        <v>0</v>
      </c>
      <c r="E21">
        <v>0</v>
      </c>
      <c r="F21">
        <v>0</v>
      </c>
      <c r="G21">
        <v>0</v>
      </c>
    </row>
    <row r="22" spans="1:19" x14ac:dyDescent="0.3">
      <c r="C22">
        <v>2</v>
      </c>
      <c r="D22">
        <v>3</v>
      </c>
      <c r="E22">
        <v>6</v>
      </c>
      <c r="F22">
        <v>10</v>
      </c>
      <c r="G22">
        <v>10</v>
      </c>
    </row>
    <row r="23" spans="1:19" x14ac:dyDescent="0.3">
      <c r="C23">
        <v>0</v>
      </c>
      <c r="D23">
        <v>0</v>
      </c>
      <c r="E23">
        <v>0</v>
      </c>
      <c r="F23">
        <v>0</v>
      </c>
      <c r="G23">
        <v>0</v>
      </c>
    </row>
    <row r="24" spans="1:19" x14ac:dyDescent="0.3">
      <c r="C24">
        <v>0</v>
      </c>
      <c r="D24">
        <v>0</v>
      </c>
      <c r="E24">
        <v>3</v>
      </c>
      <c r="F24">
        <v>3</v>
      </c>
      <c r="G24">
        <v>5</v>
      </c>
    </row>
    <row r="25" spans="1:19" x14ac:dyDescent="0.3">
      <c r="C25">
        <v>3</v>
      </c>
      <c r="D25">
        <v>3</v>
      </c>
      <c r="E25">
        <v>15</v>
      </c>
      <c r="F25">
        <v>15</v>
      </c>
      <c r="G25">
        <v>15</v>
      </c>
    </row>
    <row r="26" spans="1:19" x14ac:dyDescent="0.3">
      <c r="C26">
        <v>13</v>
      </c>
      <c r="D26">
        <v>24</v>
      </c>
      <c r="E26">
        <v>27</v>
      </c>
      <c r="F26">
        <v>34</v>
      </c>
      <c r="G26">
        <v>34</v>
      </c>
    </row>
    <row r="27" spans="1:19" x14ac:dyDescent="0.3">
      <c r="C27">
        <v>68</v>
      </c>
      <c r="D27">
        <v>94</v>
      </c>
      <c r="E27">
        <v>111</v>
      </c>
      <c r="F27">
        <v>119</v>
      </c>
      <c r="G27">
        <v>127</v>
      </c>
    </row>
    <row r="28" spans="1:19" x14ac:dyDescent="0.3">
      <c r="C28">
        <v>54</v>
      </c>
      <c r="D28">
        <v>66</v>
      </c>
      <c r="E28">
        <v>74</v>
      </c>
      <c r="F28">
        <v>79</v>
      </c>
      <c r="G28">
        <v>82</v>
      </c>
    </row>
    <row r="29" spans="1:19" x14ac:dyDescent="0.3">
      <c r="C29">
        <v>0</v>
      </c>
      <c r="D29">
        <v>6</v>
      </c>
      <c r="E29">
        <v>9</v>
      </c>
      <c r="F29">
        <v>10</v>
      </c>
      <c r="G29">
        <v>11</v>
      </c>
    </row>
    <row r="30" spans="1:19" x14ac:dyDescent="0.3">
      <c r="C30">
        <v>2</v>
      </c>
      <c r="D30">
        <v>2</v>
      </c>
      <c r="E30">
        <v>2</v>
      </c>
      <c r="F30">
        <v>2</v>
      </c>
      <c r="G30">
        <v>2</v>
      </c>
    </row>
    <row r="31" spans="1:19" x14ac:dyDescent="0.3">
      <c r="C31">
        <v>1</v>
      </c>
      <c r="D31">
        <v>2</v>
      </c>
      <c r="E31">
        <v>2</v>
      </c>
      <c r="F31">
        <v>3</v>
      </c>
      <c r="G31">
        <v>3</v>
      </c>
    </row>
    <row r="32" spans="1:19" x14ac:dyDescent="0.3">
      <c r="C32">
        <v>1</v>
      </c>
      <c r="D32">
        <v>5</v>
      </c>
      <c r="E32">
        <v>7</v>
      </c>
      <c r="F32">
        <v>8</v>
      </c>
      <c r="G32">
        <v>9</v>
      </c>
    </row>
    <row r="33" spans="3:7" x14ac:dyDescent="0.3">
      <c r="C33">
        <v>0</v>
      </c>
      <c r="D33">
        <v>0</v>
      </c>
      <c r="E33">
        <v>2</v>
      </c>
      <c r="F33">
        <v>3</v>
      </c>
      <c r="G33">
        <v>3</v>
      </c>
    </row>
  </sheetData>
  <mergeCells count="8">
    <mergeCell ref="N2:O2"/>
    <mergeCell ref="P2:Q2"/>
    <mergeCell ref="R2:S2"/>
    <mergeCell ref="C2:D2"/>
    <mergeCell ref="E2:F2"/>
    <mergeCell ref="G2:H2"/>
    <mergeCell ref="I2:J2"/>
    <mergeCell ref="L2:M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33"/>
  <sheetViews>
    <sheetView workbookViewId="0">
      <selection activeCell="L23" sqref="L23"/>
    </sheetView>
  </sheetViews>
  <sheetFormatPr defaultRowHeight="14.4" x14ac:dyDescent="0.3"/>
  <cols>
    <col min="1" max="1" width="16.44140625" customWidth="1"/>
  </cols>
  <sheetData>
    <row r="1" spans="1:19" ht="15" thickBot="1" x14ac:dyDescent="0.35"/>
    <row r="2" spans="1:19" ht="15.6" x14ac:dyDescent="0.3">
      <c r="C2" s="22" t="s">
        <v>39</v>
      </c>
      <c r="D2" s="23"/>
      <c r="E2" s="22" t="s">
        <v>40</v>
      </c>
      <c r="F2" s="23"/>
      <c r="G2" s="22" t="s">
        <v>7</v>
      </c>
      <c r="H2" s="23"/>
      <c r="I2" s="22" t="s">
        <v>41</v>
      </c>
      <c r="J2" s="23"/>
      <c r="L2" s="22" t="s">
        <v>39</v>
      </c>
      <c r="M2" s="23"/>
      <c r="N2" s="22" t="s">
        <v>40</v>
      </c>
      <c r="O2" s="23"/>
      <c r="P2" s="22" t="s">
        <v>7</v>
      </c>
      <c r="Q2" s="23"/>
      <c r="R2" s="22" t="s">
        <v>41</v>
      </c>
      <c r="S2" s="23"/>
    </row>
    <row r="3" spans="1:19" x14ac:dyDescent="0.3">
      <c r="C3" s="5" t="s">
        <v>27</v>
      </c>
      <c r="D3" s="6" t="s">
        <v>28</v>
      </c>
      <c r="E3" s="5" t="s">
        <v>27</v>
      </c>
      <c r="F3" s="6" t="s">
        <v>28</v>
      </c>
      <c r="G3" s="5" t="s">
        <v>27</v>
      </c>
      <c r="H3" s="6" t="s">
        <v>28</v>
      </c>
      <c r="I3" s="5" t="s">
        <v>27</v>
      </c>
      <c r="J3" s="6" t="s">
        <v>28</v>
      </c>
      <c r="L3" s="16" t="s">
        <v>52</v>
      </c>
      <c r="M3" s="17" t="s">
        <v>23</v>
      </c>
      <c r="N3" s="16" t="s">
        <v>52</v>
      </c>
      <c r="O3" s="17" t="s">
        <v>23</v>
      </c>
      <c r="P3" s="16" t="s">
        <v>52</v>
      </c>
      <c r="Q3" s="17" t="s">
        <v>23</v>
      </c>
      <c r="R3" s="16" t="s">
        <v>52</v>
      </c>
      <c r="S3" s="17" t="s">
        <v>23</v>
      </c>
    </row>
    <row r="4" spans="1:19" x14ac:dyDescent="0.3">
      <c r="A4" t="s">
        <v>3</v>
      </c>
      <c r="C4" s="7">
        <v>0.46893525551162152</v>
      </c>
      <c r="D4" s="8">
        <v>0.81473738793006489</v>
      </c>
      <c r="E4" s="7" t="e">
        <v>#NUM!</v>
      </c>
      <c r="F4" s="8" t="e">
        <v>#NUM!</v>
      </c>
      <c r="G4" s="7" t="e">
        <v>#NUM!</v>
      </c>
      <c r="H4" s="8" t="e">
        <v>#NUM!</v>
      </c>
      <c r="I4" s="7">
        <v>0</v>
      </c>
      <c r="J4" s="8">
        <v>0</v>
      </c>
      <c r="L4" s="7">
        <f t="shared" ref="L4:L17" si="0">(C4-D4)</f>
        <v>-0.34580213241844338</v>
      </c>
      <c r="M4" s="8">
        <f t="shared" ref="M4:M17" si="1">(C4+D4)</f>
        <v>1.2836726434416863</v>
      </c>
      <c r="N4" s="7" t="e">
        <f t="shared" ref="N4:N17" si="2">(E4-F4)</f>
        <v>#NUM!</v>
      </c>
      <c r="O4" s="8" t="e">
        <f t="shared" ref="O4:O17" si="3">(E4+F4)</f>
        <v>#NUM!</v>
      </c>
      <c r="P4" s="7" t="e">
        <f t="shared" ref="P4:P17" si="4">(G4-H4)</f>
        <v>#NUM!</v>
      </c>
      <c r="Q4" s="8" t="e">
        <f t="shared" ref="Q4:Q17" si="5">(G4+H4)</f>
        <v>#NUM!</v>
      </c>
      <c r="R4" s="7">
        <f t="shared" ref="R4:R17" si="6">(I4-J4)</f>
        <v>0</v>
      </c>
      <c r="S4" s="8">
        <f t="shared" ref="S4:S17" si="7">(I4+J4)</f>
        <v>0</v>
      </c>
    </row>
    <row r="5" spans="1:19" x14ac:dyDescent="0.3">
      <c r="A5" t="s">
        <v>30</v>
      </c>
      <c r="C5" s="7">
        <v>0</v>
      </c>
      <c r="D5" s="8">
        <v>0</v>
      </c>
      <c r="E5" s="7" t="e">
        <v>#NUM!</v>
      </c>
      <c r="F5" s="8" t="e">
        <v>#NUM!</v>
      </c>
      <c r="G5" s="7" t="e">
        <v>#NUM!</v>
      </c>
      <c r="H5" s="8" t="e">
        <v>#NUM!</v>
      </c>
      <c r="I5" s="7">
        <v>2.10034256865401E-3</v>
      </c>
      <c r="J5" s="8">
        <v>4.5781340410131183E-2</v>
      </c>
      <c r="L5" s="7">
        <f t="shared" si="0"/>
        <v>0</v>
      </c>
      <c r="M5" s="8">
        <f t="shared" si="1"/>
        <v>0</v>
      </c>
      <c r="N5" s="7" t="e">
        <f t="shared" si="2"/>
        <v>#NUM!</v>
      </c>
      <c r="O5" s="8" t="e">
        <f t="shared" si="3"/>
        <v>#NUM!</v>
      </c>
      <c r="P5" s="7" t="e">
        <f t="shared" si="4"/>
        <v>#NUM!</v>
      </c>
      <c r="Q5" s="8" t="e">
        <f t="shared" si="5"/>
        <v>#NUM!</v>
      </c>
      <c r="R5" s="7">
        <f t="shared" si="6"/>
        <v>-4.3680997841477172E-2</v>
      </c>
      <c r="S5" s="8">
        <f t="shared" si="7"/>
        <v>4.7881682978785194E-2</v>
      </c>
    </row>
    <row r="6" spans="1:19" x14ac:dyDescent="0.3">
      <c r="A6" t="s">
        <v>31</v>
      </c>
      <c r="C6" s="7">
        <v>5.8918188593622602</v>
      </c>
      <c r="D6" s="8">
        <v>3.7524431895070958</v>
      </c>
      <c r="E6" s="7" t="e">
        <v>#NUM!</v>
      </c>
      <c r="F6" s="8" t="e">
        <v>#NUM!</v>
      </c>
      <c r="G6" s="7" t="e">
        <v>#NUM!</v>
      </c>
      <c r="H6" s="8" t="e">
        <v>#NUM!</v>
      </c>
      <c r="I6" s="7">
        <v>2.2644130715301025</v>
      </c>
      <c r="J6" s="8">
        <v>3.0459442208486069</v>
      </c>
      <c r="L6" s="7">
        <f t="shared" si="0"/>
        <v>2.1393756698551645</v>
      </c>
      <c r="M6" s="8">
        <f t="shared" si="1"/>
        <v>9.644262048869356</v>
      </c>
      <c r="N6" s="7" t="e">
        <f t="shared" si="2"/>
        <v>#NUM!</v>
      </c>
      <c r="O6" s="8" t="e">
        <f t="shared" si="3"/>
        <v>#NUM!</v>
      </c>
      <c r="P6" s="7" t="e">
        <f t="shared" si="4"/>
        <v>#NUM!</v>
      </c>
      <c r="Q6" s="8" t="e">
        <f t="shared" si="5"/>
        <v>#NUM!</v>
      </c>
      <c r="R6" s="7">
        <f t="shared" si="6"/>
        <v>-0.78153114931850443</v>
      </c>
      <c r="S6" s="8">
        <f t="shared" si="7"/>
        <v>5.3103572923787095</v>
      </c>
    </row>
    <row r="7" spans="1:19" x14ac:dyDescent="0.3">
      <c r="A7" t="s">
        <v>32</v>
      </c>
      <c r="C7" s="7">
        <v>0</v>
      </c>
      <c r="D7" s="8">
        <v>0</v>
      </c>
      <c r="E7" s="7" t="e">
        <v>#NUM!</v>
      </c>
      <c r="F7" s="8" t="e">
        <v>#NUM!</v>
      </c>
      <c r="G7" s="7" t="e">
        <v>#NUM!</v>
      </c>
      <c r="H7" s="8" t="e">
        <v>#NUM!</v>
      </c>
      <c r="I7" s="7">
        <v>0</v>
      </c>
      <c r="J7" s="8">
        <v>0</v>
      </c>
      <c r="L7" s="7">
        <f t="shared" si="0"/>
        <v>0</v>
      </c>
      <c r="M7" s="8">
        <f t="shared" si="1"/>
        <v>0</v>
      </c>
      <c r="N7" s="7" t="e">
        <f t="shared" si="2"/>
        <v>#NUM!</v>
      </c>
      <c r="O7" s="8" t="e">
        <f t="shared" si="3"/>
        <v>#NUM!</v>
      </c>
      <c r="P7" s="7" t="e">
        <f t="shared" si="4"/>
        <v>#NUM!</v>
      </c>
      <c r="Q7" s="8" t="e">
        <f t="shared" si="5"/>
        <v>#NUM!</v>
      </c>
      <c r="R7" s="7">
        <f t="shared" si="6"/>
        <v>0</v>
      </c>
      <c r="S7" s="8">
        <f t="shared" si="7"/>
        <v>0</v>
      </c>
    </row>
    <row r="8" spans="1:19" x14ac:dyDescent="0.3">
      <c r="A8" t="s">
        <v>33</v>
      </c>
      <c r="C8" s="7">
        <v>2.4691169810411293</v>
      </c>
      <c r="D8" s="8">
        <v>3.4012791423283826</v>
      </c>
      <c r="E8" s="7" t="e">
        <v>#NUM!</v>
      </c>
      <c r="F8" s="8" t="e">
        <v>#NUM!</v>
      </c>
      <c r="G8" s="7" t="e">
        <v>#NUM!</v>
      </c>
      <c r="H8" s="8" t="e">
        <v>#NUM!</v>
      </c>
      <c r="I8" s="7">
        <v>5.6928864096639478</v>
      </c>
      <c r="J8" s="8">
        <v>2.3690791759410939</v>
      </c>
      <c r="L8" s="7">
        <f t="shared" si="0"/>
        <v>-0.93216216128725327</v>
      </c>
      <c r="M8" s="8">
        <f t="shared" si="1"/>
        <v>5.8703961233695114</v>
      </c>
      <c r="N8" s="7" t="e">
        <f t="shared" si="2"/>
        <v>#NUM!</v>
      </c>
      <c r="O8" s="8" t="e">
        <f t="shared" si="3"/>
        <v>#NUM!</v>
      </c>
      <c r="P8" s="7" t="e">
        <f t="shared" si="4"/>
        <v>#NUM!</v>
      </c>
      <c r="Q8" s="8" t="e">
        <f t="shared" si="5"/>
        <v>#NUM!</v>
      </c>
      <c r="R8" s="7">
        <f t="shared" si="6"/>
        <v>3.3238072337228539</v>
      </c>
      <c r="S8" s="8">
        <f t="shared" si="7"/>
        <v>8.0619655856050407</v>
      </c>
    </row>
    <row r="9" spans="1:19" x14ac:dyDescent="0.3">
      <c r="A9" s="4" t="s">
        <v>12</v>
      </c>
      <c r="B9" s="4"/>
      <c r="C9" s="5">
        <v>14.285202816889891</v>
      </c>
      <c r="D9" s="6">
        <v>3.0423969728253466</v>
      </c>
      <c r="E9" s="5" t="e">
        <v>#NUM!</v>
      </c>
      <c r="F9" s="6" t="e">
        <v>#NUM!</v>
      </c>
      <c r="G9" s="5" t="e">
        <v>#NUM!</v>
      </c>
      <c r="H9" s="6" t="e">
        <v>#NUM!</v>
      </c>
      <c r="I9" s="5">
        <v>12.104089440777255</v>
      </c>
      <c r="J9" s="6">
        <v>5.1346498170425559</v>
      </c>
      <c r="L9" s="5">
        <f t="shared" si="0"/>
        <v>11.242805844064545</v>
      </c>
      <c r="M9" s="6">
        <f t="shared" si="1"/>
        <v>17.327599789715237</v>
      </c>
      <c r="N9" s="5" t="e">
        <f t="shared" si="2"/>
        <v>#NUM!</v>
      </c>
      <c r="O9" s="6" t="e">
        <f t="shared" si="3"/>
        <v>#NUM!</v>
      </c>
      <c r="P9" s="5" t="e">
        <f t="shared" si="4"/>
        <v>#NUM!</v>
      </c>
      <c r="Q9" s="6" t="e">
        <f t="shared" si="5"/>
        <v>#NUM!</v>
      </c>
      <c r="R9" s="5">
        <f t="shared" si="6"/>
        <v>6.9694396237346989</v>
      </c>
      <c r="S9" s="6">
        <f t="shared" si="7"/>
        <v>17.238739257819809</v>
      </c>
    </row>
    <row r="10" spans="1:19" x14ac:dyDescent="0.3">
      <c r="A10" t="s">
        <v>13</v>
      </c>
      <c r="C10" s="7">
        <v>19.015202596231774</v>
      </c>
      <c r="D10" s="8">
        <v>12.548419537658489</v>
      </c>
      <c r="E10" s="7" t="e">
        <v>#NUM!</v>
      </c>
      <c r="F10" s="8" t="e">
        <v>#NUM!</v>
      </c>
      <c r="G10" s="7" t="e">
        <v>#NUM!</v>
      </c>
      <c r="H10" s="8" t="e">
        <v>#NUM!</v>
      </c>
      <c r="I10" s="7">
        <v>27.806936955320452</v>
      </c>
      <c r="J10" s="8">
        <v>9.5516855748180713</v>
      </c>
      <c r="L10" s="7">
        <f t="shared" si="0"/>
        <v>6.4667830585732844</v>
      </c>
      <c r="M10" s="8">
        <f t="shared" si="1"/>
        <v>31.563622133890263</v>
      </c>
      <c r="N10" s="7" t="e">
        <f t="shared" si="2"/>
        <v>#NUM!</v>
      </c>
      <c r="O10" s="8" t="e">
        <f t="shared" si="3"/>
        <v>#NUM!</v>
      </c>
      <c r="P10" s="7" t="e">
        <f t="shared" si="4"/>
        <v>#NUM!</v>
      </c>
      <c r="Q10" s="8" t="e">
        <f t="shared" si="5"/>
        <v>#NUM!</v>
      </c>
      <c r="R10" s="7">
        <f t="shared" si="6"/>
        <v>18.255251380502379</v>
      </c>
      <c r="S10" s="8">
        <f t="shared" si="7"/>
        <v>37.358622530138526</v>
      </c>
    </row>
    <row r="11" spans="1:19" x14ac:dyDescent="0.3">
      <c r="A11" t="s">
        <v>14</v>
      </c>
      <c r="C11" s="7">
        <v>106.06482517083883</v>
      </c>
      <c r="D11" s="8">
        <v>26.386567711828391</v>
      </c>
      <c r="E11" s="7" t="e">
        <v>#NUM!</v>
      </c>
      <c r="F11" s="8" t="e">
        <v>#NUM!</v>
      </c>
      <c r="G11" s="7" t="e">
        <v>#NUM!</v>
      </c>
      <c r="H11" s="8" t="e">
        <v>#NUM!</v>
      </c>
      <c r="I11" s="7">
        <v>114.96359643525263</v>
      </c>
      <c r="J11" s="8">
        <v>13.224538482568526</v>
      </c>
      <c r="L11" s="7">
        <f t="shared" si="0"/>
        <v>79.678257459010439</v>
      </c>
      <c r="M11" s="8">
        <f t="shared" si="1"/>
        <v>132.45139288266722</v>
      </c>
      <c r="N11" s="7" t="e">
        <f t="shared" si="2"/>
        <v>#NUM!</v>
      </c>
      <c r="O11" s="8" t="e">
        <f t="shared" si="3"/>
        <v>#NUM!</v>
      </c>
      <c r="P11" s="7" t="e">
        <f t="shared" si="4"/>
        <v>#NUM!</v>
      </c>
      <c r="Q11" s="8" t="e">
        <f t="shared" si="5"/>
        <v>#NUM!</v>
      </c>
      <c r="R11" s="7">
        <f t="shared" si="6"/>
        <v>101.73905795268411</v>
      </c>
      <c r="S11" s="8">
        <f t="shared" si="7"/>
        <v>128.18813491782115</v>
      </c>
    </row>
    <row r="12" spans="1:19" x14ac:dyDescent="0.3">
      <c r="A12" s="4" t="s">
        <v>34</v>
      </c>
      <c r="B12" s="4"/>
      <c r="C12" s="5">
        <v>72.798627498613243</v>
      </c>
      <c r="D12" s="6">
        <v>15.022457365530993</v>
      </c>
      <c r="E12" s="5" t="e">
        <v>#NUM!</v>
      </c>
      <c r="F12" s="6" t="e">
        <v>#NUM!</v>
      </c>
      <c r="G12" s="5" t="e">
        <v>#NUM!</v>
      </c>
      <c r="H12" s="6" t="e">
        <v>#NUM!</v>
      </c>
      <c r="I12" s="5">
        <v>75.052570039154915</v>
      </c>
      <c r="J12" s="6">
        <v>5.8904838454913886</v>
      </c>
      <c r="L12" s="5">
        <f t="shared" si="0"/>
        <v>57.776170133082246</v>
      </c>
      <c r="M12" s="6">
        <f t="shared" si="1"/>
        <v>87.82108486414424</v>
      </c>
      <c r="N12" s="5" t="e">
        <f t="shared" si="2"/>
        <v>#NUM!</v>
      </c>
      <c r="O12" s="6" t="e">
        <f t="shared" si="3"/>
        <v>#NUM!</v>
      </c>
      <c r="P12" s="5" t="e">
        <f t="shared" si="4"/>
        <v>#NUM!</v>
      </c>
      <c r="Q12" s="6" t="e">
        <f t="shared" si="5"/>
        <v>#NUM!</v>
      </c>
      <c r="R12" s="5">
        <f t="shared" si="6"/>
        <v>69.162086193663527</v>
      </c>
      <c r="S12" s="6">
        <f t="shared" si="7"/>
        <v>80.943053884646304</v>
      </c>
    </row>
    <row r="13" spans="1:19" x14ac:dyDescent="0.3">
      <c r="A13" s="4" t="s">
        <v>25</v>
      </c>
      <c r="B13" s="4"/>
      <c r="C13" s="5">
        <v>8.82987109591501</v>
      </c>
      <c r="D13" s="6">
        <v>1.3929381096862101</v>
      </c>
      <c r="E13" s="5" t="e">
        <v>#NUM!</v>
      </c>
      <c r="F13" s="6" t="e">
        <v>#NUM!</v>
      </c>
      <c r="G13" s="5" t="e">
        <v>#NUM!</v>
      </c>
      <c r="H13" s="6" t="e">
        <v>#NUM!</v>
      </c>
      <c r="I13" s="5">
        <v>7.9593998237627037</v>
      </c>
      <c r="J13" s="6">
        <v>0.93955214855808944</v>
      </c>
      <c r="L13" s="5">
        <f t="shared" si="0"/>
        <v>7.4369329862287996</v>
      </c>
      <c r="M13" s="6">
        <f t="shared" si="1"/>
        <v>10.222809205601219</v>
      </c>
      <c r="N13" s="5" t="e">
        <f t="shared" si="2"/>
        <v>#NUM!</v>
      </c>
      <c r="O13" s="6" t="e">
        <f t="shared" si="3"/>
        <v>#NUM!</v>
      </c>
      <c r="P13" s="5" t="e">
        <f t="shared" si="4"/>
        <v>#NUM!</v>
      </c>
      <c r="Q13" s="6" t="e">
        <f t="shared" si="5"/>
        <v>#NUM!</v>
      </c>
      <c r="R13" s="5">
        <f t="shared" si="6"/>
        <v>7.0198476752046144</v>
      </c>
      <c r="S13" s="6">
        <f t="shared" si="7"/>
        <v>8.898951972320793</v>
      </c>
    </row>
    <row r="14" spans="1:19" x14ac:dyDescent="0.3">
      <c r="A14" t="s">
        <v>35</v>
      </c>
      <c r="C14" s="7">
        <v>0.90775263509357185</v>
      </c>
      <c r="D14" s="8">
        <v>0.81047465360160142</v>
      </c>
      <c r="E14" s="7" t="e">
        <v>#NUM!</v>
      </c>
      <c r="F14" s="8" t="e">
        <v>#NUM!</v>
      </c>
      <c r="G14" s="7" t="e">
        <v>#NUM!</v>
      </c>
      <c r="H14" s="8" t="e">
        <v>#NUM!</v>
      </c>
      <c r="I14" s="7">
        <v>0.24158424910348761</v>
      </c>
      <c r="J14" s="8">
        <v>0.65177108618906932</v>
      </c>
      <c r="L14" s="7">
        <f t="shared" si="0"/>
        <v>9.7277981491970422E-2</v>
      </c>
      <c r="M14" s="8">
        <f t="shared" si="1"/>
        <v>1.7182272886951733</v>
      </c>
      <c r="N14" s="7" t="e">
        <f t="shared" si="2"/>
        <v>#NUM!</v>
      </c>
      <c r="O14" s="8" t="e">
        <f t="shared" si="3"/>
        <v>#NUM!</v>
      </c>
      <c r="P14" s="7" t="e">
        <f t="shared" si="4"/>
        <v>#NUM!</v>
      </c>
      <c r="Q14" s="8" t="e">
        <f t="shared" si="5"/>
        <v>#NUM!</v>
      </c>
      <c r="R14" s="7">
        <f t="shared" si="6"/>
        <v>-0.41018683708558168</v>
      </c>
      <c r="S14" s="8">
        <f t="shared" si="7"/>
        <v>0.89335533529255695</v>
      </c>
    </row>
    <row r="15" spans="1:19" x14ac:dyDescent="0.3">
      <c r="A15" t="s">
        <v>36</v>
      </c>
      <c r="C15" s="7">
        <v>1.5189027286740289</v>
      </c>
      <c r="D15" s="8">
        <v>1.3056492080176882</v>
      </c>
      <c r="E15" s="7" t="e">
        <v>#NUM!</v>
      </c>
      <c r="F15" s="8" t="e">
        <v>#NUM!</v>
      </c>
      <c r="G15" s="7" t="e">
        <v>#NUM!</v>
      </c>
      <c r="H15" s="8" t="e">
        <v>#NUM!</v>
      </c>
      <c r="I15" s="7">
        <v>2.552239524622431</v>
      </c>
      <c r="J15" s="8">
        <v>0.83171109230483387</v>
      </c>
      <c r="L15" s="7">
        <f t="shared" si="0"/>
        <v>0.21325352065634062</v>
      </c>
      <c r="M15" s="8">
        <f t="shared" si="1"/>
        <v>2.8245519366917171</v>
      </c>
      <c r="N15" s="7" t="e">
        <f t="shared" si="2"/>
        <v>#NUM!</v>
      </c>
      <c r="O15" s="8" t="e">
        <f t="shared" si="3"/>
        <v>#NUM!</v>
      </c>
      <c r="P15" s="7" t="e">
        <f t="shared" si="4"/>
        <v>#NUM!</v>
      </c>
      <c r="Q15" s="8" t="e">
        <f t="shared" si="5"/>
        <v>#NUM!</v>
      </c>
      <c r="R15" s="7">
        <f t="shared" si="6"/>
        <v>1.7205284323175971</v>
      </c>
      <c r="S15" s="8">
        <f t="shared" si="7"/>
        <v>3.3839506169272648</v>
      </c>
    </row>
    <row r="16" spans="1:19" x14ac:dyDescent="0.3">
      <c r="A16" s="4" t="s">
        <v>37</v>
      </c>
      <c r="B16" s="4"/>
      <c r="C16" s="5">
        <v>7.8809743528231122</v>
      </c>
      <c r="D16" s="6">
        <v>0.76136885691760992</v>
      </c>
      <c r="E16" s="5" t="e">
        <v>#NUM!</v>
      </c>
      <c r="F16" s="6" t="e">
        <v>#NUM!</v>
      </c>
      <c r="G16" s="5" t="e">
        <v>#NUM!</v>
      </c>
      <c r="H16" s="6" t="e">
        <v>#NUM!</v>
      </c>
      <c r="I16" s="5">
        <v>5.7226380212624388</v>
      </c>
      <c r="J16" s="6">
        <v>1.1358305331557417</v>
      </c>
      <c r="L16" s="5">
        <f t="shared" si="0"/>
        <v>7.1196054959055024</v>
      </c>
      <c r="M16" s="6">
        <f t="shared" si="1"/>
        <v>8.6423432097407229</v>
      </c>
      <c r="N16" s="5" t="e">
        <f t="shared" si="2"/>
        <v>#NUM!</v>
      </c>
      <c r="O16" s="6" t="e">
        <f t="shared" si="3"/>
        <v>#NUM!</v>
      </c>
      <c r="P16" s="5" t="e">
        <f t="shared" si="4"/>
        <v>#NUM!</v>
      </c>
      <c r="Q16" s="6" t="e">
        <f t="shared" si="5"/>
        <v>#NUM!</v>
      </c>
      <c r="R16" s="5">
        <f t="shared" si="6"/>
        <v>4.5868074881066967</v>
      </c>
      <c r="S16" s="6">
        <f t="shared" si="7"/>
        <v>6.8584685544181809</v>
      </c>
    </row>
    <row r="17" spans="1:19" ht="15" thickBot="1" x14ac:dyDescent="0.35">
      <c r="A17" s="4" t="s">
        <v>38</v>
      </c>
      <c r="B17" s="4"/>
      <c r="C17" s="18">
        <v>4.9992533996176123</v>
      </c>
      <c r="D17" s="19">
        <v>0.89651587875612715</v>
      </c>
      <c r="E17" s="18" t="e">
        <v>#NUM!</v>
      </c>
      <c r="F17" s="19" t="e">
        <v>#NUM!</v>
      </c>
      <c r="G17" s="18" t="e">
        <v>#NUM!</v>
      </c>
      <c r="H17" s="19" t="e">
        <v>#NUM!</v>
      </c>
      <c r="I17" s="18">
        <v>4.9661602308948289</v>
      </c>
      <c r="J17" s="19">
        <v>1.1175909758795941</v>
      </c>
      <c r="L17" s="18">
        <f t="shared" si="0"/>
        <v>4.1027375208614849</v>
      </c>
      <c r="M17" s="19">
        <f t="shared" si="1"/>
        <v>5.8957692783737397</v>
      </c>
      <c r="N17" s="18" t="e">
        <f t="shared" si="2"/>
        <v>#NUM!</v>
      </c>
      <c r="O17" s="19" t="e">
        <f t="shared" si="3"/>
        <v>#NUM!</v>
      </c>
      <c r="P17" s="18" t="e">
        <f t="shared" si="4"/>
        <v>#NUM!</v>
      </c>
      <c r="Q17" s="19" t="e">
        <f t="shared" si="5"/>
        <v>#NUM!</v>
      </c>
      <c r="R17" s="18">
        <f t="shared" si="6"/>
        <v>3.8485692550152351</v>
      </c>
      <c r="S17" s="19">
        <f t="shared" si="7"/>
        <v>6.0837512067744228</v>
      </c>
    </row>
    <row r="20" spans="1:19" x14ac:dyDescent="0.3">
      <c r="C20">
        <v>0</v>
      </c>
      <c r="D20">
        <v>0</v>
      </c>
      <c r="E20">
        <v>0</v>
      </c>
      <c r="F20">
        <v>2</v>
      </c>
      <c r="G20">
        <v>2</v>
      </c>
    </row>
    <row r="21" spans="1:19" x14ac:dyDescent="0.3">
      <c r="C21">
        <v>0</v>
      </c>
      <c r="D21">
        <v>0</v>
      </c>
      <c r="E21">
        <v>0</v>
      </c>
      <c r="F21">
        <v>0</v>
      </c>
      <c r="G21">
        <v>0</v>
      </c>
    </row>
    <row r="22" spans="1:19" x14ac:dyDescent="0.3">
      <c r="C22">
        <v>0</v>
      </c>
      <c r="D22">
        <v>3</v>
      </c>
      <c r="E22">
        <v>6</v>
      </c>
      <c r="F22">
        <v>10</v>
      </c>
      <c r="G22">
        <v>10</v>
      </c>
    </row>
    <row r="23" spans="1:19" x14ac:dyDescent="0.3">
      <c r="C23">
        <v>0</v>
      </c>
      <c r="D23">
        <v>0</v>
      </c>
      <c r="E23">
        <v>0</v>
      </c>
      <c r="F23">
        <v>0</v>
      </c>
      <c r="G23">
        <v>0</v>
      </c>
    </row>
    <row r="24" spans="1:19" x14ac:dyDescent="0.3">
      <c r="C24">
        <v>0</v>
      </c>
      <c r="D24">
        <v>0</v>
      </c>
      <c r="E24">
        <v>1</v>
      </c>
      <c r="F24">
        <v>6</v>
      </c>
      <c r="G24">
        <v>8</v>
      </c>
    </row>
    <row r="25" spans="1:19" x14ac:dyDescent="0.3">
      <c r="C25">
        <v>15</v>
      </c>
      <c r="D25">
        <v>15</v>
      </c>
      <c r="E25">
        <v>15</v>
      </c>
      <c r="F25">
        <v>15</v>
      </c>
      <c r="G25">
        <v>15</v>
      </c>
    </row>
    <row r="26" spans="1:19" x14ac:dyDescent="0.3">
      <c r="C26">
        <v>0</v>
      </c>
      <c r="D26">
        <v>10</v>
      </c>
      <c r="E26">
        <v>24</v>
      </c>
      <c r="F26">
        <v>32</v>
      </c>
      <c r="G26">
        <v>34</v>
      </c>
    </row>
    <row r="27" spans="1:19" x14ac:dyDescent="0.3">
      <c r="C27">
        <v>67</v>
      </c>
      <c r="D27">
        <v>86</v>
      </c>
      <c r="E27">
        <v>88</v>
      </c>
      <c r="F27">
        <v>127</v>
      </c>
      <c r="G27">
        <v>143</v>
      </c>
    </row>
    <row r="28" spans="1:19" x14ac:dyDescent="0.3">
      <c r="C28">
        <v>52</v>
      </c>
      <c r="D28">
        <v>60</v>
      </c>
      <c r="E28">
        <v>72</v>
      </c>
      <c r="F28">
        <v>80</v>
      </c>
      <c r="G28">
        <v>94</v>
      </c>
    </row>
    <row r="29" spans="1:19" x14ac:dyDescent="0.3">
      <c r="C29">
        <v>5</v>
      </c>
      <c r="D29">
        <v>8</v>
      </c>
      <c r="E29">
        <v>8</v>
      </c>
      <c r="F29">
        <v>10</v>
      </c>
      <c r="G29">
        <v>11</v>
      </c>
    </row>
    <row r="30" spans="1:19" x14ac:dyDescent="0.3">
      <c r="C30">
        <v>0</v>
      </c>
      <c r="D30">
        <v>0</v>
      </c>
      <c r="E30">
        <v>1</v>
      </c>
      <c r="F30">
        <v>2</v>
      </c>
      <c r="G30">
        <v>3</v>
      </c>
    </row>
    <row r="31" spans="1:19" x14ac:dyDescent="0.3">
      <c r="C31">
        <v>0</v>
      </c>
      <c r="D31">
        <v>0</v>
      </c>
      <c r="E31">
        <v>2</v>
      </c>
      <c r="F31">
        <v>3</v>
      </c>
      <c r="G31">
        <v>3</v>
      </c>
    </row>
    <row r="32" spans="1:19" x14ac:dyDescent="0.3">
      <c r="C32">
        <v>0</v>
      </c>
      <c r="D32">
        <v>4</v>
      </c>
      <c r="E32">
        <v>7</v>
      </c>
      <c r="F32">
        <v>8</v>
      </c>
      <c r="G32">
        <v>9</v>
      </c>
    </row>
    <row r="33" spans="3:7" x14ac:dyDescent="0.3">
      <c r="C33">
        <v>0</v>
      </c>
      <c r="D33">
        <v>0</v>
      </c>
      <c r="E33">
        <v>4</v>
      </c>
      <c r="F33">
        <v>5</v>
      </c>
      <c r="G33">
        <v>6</v>
      </c>
    </row>
  </sheetData>
  <mergeCells count="8">
    <mergeCell ref="N2:O2"/>
    <mergeCell ref="P2:Q2"/>
    <mergeCell ref="R2:S2"/>
    <mergeCell ref="C2:D2"/>
    <mergeCell ref="E2:F2"/>
    <mergeCell ref="G2:H2"/>
    <mergeCell ref="I2:J2"/>
    <mergeCell ref="L2:M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S33"/>
  <sheetViews>
    <sheetView workbookViewId="0">
      <selection activeCell="S18" sqref="S18"/>
    </sheetView>
  </sheetViews>
  <sheetFormatPr defaultRowHeight="14.4" x14ac:dyDescent="0.3"/>
  <cols>
    <col min="1" max="1" width="16.6640625" customWidth="1"/>
  </cols>
  <sheetData>
    <row r="1" spans="1:19" ht="15" thickBot="1" x14ac:dyDescent="0.35"/>
    <row r="2" spans="1:19" ht="15.6" x14ac:dyDescent="0.3">
      <c r="C2" s="22" t="s">
        <v>39</v>
      </c>
      <c r="D2" s="23"/>
      <c r="E2" s="22" t="s">
        <v>40</v>
      </c>
      <c r="F2" s="23"/>
      <c r="G2" s="22" t="s">
        <v>7</v>
      </c>
      <c r="H2" s="23"/>
      <c r="I2" s="22" t="s">
        <v>41</v>
      </c>
      <c r="J2" s="23"/>
      <c r="L2" s="22" t="s">
        <v>39</v>
      </c>
      <c r="M2" s="23"/>
      <c r="N2" s="22" t="s">
        <v>40</v>
      </c>
      <c r="O2" s="23"/>
      <c r="P2" s="22" t="s">
        <v>7</v>
      </c>
      <c r="Q2" s="23"/>
      <c r="R2" s="22" t="s">
        <v>41</v>
      </c>
      <c r="S2" s="23"/>
    </row>
    <row r="3" spans="1:19" x14ac:dyDescent="0.3">
      <c r="C3" s="5" t="s">
        <v>27</v>
      </c>
      <c r="D3" s="6" t="s">
        <v>28</v>
      </c>
      <c r="E3" s="5" t="s">
        <v>27</v>
      </c>
      <c r="F3" s="6" t="s">
        <v>28</v>
      </c>
      <c r="G3" s="5" t="s">
        <v>27</v>
      </c>
      <c r="H3" s="6" t="s">
        <v>28</v>
      </c>
      <c r="I3" s="5" t="s">
        <v>27</v>
      </c>
      <c r="J3" s="6" t="s">
        <v>28</v>
      </c>
      <c r="L3" s="16" t="s">
        <v>52</v>
      </c>
      <c r="M3" s="17" t="s">
        <v>23</v>
      </c>
      <c r="N3" s="16" t="s">
        <v>52</v>
      </c>
      <c r="O3" s="17" t="s">
        <v>23</v>
      </c>
      <c r="P3" s="16" t="s">
        <v>52</v>
      </c>
      <c r="Q3" s="17" t="s">
        <v>23</v>
      </c>
      <c r="R3" s="16" t="s">
        <v>52</v>
      </c>
      <c r="S3" s="17" t="s">
        <v>23</v>
      </c>
    </row>
    <row r="4" spans="1:19" x14ac:dyDescent="0.3">
      <c r="A4" t="s">
        <v>3</v>
      </c>
      <c r="C4" s="7">
        <v>0.57573043023029746</v>
      </c>
      <c r="D4" s="8">
        <v>1.1032961010600426</v>
      </c>
      <c r="E4" s="7" t="e">
        <v>#NUM!</v>
      </c>
      <c r="F4" s="8" t="e">
        <v>#NUM!</v>
      </c>
      <c r="G4" s="7" t="e">
        <v>#NUM!</v>
      </c>
      <c r="H4" s="8" t="e">
        <v>#NUM!</v>
      </c>
      <c r="I4" s="7">
        <v>0.32960551100730834</v>
      </c>
      <c r="J4" s="8">
        <v>0.47006990769556761</v>
      </c>
      <c r="L4" s="7">
        <f t="shared" ref="L4:L17" si="0">(C4-D4)</f>
        <v>-0.52756567082974515</v>
      </c>
      <c r="M4" s="8">
        <f t="shared" ref="M4:M17" si="1">(C4+D4)</f>
        <v>1.6790265312903401</v>
      </c>
      <c r="N4" s="7" t="e">
        <f t="shared" ref="N4:N17" si="2">(E4-F4)</f>
        <v>#NUM!</v>
      </c>
      <c r="O4" s="8" t="e">
        <f t="shared" ref="O4:O17" si="3">(E4+F4)</f>
        <v>#NUM!</v>
      </c>
      <c r="P4" s="7" t="e">
        <f t="shared" ref="P4:P17" si="4">(G4-H4)</f>
        <v>#NUM!</v>
      </c>
      <c r="Q4" s="8" t="e">
        <f t="shared" ref="Q4:Q17" si="5">(G4+H4)</f>
        <v>#NUM!</v>
      </c>
      <c r="R4" s="7">
        <f t="shared" ref="R4:R17" si="6">(I4-J4)</f>
        <v>-0.14046439668825927</v>
      </c>
      <c r="S4" s="8">
        <f t="shared" ref="S4:S17" si="7">(I4+J4)</f>
        <v>0.79967541870287595</v>
      </c>
    </row>
    <row r="5" spans="1:19" x14ac:dyDescent="0.3">
      <c r="A5" t="s">
        <v>30</v>
      </c>
      <c r="C5" s="7">
        <v>1.5472477409263069E-3</v>
      </c>
      <c r="D5" s="8">
        <v>3.9304627785472085E-2</v>
      </c>
      <c r="E5" s="7" t="e">
        <v>#NUM!</v>
      </c>
      <c r="F5" s="8" t="e">
        <v>#NUM!</v>
      </c>
      <c r="G5" s="7" t="e">
        <v>#NUM!</v>
      </c>
      <c r="H5" s="8" t="e">
        <v>#NUM!</v>
      </c>
      <c r="I5" s="7">
        <v>0</v>
      </c>
      <c r="J5" s="8">
        <v>0</v>
      </c>
      <c r="L5" s="7">
        <f t="shared" si="0"/>
        <v>-3.7757380044545777E-2</v>
      </c>
      <c r="M5" s="8">
        <f t="shared" si="1"/>
        <v>4.0851875526398393E-2</v>
      </c>
      <c r="N5" s="7" t="e">
        <f t="shared" si="2"/>
        <v>#NUM!</v>
      </c>
      <c r="O5" s="8" t="e">
        <f t="shared" si="3"/>
        <v>#NUM!</v>
      </c>
      <c r="P5" s="7" t="e">
        <f t="shared" si="4"/>
        <v>#NUM!</v>
      </c>
      <c r="Q5" s="8" t="e">
        <f t="shared" si="5"/>
        <v>#NUM!</v>
      </c>
      <c r="R5" s="7">
        <f t="shared" si="6"/>
        <v>0</v>
      </c>
      <c r="S5" s="8">
        <f t="shared" si="7"/>
        <v>0</v>
      </c>
    </row>
    <row r="6" spans="1:19" x14ac:dyDescent="0.3">
      <c r="A6" t="s">
        <v>31</v>
      </c>
      <c r="C6" s="7">
        <v>4.6756373852783764</v>
      </c>
      <c r="D6" s="8">
        <v>4.4116895975848394</v>
      </c>
      <c r="E6" s="7" t="e">
        <v>#NUM!</v>
      </c>
      <c r="F6" s="8" t="e">
        <v>#NUM!</v>
      </c>
      <c r="G6" s="7" t="e">
        <v>#NUM!</v>
      </c>
      <c r="H6" s="8" t="e">
        <v>#NUM!</v>
      </c>
      <c r="I6" s="7">
        <v>4.944082665109625</v>
      </c>
      <c r="J6" s="8">
        <v>4.082556520202929</v>
      </c>
      <c r="L6" s="7">
        <f t="shared" si="0"/>
        <v>0.26394778769353699</v>
      </c>
      <c r="M6" s="8">
        <f t="shared" si="1"/>
        <v>9.0873269828632157</v>
      </c>
      <c r="N6" s="7" t="e">
        <f t="shared" si="2"/>
        <v>#NUM!</v>
      </c>
      <c r="O6" s="8" t="e">
        <f t="shared" si="3"/>
        <v>#NUM!</v>
      </c>
      <c r="P6" s="7" t="e">
        <f t="shared" si="4"/>
        <v>#NUM!</v>
      </c>
      <c r="Q6" s="8" t="e">
        <f t="shared" si="5"/>
        <v>#NUM!</v>
      </c>
      <c r="R6" s="7">
        <f t="shared" si="6"/>
        <v>0.86152614490669599</v>
      </c>
      <c r="S6" s="8">
        <f t="shared" si="7"/>
        <v>9.026639185312554</v>
      </c>
    </row>
    <row r="7" spans="1:19" x14ac:dyDescent="0.3">
      <c r="A7" t="s">
        <v>32</v>
      </c>
      <c r="C7" s="7">
        <v>0.18653216310788182</v>
      </c>
      <c r="D7" s="8">
        <v>0.38953551216054277</v>
      </c>
      <c r="E7" s="7" t="e">
        <v>#NUM!</v>
      </c>
      <c r="F7" s="8" t="e">
        <v>#NUM!</v>
      </c>
      <c r="G7" s="7" t="e">
        <v>#NUM!</v>
      </c>
      <c r="H7" s="8" t="e">
        <v>#NUM!</v>
      </c>
      <c r="I7" s="7">
        <v>0</v>
      </c>
      <c r="J7" s="8">
        <v>0</v>
      </c>
      <c r="L7" s="7">
        <f t="shared" si="0"/>
        <v>-0.20300334905266096</v>
      </c>
      <c r="M7" s="8">
        <f t="shared" si="1"/>
        <v>0.57606767526842462</v>
      </c>
      <c r="N7" s="7" t="e">
        <f t="shared" si="2"/>
        <v>#NUM!</v>
      </c>
      <c r="O7" s="8" t="e">
        <f t="shared" si="3"/>
        <v>#NUM!</v>
      </c>
      <c r="P7" s="7" t="e">
        <f t="shared" si="4"/>
        <v>#NUM!</v>
      </c>
      <c r="Q7" s="8" t="e">
        <f t="shared" si="5"/>
        <v>#NUM!</v>
      </c>
      <c r="R7" s="7">
        <f t="shared" si="6"/>
        <v>0</v>
      </c>
      <c r="S7" s="8">
        <f t="shared" si="7"/>
        <v>0</v>
      </c>
    </row>
    <row r="8" spans="1:19" x14ac:dyDescent="0.3">
      <c r="A8" t="s">
        <v>33</v>
      </c>
      <c r="C8" s="7">
        <v>3.5553420193561127</v>
      </c>
      <c r="D8" s="8">
        <v>3.6087896647555469</v>
      </c>
      <c r="E8" s="7" t="e">
        <v>#NUM!</v>
      </c>
      <c r="F8" s="8" t="e">
        <v>#NUM!</v>
      </c>
      <c r="G8" s="7" t="e">
        <v>#NUM!</v>
      </c>
      <c r="H8" s="8" t="e">
        <v>#NUM!</v>
      </c>
      <c r="I8" s="7">
        <v>3.2848716430950078</v>
      </c>
      <c r="J8" s="8">
        <v>3.2445996367391348</v>
      </c>
      <c r="L8" s="7">
        <f t="shared" si="0"/>
        <v>-5.3447645399434141E-2</v>
      </c>
      <c r="M8" s="8">
        <f t="shared" si="1"/>
        <v>7.1641316841116591</v>
      </c>
      <c r="N8" s="7" t="e">
        <f t="shared" si="2"/>
        <v>#NUM!</v>
      </c>
      <c r="O8" s="8" t="e">
        <f t="shared" si="3"/>
        <v>#NUM!</v>
      </c>
      <c r="P8" s="7" t="e">
        <f t="shared" si="4"/>
        <v>#NUM!</v>
      </c>
      <c r="Q8" s="8" t="e">
        <f t="shared" si="5"/>
        <v>#NUM!</v>
      </c>
      <c r="R8" s="7">
        <f t="shared" si="6"/>
        <v>4.0272006355873025E-2</v>
      </c>
      <c r="S8" s="8">
        <f t="shared" si="7"/>
        <v>6.5294712798341425</v>
      </c>
    </row>
    <row r="9" spans="1:19" x14ac:dyDescent="0.3">
      <c r="A9" s="4" t="s">
        <v>12</v>
      </c>
      <c r="B9" s="4"/>
      <c r="C9" s="5">
        <v>12.80750357791203</v>
      </c>
      <c r="D9" s="6">
        <v>4.6371237318177139</v>
      </c>
      <c r="E9" s="5" t="e">
        <v>#NUM!</v>
      </c>
      <c r="F9" s="6" t="e">
        <v>#NUM!</v>
      </c>
      <c r="G9" s="5" t="e">
        <v>#NUM!</v>
      </c>
      <c r="H9" s="6" t="e">
        <v>#NUM!</v>
      </c>
      <c r="I9" s="5">
        <v>6.1342016037369014</v>
      </c>
      <c r="J9" s="6">
        <v>6.4896988784758989</v>
      </c>
      <c r="K9" s="4"/>
      <c r="L9" s="5">
        <f t="shared" si="0"/>
        <v>8.1703798460943169</v>
      </c>
      <c r="M9" s="6">
        <f t="shared" si="1"/>
        <v>17.444627309729743</v>
      </c>
      <c r="N9" s="5" t="e">
        <f t="shared" si="2"/>
        <v>#NUM!</v>
      </c>
      <c r="O9" s="6" t="e">
        <f t="shared" si="3"/>
        <v>#NUM!</v>
      </c>
      <c r="P9" s="5" t="e">
        <f t="shared" si="4"/>
        <v>#NUM!</v>
      </c>
      <c r="Q9" s="6" t="e">
        <f t="shared" si="5"/>
        <v>#NUM!</v>
      </c>
      <c r="R9" s="5">
        <f t="shared" si="6"/>
        <v>-0.3554972747389975</v>
      </c>
      <c r="S9" s="6">
        <f t="shared" si="7"/>
        <v>12.6239004822128</v>
      </c>
    </row>
    <row r="10" spans="1:19" x14ac:dyDescent="0.3">
      <c r="A10" t="s">
        <v>13</v>
      </c>
      <c r="C10" s="7">
        <v>24.981323144060188</v>
      </c>
      <c r="D10" s="8">
        <v>12.37993697366119</v>
      </c>
      <c r="E10" s="7" t="e">
        <v>#NUM!</v>
      </c>
      <c r="F10" s="8" t="e">
        <v>#NUM!</v>
      </c>
      <c r="G10" s="7" t="e">
        <v>#NUM!</v>
      </c>
      <c r="H10" s="8" t="e">
        <v>#NUM!</v>
      </c>
      <c r="I10" s="7">
        <v>25.316058171822007</v>
      </c>
      <c r="J10" s="8">
        <v>6.2881866328177205</v>
      </c>
      <c r="L10" s="7">
        <f t="shared" si="0"/>
        <v>12.601386170398998</v>
      </c>
      <c r="M10" s="8">
        <f t="shared" si="1"/>
        <v>37.361260117721379</v>
      </c>
      <c r="N10" s="7" t="e">
        <f t="shared" si="2"/>
        <v>#NUM!</v>
      </c>
      <c r="O10" s="8" t="e">
        <f t="shared" si="3"/>
        <v>#NUM!</v>
      </c>
      <c r="P10" s="7" t="e">
        <f t="shared" si="4"/>
        <v>#NUM!</v>
      </c>
      <c r="Q10" s="8" t="e">
        <f t="shared" si="5"/>
        <v>#NUM!</v>
      </c>
      <c r="R10" s="7">
        <f t="shared" si="6"/>
        <v>19.027871539004288</v>
      </c>
      <c r="S10" s="8">
        <f t="shared" si="7"/>
        <v>31.604244804639727</v>
      </c>
    </row>
    <row r="11" spans="1:19" x14ac:dyDescent="0.3">
      <c r="A11" t="s">
        <v>14</v>
      </c>
      <c r="C11" s="7">
        <v>113.02418882783195</v>
      </c>
      <c r="D11" s="8">
        <v>27.766156149179189</v>
      </c>
      <c r="E11" s="7" t="e">
        <v>#NUM!</v>
      </c>
      <c r="F11" s="8" t="e">
        <v>#NUM!</v>
      </c>
      <c r="G11" s="7" t="e">
        <v>#NUM!</v>
      </c>
      <c r="H11" s="8" t="e">
        <v>#NUM!</v>
      </c>
      <c r="I11" s="7">
        <v>104.48494698931674</v>
      </c>
      <c r="J11" s="8">
        <v>24.54139312048714</v>
      </c>
      <c r="L11" s="7">
        <f t="shared" si="0"/>
        <v>85.258032678652768</v>
      </c>
      <c r="M11" s="8">
        <f t="shared" si="1"/>
        <v>140.79034497701113</v>
      </c>
      <c r="N11" s="7" t="e">
        <f t="shared" si="2"/>
        <v>#NUM!</v>
      </c>
      <c r="O11" s="8" t="e">
        <f t="shared" si="3"/>
        <v>#NUM!</v>
      </c>
      <c r="P11" s="7" t="e">
        <f t="shared" si="4"/>
        <v>#NUM!</v>
      </c>
      <c r="Q11" s="8" t="e">
        <f t="shared" si="5"/>
        <v>#NUM!</v>
      </c>
      <c r="R11" s="7">
        <f t="shared" si="6"/>
        <v>79.943553868829596</v>
      </c>
      <c r="S11" s="8">
        <f t="shared" si="7"/>
        <v>129.02634010980387</v>
      </c>
    </row>
    <row r="12" spans="1:19" x14ac:dyDescent="0.3">
      <c r="A12" s="4" t="s">
        <v>34</v>
      </c>
      <c r="B12" s="4"/>
      <c r="C12" s="5">
        <v>75.235362105859735</v>
      </c>
      <c r="D12" s="6">
        <v>17.151725290014234</v>
      </c>
      <c r="E12" s="5" t="e">
        <v>#NUM!</v>
      </c>
      <c r="F12" s="6" t="e">
        <v>#NUM!</v>
      </c>
      <c r="G12" s="5" t="e">
        <v>#NUM!</v>
      </c>
      <c r="H12" s="6" t="e">
        <v>#NUM!</v>
      </c>
      <c r="I12" s="5">
        <v>73.328991981315497</v>
      </c>
      <c r="J12" s="6">
        <v>16.510327004474512</v>
      </c>
      <c r="K12" s="4"/>
      <c r="L12" s="5">
        <f t="shared" si="0"/>
        <v>58.083636815845502</v>
      </c>
      <c r="M12" s="6">
        <f t="shared" si="1"/>
        <v>92.387087395873976</v>
      </c>
      <c r="N12" s="5" t="e">
        <f t="shared" si="2"/>
        <v>#NUM!</v>
      </c>
      <c r="O12" s="6" t="e">
        <f t="shared" si="3"/>
        <v>#NUM!</v>
      </c>
      <c r="P12" s="5" t="e">
        <f t="shared" si="4"/>
        <v>#NUM!</v>
      </c>
      <c r="Q12" s="6" t="e">
        <f t="shared" si="5"/>
        <v>#NUM!</v>
      </c>
      <c r="R12" s="5">
        <f t="shared" si="6"/>
        <v>56.818664976840985</v>
      </c>
      <c r="S12" s="6">
        <f t="shared" si="7"/>
        <v>89.839318985790015</v>
      </c>
    </row>
    <row r="13" spans="1:19" x14ac:dyDescent="0.3">
      <c r="A13" s="4" t="s">
        <v>25</v>
      </c>
      <c r="B13" s="4"/>
      <c r="C13" s="5">
        <v>8.9947892457135925</v>
      </c>
      <c r="D13" s="6">
        <v>2.5648584750253858</v>
      </c>
      <c r="E13" s="5" t="e">
        <v>#NUM!</v>
      </c>
      <c r="F13" s="6" t="e">
        <v>#NUM!</v>
      </c>
      <c r="G13" s="5" t="e">
        <v>#NUM!</v>
      </c>
      <c r="H13" s="6" t="e">
        <v>#NUM!</v>
      </c>
      <c r="I13" s="5">
        <v>8.5585598192119399</v>
      </c>
      <c r="J13" s="6">
        <v>1.8188970781215696</v>
      </c>
      <c r="K13" s="4"/>
      <c r="L13" s="5">
        <f t="shared" si="0"/>
        <v>6.4299307706882072</v>
      </c>
      <c r="M13" s="6">
        <f t="shared" si="1"/>
        <v>11.559647720738978</v>
      </c>
      <c r="N13" s="5" t="e">
        <f t="shared" si="2"/>
        <v>#NUM!</v>
      </c>
      <c r="O13" s="6" t="e">
        <f t="shared" si="3"/>
        <v>#NUM!</v>
      </c>
      <c r="P13" s="5" t="e">
        <f t="shared" si="4"/>
        <v>#NUM!</v>
      </c>
      <c r="Q13" s="6" t="e">
        <f t="shared" si="5"/>
        <v>#NUM!</v>
      </c>
      <c r="R13" s="5">
        <f t="shared" si="6"/>
        <v>6.7396627410903704</v>
      </c>
      <c r="S13" s="6">
        <f t="shared" si="7"/>
        <v>10.377456897333509</v>
      </c>
    </row>
    <row r="14" spans="1:19" x14ac:dyDescent="0.3">
      <c r="A14" t="s">
        <v>35</v>
      </c>
      <c r="C14" s="7">
        <v>1.19795116576959</v>
      </c>
      <c r="D14" s="8">
        <v>1.6161635295589079</v>
      </c>
      <c r="E14" s="7" t="e">
        <v>#NUM!</v>
      </c>
      <c r="F14" s="8" t="e">
        <v>#NUM!</v>
      </c>
      <c r="G14" s="7" t="e">
        <v>#NUM!</v>
      </c>
      <c r="H14" s="8" t="e">
        <v>#NUM!</v>
      </c>
      <c r="I14" s="7">
        <v>0.64404676377346315</v>
      </c>
      <c r="J14" s="8">
        <v>0.93450376864935936</v>
      </c>
      <c r="L14" s="7">
        <f t="shared" si="0"/>
        <v>-0.41821236378931781</v>
      </c>
      <c r="M14" s="8">
        <f t="shared" si="1"/>
        <v>2.8141146953284979</v>
      </c>
      <c r="N14" s="7" t="e">
        <f t="shared" si="2"/>
        <v>#NUM!</v>
      </c>
      <c r="O14" s="8" t="e">
        <f t="shared" si="3"/>
        <v>#NUM!</v>
      </c>
      <c r="P14" s="7" t="e">
        <f t="shared" si="4"/>
        <v>#NUM!</v>
      </c>
      <c r="Q14" s="8" t="e">
        <f t="shared" si="5"/>
        <v>#NUM!</v>
      </c>
      <c r="R14" s="7">
        <f t="shared" si="6"/>
        <v>-0.29045700487589621</v>
      </c>
      <c r="S14" s="8">
        <f t="shared" si="7"/>
        <v>1.5785505324228226</v>
      </c>
    </row>
    <row r="15" spans="1:19" x14ac:dyDescent="0.3">
      <c r="A15" t="s">
        <v>36</v>
      </c>
      <c r="C15" s="7">
        <v>2.1312830471313737</v>
      </c>
      <c r="D15" s="8">
        <v>1.115497444057872</v>
      </c>
      <c r="E15" s="7" t="e">
        <v>#NUM!</v>
      </c>
      <c r="F15" s="8" t="e">
        <v>#NUM!</v>
      </c>
      <c r="G15" s="7" t="e">
        <v>#NUM!</v>
      </c>
      <c r="H15" s="8" t="e">
        <v>#NUM!</v>
      </c>
      <c r="I15" s="7">
        <v>2.273688176116933</v>
      </c>
      <c r="J15" s="8">
        <v>0.55733080674898128</v>
      </c>
      <c r="L15" s="7">
        <f t="shared" si="0"/>
        <v>1.0157856030735017</v>
      </c>
      <c r="M15" s="8">
        <f t="shared" si="1"/>
        <v>3.2467804911892459</v>
      </c>
      <c r="N15" s="7" t="e">
        <f t="shared" si="2"/>
        <v>#NUM!</v>
      </c>
      <c r="O15" s="8" t="e">
        <f t="shared" si="3"/>
        <v>#NUM!</v>
      </c>
      <c r="P15" s="7" t="e">
        <f t="shared" si="4"/>
        <v>#NUM!</v>
      </c>
      <c r="Q15" s="8" t="e">
        <f t="shared" si="5"/>
        <v>#NUM!</v>
      </c>
      <c r="R15" s="7">
        <f t="shared" si="6"/>
        <v>1.7163573693679517</v>
      </c>
      <c r="S15" s="8">
        <f t="shared" si="7"/>
        <v>2.8310189828659142</v>
      </c>
    </row>
    <row r="16" spans="1:19" x14ac:dyDescent="0.3">
      <c r="A16" s="4" t="s">
        <v>37</v>
      </c>
      <c r="B16" s="4"/>
      <c r="C16" s="5">
        <v>6.9735858807846451</v>
      </c>
      <c r="D16" s="6">
        <v>2.0027740462078927</v>
      </c>
      <c r="E16" s="5" t="e">
        <v>#NUM!</v>
      </c>
      <c r="F16" s="6" t="e">
        <v>#NUM!</v>
      </c>
      <c r="G16" s="5" t="e">
        <v>#NUM!</v>
      </c>
      <c r="H16" s="6" t="e">
        <v>#NUM!</v>
      </c>
      <c r="I16" s="5">
        <v>7.0169649271699024</v>
      </c>
      <c r="J16" s="6">
        <v>1.0249912061846325</v>
      </c>
      <c r="K16" s="4"/>
      <c r="L16" s="5">
        <f t="shared" si="0"/>
        <v>4.970811834576752</v>
      </c>
      <c r="M16" s="6">
        <f t="shared" si="1"/>
        <v>8.9763599269925383</v>
      </c>
      <c r="N16" s="5" t="e">
        <f t="shared" si="2"/>
        <v>#NUM!</v>
      </c>
      <c r="O16" s="6" t="e">
        <f t="shared" si="3"/>
        <v>#NUM!</v>
      </c>
      <c r="P16" s="5" t="e">
        <f t="shared" si="4"/>
        <v>#NUM!</v>
      </c>
      <c r="Q16" s="6" t="e">
        <f t="shared" si="5"/>
        <v>#NUM!</v>
      </c>
      <c r="R16" s="5">
        <f t="shared" si="6"/>
        <v>5.9919737209852695</v>
      </c>
      <c r="S16" s="6">
        <f t="shared" si="7"/>
        <v>8.0419561333545353</v>
      </c>
    </row>
    <row r="17" spans="1:19" ht="15" thickBot="1" x14ac:dyDescent="0.35">
      <c r="A17" s="4" t="s">
        <v>38</v>
      </c>
      <c r="B17" s="4"/>
      <c r="C17" s="18">
        <v>4.7467550568092705</v>
      </c>
      <c r="D17" s="19">
        <v>0.43699599160999503</v>
      </c>
      <c r="E17" s="18" t="e">
        <v>#NUM!</v>
      </c>
      <c r="F17" s="19" t="e">
        <v>#NUM!</v>
      </c>
      <c r="G17" s="18" t="e">
        <v>#NUM!</v>
      </c>
      <c r="H17" s="19" t="e">
        <v>#NUM!</v>
      </c>
      <c r="I17" s="18">
        <v>5.8303507283009726</v>
      </c>
      <c r="J17" s="19">
        <v>0.90524332812074471</v>
      </c>
      <c r="K17" s="4"/>
      <c r="L17" s="18">
        <f t="shared" si="0"/>
        <v>4.309759065199275</v>
      </c>
      <c r="M17" s="19">
        <f t="shared" si="1"/>
        <v>5.1837510484192659</v>
      </c>
      <c r="N17" s="18" t="e">
        <f t="shared" si="2"/>
        <v>#NUM!</v>
      </c>
      <c r="O17" s="19" t="e">
        <f t="shared" si="3"/>
        <v>#NUM!</v>
      </c>
      <c r="P17" s="18" t="e">
        <f t="shared" si="4"/>
        <v>#NUM!</v>
      </c>
      <c r="Q17" s="19" t="e">
        <f t="shared" si="5"/>
        <v>#NUM!</v>
      </c>
      <c r="R17" s="18">
        <f t="shared" si="6"/>
        <v>4.9251074001802282</v>
      </c>
      <c r="S17" s="19">
        <f t="shared" si="7"/>
        <v>6.7355940564217169</v>
      </c>
    </row>
    <row r="20" spans="1:19" x14ac:dyDescent="0.3">
      <c r="C20">
        <v>0</v>
      </c>
      <c r="D20">
        <v>0</v>
      </c>
      <c r="E20">
        <v>0</v>
      </c>
      <c r="F20">
        <v>1</v>
      </c>
      <c r="G20">
        <v>1</v>
      </c>
    </row>
    <row r="21" spans="1:19" x14ac:dyDescent="0.3">
      <c r="C21">
        <v>0</v>
      </c>
      <c r="D21">
        <v>0</v>
      </c>
      <c r="E21">
        <v>0</v>
      </c>
      <c r="F21">
        <v>0</v>
      </c>
      <c r="G21">
        <v>0</v>
      </c>
    </row>
    <row r="22" spans="1:19" x14ac:dyDescent="0.3">
      <c r="C22">
        <v>0</v>
      </c>
      <c r="D22">
        <v>0</v>
      </c>
      <c r="E22">
        <v>3</v>
      </c>
      <c r="F22">
        <v>7</v>
      </c>
      <c r="G22">
        <v>10</v>
      </c>
    </row>
    <row r="23" spans="1:19" x14ac:dyDescent="0.3">
      <c r="C23">
        <v>0</v>
      </c>
      <c r="D23">
        <v>0</v>
      </c>
      <c r="E23">
        <v>0</v>
      </c>
      <c r="F23">
        <v>0</v>
      </c>
      <c r="G23">
        <v>0</v>
      </c>
    </row>
    <row r="24" spans="1:19" x14ac:dyDescent="0.3">
      <c r="C24">
        <v>0</v>
      </c>
      <c r="D24">
        <v>1</v>
      </c>
      <c r="E24">
        <v>4</v>
      </c>
      <c r="F24">
        <v>6</v>
      </c>
      <c r="G24">
        <v>8</v>
      </c>
    </row>
    <row r="25" spans="1:19" x14ac:dyDescent="0.3">
      <c r="C25">
        <v>0</v>
      </c>
      <c r="D25">
        <v>3</v>
      </c>
      <c r="E25">
        <v>15</v>
      </c>
      <c r="F25">
        <v>15</v>
      </c>
      <c r="G25">
        <v>15</v>
      </c>
    </row>
    <row r="26" spans="1:19" x14ac:dyDescent="0.3">
      <c r="C26">
        <v>0</v>
      </c>
      <c r="D26">
        <v>13</v>
      </c>
      <c r="E26">
        <v>28</v>
      </c>
      <c r="F26">
        <v>33</v>
      </c>
      <c r="G26">
        <v>34</v>
      </c>
    </row>
    <row r="27" spans="1:19" x14ac:dyDescent="0.3">
      <c r="C27">
        <v>28</v>
      </c>
      <c r="D27">
        <v>73</v>
      </c>
      <c r="E27">
        <v>98</v>
      </c>
      <c r="F27">
        <v>116</v>
      </c>
      <c r="G27">
        <v>139</v>
      </c>
    </row>
    <row r="28" spans="1:19" x14ac:dyDescent="0.3">
      <c r="C28">
        <v>29</v>
      </c>
      <c r="D28">
        <v>59</v>
      </c>
      <c r="E28">
        <v>70</v>
      </c>
      <c r="F28">
        <v>80</v>
      </c>
      <c r="G28">
        <v>91</v>
      </c>
    </row>
    <row r="29" spans="1:19" x14ac:dyDescent="0.3">
      <c r="C29">
        <v>4</v>
      </c>
      <c r="D29">
        <v>7</v>
      </c>
      <c r="E29">
        <v>8</v>
      </c>
      <c r="F29">
        <v>9</v>
      </c>
      <c r="G29">
        <v>11</v>
      </c>
    </row>
    <row r="30" spans="1:19" x14ac:dyDescent="0.3">
      <c r="C30">
        <v>0</v>
      </c>
      <c r="D30">
        <v>0</v>
      </c>
      <c r="E30">
        <v>0</v>
      </c>
      <c r="F30">
        <v>2</v>
      </c>
      <c r="G30">
        <v>4</v>
      </c>
    </row>
    <row r="31" spans="1:19" x14ac:dyDescent="0.3">
      <c r="C31">
        <v>0</v>
      </c>
      <c r="D31">
        <v>0</v>
      </c>
      <c r="E31">
        <v>1</v>
      </c>
      <c r="F31">
        <v>2</v>
      </c>
      <c r="G31">
        <v>3</v>
      </c>
    </row>
    <row r="32" spans="1:19" x14ac:dyDescent="0.3">
      <c r="C32">
        <v>0</v>
      </c>
      <c r="D32">
        <v>2</v>
      </c>
      <c r="E32">
        <v>4</v>
      </c>
      <c r="F32">
        <v>7</v>
      </c>
      <c r="G32">
        <v>10</v>
      </c>
    </row>
    <row r="33" spans="3:7" x14ac:dyDescent="0.3">
      <c r="C33">
        <v>0</v>
      </c>
      <c r="D33">
        <v>2</v>
      </c>
      <c r="E33">
        <v>4</v>
      </c>
      <c r="F33">
        <v>5</v>
      </c>
      <c r="G33">
        <v>6</v>
      </c>
    </row>
  </sheetData>
  <mergeCells count="8">
    <mergeCell ref="N2:O2"/>
    <mergeCell ref="P2:Q2"/>
    <mergeCell ref="R2:S2"/>
    <mergeCell ref="C2:D2"/>
    <mergeCell ref="E2:F2"/>
    <mergeCell ref="G2:H2"/>
    <mergeCell ref="I2:J2"/>
    <mergeCell ref="L2:M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S33"/>
  <sheetViews>
    <sheetView workbookViewId="0">
      <selection activeCell="N20" sqref="N20"/>
    </sheetView>
  </sheetViews>
  <sheetFormatPr defaultRowHeight="14.4" x14ac:dyDescent="0.3"/>
  <cols>
    <col min="1" max="1" width="16.5546875" customWidth="1"/>
  </cols>
  <sheetData>
    <row r="1" spans="1:19" ht="15" thickBot="1" x14ac:dyDescent="0.35"/>
    <row r="2" spans="1:19" ht="15.6" x14ac:dyDescent="0.3">
      <c r="C2" s="22" t="s">
        <v>39</v>
      </c>
      <c r="D2" s="23"/>
      <c r="E2" s="22" t="s">
        <v>40</v>
      </c>
      <c r="F2" s="23"/>
      <c r="G2" s="22" t="s">
        <v>7</v>
      </c>
      <c r="H2" s="23"/>
      <c r="I2" s="22" t="s">
        <v>41</v>
      </c>
      <c r="J2" s="23"/>
      <c r="L2" s="22" t="s">
        <v>39</v>
      </c>
      <c r="M2" s="23"/>
      <c r="N2" s="22" t="s">
        <v>40</v>
      </c>
      <c r="O2" s="23"/>
      <c r="P2" s="22" t="s">
        <v>7</v>
      </c>
      <c r="Q2" s="23"/>
      <c r="R2" s="22" t="s">
        <v>41</v>
      </c>
      <c r="S2" s="23"/>
    </row>
    <row r="3" spans="1:19" x14ac:dyDescent="0.3">
      <c r="C3" s="5" t="s">
        <v>27</v>
      </c>
      <c r="D3" s="6" t="s">
        <v>28</v>
      </c>
      <c r="E3" s="5" t="s">
        <v>27</v>
      </c>
      <c r="F3" s="6" t="s">
        <v>28</v>
      </c>
      <c r="G3" s="5" t="s">
        <v>27</v>
      </c>
      <c r="H3" s="6" t="s">
        <v>28</v>
      </c>
      <c r="I3" s="5" t="s">
        <v>27</v>
      </c>
      <c r="J3" s="6" t="s">
        <v>28</v>
      </c>
      <c r="L3" s="16" t="s">
        <v>52</v>
      </c>
      <c r="M3" s="17" t="s">
        <v>23</v>
      </c>
      <c r="N3" s="16" t="s">
        <v>52</v>
      </c>
      <c r="O3" s="17" t="s">
        <v>23</v>
      </c>
      <c r="P3" s="16" t="s">
        <v>52</v>
      </c>
      <c r="Q3" s="17" t="s">
        <v>23</v>
      </c>
      <c r="R3" s="16" t="s">
        <v>52</v>
      </c>
      <c r="S3" s="17" t="s">
        <v>23</v>
      </c>
    </row>
    <row r="4" spans="1:19" x14ac:dyDescent="0.3">
      <c r="A4" t="s">
        <v>3</v>
      </c>
      <c r="C4" s="7">
        <v>0.13787606527920707</v>
      </c>
      <c r="D4" s="8">
        <v>0.34476985932985915</v>
      </c>
      <c r="E4" s="7" t="e">
        <v>#NUM!</v>
      </c>
      <c r="F4" s="8" t="e">
        <v>#NUM!</v>
      </c>
      <c r="G4" s="7" t="e">
        <v>#NUM!</v>
      </c>
      <c r="H4" s="8" t="e">
        <v>#NUM!</v>
      </c>
      <c r="I4" s="7" t="e">
        <v>#NUM!</v>
      </c>
      <c r="J4" s="8" t="e">
        <v>#NUM!</v>
      </c>
      <c r="L4" s="7">
        <f t="shared" ref="L4:L16" si="0">(C4-D4)</f>
        <v>-0.20689379405065209</v>
      </c>
      <c r="M4" s="8">
        <f t="shared" ref="M4:M16" si="1">(C4+D4)</f>
        <v>0.48264592460906619</v>
      </c>
      <c r="N4" s="7" t="e">
        <f t="shared" ref="N4:N17" si="2">(E4-F4)</f>
        <v>#NUM!</v>
      </c>
      <c r="O4" s="8" t="e">
        <f t="shared" ref="O4:O17" si="3">(E4+F4)</f>
        <v>#NUM!</v>
      </c>
      <c r="P4" s="7" t="e">
        <f t="shared" ref="P4:P17" si="4">(G4-H4)</f>
        <v>#NUM!</v>
      </c>
      <c r="Q4" s="8" t="e">
        <f t="shared" ref="Q4:Q17" si="5">(G4+H4)</f>
        <v>#NUM!</v>
      </c>
      <c r="R4" s="7" t="e">
        <f t="shared" ref="R4:R17" si="6">(I4-J4)</f>
        <v>#NUM!</v>
      </c>
      <c r="S4" s="8" t="e">
        <f t="shared" ref="S4:S17" si="7">(I4+J4)</f>
        <v>#NUM!</v>
      </c>
    </row>
    <row r="5" spans="1:19" x14ac:dyDescent="0.3">
      <c r="A5" t="s">
        <v>30</v>
      </c>
      <c r="C5" s="7">
        <v>0</v>
      </c>
      <c r="D5" s="8">
        <v>0</v>
      </c>
      <c r="E5" s="7" t="e">
        <v>#NUM!</v>
      </c>
      <c r="F5" s="8" t="e">
        <v>#NUM!</v>
      </c>
      <c r="G5" s="7" t="e">
        <v>#NUM!</v>
      </c>
      <c r="H5" s="8" t="e">
        <v>#NUM!</v>
      </c>
      <c r="I5" s="7" t="e">
        <v>#NUM!</v>
      </c>
      <c r="J5" s="8" t="e">
        <v>#NUM!</v>
      </c>
      <c r="L5" s="7">
        <f t="shared" si="0"/>
        <v>0</v>
      </c>
      <c r="M5" s="8">
        <f t="shared" si="1"/>
        <v>0</v>
      </c>
      <c r="N5" s="7" t="e">
        <f t="shared" si="2"/>
        <v>#NUM!</v>
      </c>
      <c r="O5" s="8" t="e">
        <f t="shared" si="3"/>
        <v>#NUM!</v>
      </c>
      <c r="P5" s="7" t="e">
        <f t="shared" si="4"/>
        <v>#NUM!</v>
      </c>
      <c r="Q5" s="8" t="e">
        <f t="shared" si="5"/>
        <v>#NUM!</v>
      </c>
      <c r="R5" s="7" t="e">
        <f t="shared" si="6"/>
        <v>#NUM!</v>
      </c>
      <c r="S5" s="8" t="e">
        <f t="shared" si="7"/>
        <v>#NUM!</v>
      </c>
    </row>
    <row r="6" spans="1:19" x14ac:dyDescent="0.3">
      <c r="A6" t="s">
        <v>31</v>
      </c>
      <c r="C6" s="7">
        <v>4.3023681865570076</v>
      </c>
      <c r="D6" s="8">
        <v>1.7461242789646636</v>
      </c>
      <c r="E6" s="7" t="e">
        <v>#NUM!</v>
      </c>
      <c r="F6" s="8" t="e">
        <v>#NUM!</v>
      </c>
      <c r="G6" s="7" t="e">
        <v>#NUM!</v>
      </c>
      <c r="H6" s="8" t="e">
        <v>#NUM!</v>
      </c>
      <c r="I6" s="7" t="e">
        <v>#NUM!</v>
      </c>
      <c r="J6" s="8" t="e">
        <v>#NUM!</v>
      </c>
      <c r="L6" s="7">
        <f t="shared" si="0"/>
        <v>2.5562439075923438</v>
      </c>
      <c r="M6" s="8">
        <f t="shared" si="1"/>
        <v>6.0484924655216714</v>
      </c>
      <c r="N6" s="7" t="e">
        <f t="shared" si="2"/>
        <v>#NUM!</v>
      </c>
      <c r="O6" s="8" t="e">
        <f t="shared" si="3"/>
        <v>#NUM!</v>
      </c>
      <c r="P6" s="7" t="e">
        <f t="shared" si="4"/>
        <v>#NUM!</v>
      </c>
      <c r="Q6" s="8" t="e">
        <f t="shared" si="5"/>
        <v>#NUM!</v>
      </c>
      <c r="R6" s="7" t="e">
        <f t="shared" si="6"/>
        <v>#NUM!</v>
      </c>
      <c r="S6" s="8" t="e">
        <f t="shared" si="7"/>
        <v>#NUM!</v>
      </c>
    </row>
    <row r="7" spans="1:19" x14ac:dyDescent="0.3">
      <c r="A7" t="s">
        <v>32</v>
      </c>
      <c r="C7" s="7">
        <v>2.6852359885273466E-3</v>
      </c>
      <c r="D7" s="8">
        <v>5.1749642474255453E-2</v>
      </c>
      <c r="E7" s="7" t="e">
        <v>#NUM!</v>
      </c>
      <c r="F7" s="8" t="e">
        <v>#NUM!</v>
      </c>
      <c r="G7" s="7" t="e">
        <v>#NUM!</v>
      </c>
      <c r="H7" s="8" t="e">
        <v>#NUM!</v>
      </c>
      <c r="I7" s="7" t="e">
        <v>#NUM!</v>
      </c>
      <c r="J7" s="8" t="e">
        <v>#NUM!</v>
      </c>
      <c r="L7" s="7">
        <f t="shared" si="0"/>
        <v>-4.9064406485728108E-2</v>
      </c>
      <c r="M7" s="8">
        <f t="shared" si="1"/>
        <v>5.4434878462782797E-2</v>
      </c>
      <c r="N7" s="7" t="e">
        <f t="shared" si="2"/>
        <v>#NUM!</v>
      </c>
      <c r="O7" s="8" t="e">
        <f t="shared" si="3"/>
        <v>#NUM!</v>
      </c>
      <c r="P7" s="7" t="e">
        <f t="shared" si="4"/>
        <v>#NUM!</v>
      </c>
      <c r="Q7" s="8" t="e">
        <f t="shared" si="5"/>
        <v>#NUM!</v>
      </c>
      <c r="R7" s="7" t="e">
        <f t="shared" si="6"/>
        <v>#NUM!</v>
      </c>
      <c r="S7" s="8" t="e">
        <f t="shared" si="7"/>
        <v>#NUM!</v>
      </c>
    </row>
    <row r="8" spans="1:19" x14ac:dyDescent="0.3">
      <c r="A8" t="s">
        <v>33</v>
      </c>
      <c r="C8" s="7">
        <v>1.2679884617745705</v>
      </c>
      <c r="D8" s="8">
        <v>1.1449769956513907</v>
      </c>
      <c r="E8" s="7" t="e">
        <v>#NUM!</v>
      </c>
      <c r="F8" s="8" t="e">
        <v>#NUM!</v>
      </c>
      <c r="G8" s="7" t="e">
        <v>#NUM!</v>
      </c>
      <c r="H8" s="8" t="e">
        <v>#NUM!</v>
      </c>
      <c r="I8" s="7" t="e">
        <v>#NUM!</v>
      </c>
      <c r="J8" s="8" t="e">
        <v>#NUM!</v>
      </c>
      <c r="L8" s="7">
        <f t="shared" si="0"/>
        <v>0.12301146612317981</v>
      </c>
      <c r="M8" s="8">
        <f t="shared" si="1"/>
        <v>2.4129654574259609</v>
      </c>
      <c r="N8" s="7" t="e">
        <f t="shared" si="2"/>
        <v>#NUM!</v>
      </c>
      <c r="O8" s="8" t="e">
        <f t="shared" si="3"/>
        <v>#NUM!</v>
      </c>
      <c r="P8" s="7" t="e">
        <f t="shared" si="4"/>
        <v>#NUM!</v>
      </c>
      <c r="Q8" s="8" t="e">
        <f t="shared" si="5"/>
        <v>#NUM!</v>
      </c>
      <c r="R8" s="7" t="e">
        <f t="shared" si="6"/>
        <v>#NUM!</v>
      </c>
      <c r="S8" s="8" t="e">
        <f t="shared" si="7"/>
        <v>#NUM!</v>
      </c>
    </row>
    <row r="9" spans="1:19" x14ac:dyDescent="0.3">
      <c r="A9" s="4" t="s">
        <v>12</v>
      </c>
      <c r="B9" s="4"/>
      <c r="C9" s="5">
        <v>11.117974536598258</v>
      </c>
      <c r="D9" s="6">
        <v>6.1317021438098234</v>
      </c>
      <c r="E9" s="5" t="e">
        <v>#NUM!</v>
      </c>
      <c r="F9" s="6" t="e">
        <v>#NUM!</v>
      </c>
      <c r="G9" s="5" t="e">
        <v>#NUM!</v>
      </c>
      <c r="H9" s="6" t="e">
        <v>#NUM!</v>
      </c>
      <c r="I9" s="5" t="e">
        <v>#NUM!</v>
      </c>
      <c r="J9" s="6" t="e">
        <v>#NUM!</v>
      </c>
      <c r="K9" s="4"/>
      <c r="L9" s="5">
        <f t="shared" si="0"/>
        <v>4.9862723927884343</v>
      </c>
      <c r="M9" s="6">
        <f t="shared" si="1"/>
        <v>17.249676680408079</v>
      </c>
      <c r="N9" s="5" t="e">
        <f t="shared" si="2"/>
        <v>#NUM!</v>
      </c>
      <c r="O9" s="6" t="e">
        <f t="shared" si="3"/>
        <v>#NUM!</v>
      </c>
      <c r="P9" s="5" t="e">
        <f t="shared" si="4"/>
        <v>#NUM!</v>
      </c>
      <c r="Q9" s="6" t="e">
        <f t="shared" si="5"/>
        <v>#NUM!</v>
      </c>
      <c r="R9" s="5" t="e">
        <f t="shared" si="6"/>
        <v>#NUM!</v>
      </c>
      <c r="S9" s="6" t="e">
        <f t="shared" si="7"/>
        <v>#NUM!</v>
      </c>
    </row>
    <row r="10" spans="1:19" x14ac:dyDescent="0.3">
      <c r="A10" t="s">
        <v>13</v>
      </c>
      <c r="C10" s="7">
        <v>29.275005483997383</v>
      </c>
      <c r="D10" s="8">
        <v>7.2826427482347649</v>
      </c>
      <c r="E10" s="7" t="e">
        <v>#NUM!</v>
      </c>
      <c r="F10" s="8" t="e">
        <v>#NUM!</v>
      </c>
      <c r="G10" s="7" t="e">
        <v>#NUM!</v>
      </c>
      <c r="H10" s="8" t="e">
        <v>#NUM!</v>
      </c>
      <c r="I10" s="7" t="e">
        <v>#NUM!</v>
      </c>
      <c r="J10" s="8" t="e">
        <v>#NUM!</v>
      </c>
      <c r="L10" s="7">
        <f t="shared" si="0"/>
        <v>21.992362735762619</v>
      </c>
      <c r="M10" s="8">
        <f t="shared" si="1"/>
        <v>36.557648232232147</v>
      </c>
      <c r="N10" s="7" t="e">
        <f t="shared" si="2"/>
        <v>#NUM!</v>
      </c>
      <c r="O10" s="8" t="e">
        <f t="shared" si="3"/>
        <v>#NUM!</v>
      </c>
      <c r="P10" s="7" t="e">
        <f t="shared" si="4"/>
        <v>#NUM!</v>
      </c>
      <c r="Q10" s="8" t="e">
        <f t="shared" si="5"/>
        <v>#NUM!</v>
      </c>
      <c r="R10" s="7" t="e">
        <f t="shared" si="6"/>
        <v>#NUM!</v>
      </c>
      <c r="S10" s="8" t="e">
        <f t="shared" si="7"/>
        <v>#NUM!</v>
      </c>
    </row>
    <row r="11" spans="1:19" x14ac:dyDescent="0.3">
      <c r="A11" t="s">
        <v>14</v>
      </c>
      <c r="C11" s="7">
        <v>87.709840549693098</v>
      </c>
      <c r="D11" s="8">
        <v>15.292265593161774</v>
      </c>
      <c r="E11" s="7" t="e">
        <v>#NUM!</v>
      </c>
      <c r="F11" s="8" t="e">
        <v>#NUM!</v>
      </c>
      <c r="G11" s="7" t="e">
        <v>#NUM!</v>
      </c>
      <c r="H11" s="8" t="e">
        <v>#NUM!</v>
      </c>
      <c r="I11" s="7" t="e">
        <v>#NUM!</v>
      </c>
      <c r="J11" s="8" t="e">
        <v>#NUM!</v>
      </c>
      <c r="L11" s="7">
        <f t="shared" si="0"/>
        <v>72.417574956531325</v>
      </c>
      <c r="M11" s="8">
        <f t="shared" si="1"/>
        <v>103.00210614285487</v>
      </c>
      <c r="N11" s="7" t="e">
        <f t="shared" si="2"/>
        <v>#NUM!</v>
      </c>
      <c r="O11" s="8" t="e">
        <f t="shared" si="3"/>
        <v>#NUM!</v>
      </c>
      <c r="P11" s="7" t="e">
        <f t="shared" si="4"/>
        <v>#NUM!</v>
      </c>
      <c r="Q11" s="8" t="e">
        <f t="shared" si="5"/>
        <v>#NUM!</v>
      </c>
      <c r="R11" s="7" t="e">
        <f t="shared" si="6"/>
        <v>#NUM!</v>
      </c>
      <c r="S11" s="8" t="e">
        <f t="shared" si="7"/>
        <v>#NUM!</v>
      </c>
    </row>
    <row r="12" spans="1:19" x14ac:dyDescent="0.3">
      <c r="A12" s="4" t="s">
        <v>34</v>
      </c>
      <c r="B12" s="4"/>
      <c r="C12" s="5">
        <v>47.604358505453334</v>
      </c>
      <c r="D12" s="6">
        <v>5.4713031894443178</v>
      </c>
      <c r="E12" s="5" t="e">
        <v>#NUM!</v>
      </c>
      <c r="F12" s="6" t="e">
        <v>#NUM!</v>
      </c>
      <c r="G12" s="5" t="e">
        <v>#NUM!</v>
      </c>
      <c r="H12" s="6" t="e">
        <v>#NUM!</v>
      </c>
      <c r="I12" s="5" t="e">
        <v>#NUM!</v>
      </c>
      <c r="J12" s="6" t="e">
        <v>#NUM!</v>
      </c>
      <c r="K12" s="4"/>
      <c r="L12" s="5">
        <f t="shared" si="0"/>
        <v>42.133055316009013</v>
      </c>
      <c r="M12" s="6">
        <f t="shared" si="1"/>
        <v>53.075661694897654</v>
      </c>
      <c r="N12" s="5" t="e">
        <f t="shared" si="2"/>
        <v>#NUM!</v>
      </c>
      <c r="O12" s="6" t="e">
        <f t="shared" si="3"/>
        <v>#NUM!</v>
      </c>
      <c r="P12" s="5" t="e">
        <f t="shared" si="4"/>
        <v>#NUM!</v>
      </c>
      <c r="Q12" s="6" t="e">
        <f t="shared" si="5"/>
        <v>#NUM!</v>
      </c>
      <c r="R12" s="5" t="e">
        <f t="shared" si="6"/>
        <v>#NUM!</v>
      </c>
      <c r="S12" s="6" t="e">
        <f t="shared" si="7"/>
        <v>#NUM!</v>
      </c>
    </row>
    <row r="13" spans="1:19" x14ac:dyDescent="0.3">
      <c r="A13" s="4" t="s">
        <v>25</v>
      </c>
      <c r="B13" s="4"/>
      <c r="C13" s="5">
        <v>5.7109179495993132</v>
      </c>
      <c r="D13" s="6">
        <v>0.91178468787405531</v>
      </c>
      <c r="E13" s="5" t="e">
        <v>#NUM!</v>
      </c>
      <c r="F13" s="6" t="e">
        <v>#NUM!</v>
      </c>
      <c r="G13" s="5" t="e">
        <v>#NUM!</v>
      </c>
      <c r="H13" s="6" t="e">
        <v>#NUM!</v>
      </c>
      <c r="I13" s="5" t="e">
        <v>#NUM!</v>
      </c>
      <c r="J13" s="6" t="e">
        <v>#NUM!</v>
      </c>
      <c r="K13" s="4"/>
      <c r="L13" s="5">
        <f t="shared" si="0"/>
        <v>4.7991332617252578</v>
      </c>
      <c r="M13" s="6">
        <f t="shared" si="1"/>
        <v>6.6227026374733686</v>
      </c>
      <c r="N13" s="5" t="e">
        <f t="shared" si="2"/>
        <v>#NUM!</v>
      </c>
      <c r="O13" s="6" t="e">
        <f t="shared" si="3"/>
        <v>#NUM!</v>
      </c>
      <c r="P13" s="5" t="e">
        <f t="shared" si="4"/>
        <v>#NUM!</v>
      </c>
      <c r="Q13" s="6" t="e">
        <f t="shared" si="5"/>
        <v>#NUM!</v>
      </c>
      <c r="R13" s="5" t="e">
        <f t="shared" si="6"/>
        <v>#NUM!</v>
      </c>
      <c r="S13" s="6" t="e">
        <f t="shared" si="7"/>
        <v>#NUM!</v>
      </c>
    </row>
    <row r="14" spans="1:19" x14ac:dyDescent="0.3">
      <c r="A14" t="s">
        <v>35</v>
      </c>
      <c r="C14" s="7">
        <v>1.5806570867730652</v>
      </c>
      <c r="D14" s="8">
        <v>1.0429187536548956</v>
      </c>
      <c r="E14" s="7" t="e">
        <v>#NUM!</v>
      </c>
      <c r="F14" s="8" t="e">
        <v>#NUM!</v>
      </c>
      <c r="G14" s="7" t="e">
        <v>#NUM!</v>
      </c>
      <c r="H14" s="8" t="e">
        <v>#NUM!</v>
      </c>
      <c r="I14" s="7" t="e">
        <v>#NUM!</v>
      </c>
      <c r="J14" s="8" t="e">
        <v>#NUM!</v>
      </c>
      <c r="L14" s="7">
        <f t="shared" si="0"/>
        <v>0.53773833311816954</v>
      </c>
      <c r="M14" s="8">
        <f t="shared" si="1"/>
        <v>2.6235758404279608</v>
      </c>
      <c r="N14" s="7" t="e">
        <f t="shared" si="2"/>
        <v>#NUM!</v>
      </c>
      <c r="O14" s="8" t="e">
        <f t="shared" si="3"/>
        <v>#NUM!</v>
      </c>
      <c r="P14" s="7" t="e">
        <f t="shared" si="4"/>
        <v>#NUM!</v>
      </c>
      <c r="Q14" s="8" t="e">
        <f t="shared" si="5"/>
        <v>#NUM!</v>
      </c>
      <c r="R14" s="7" t="e">
        <f t="shared" si="6"/>
        <v>#NUM!</v>
      </c>
      <c r="S14" s="8" t="e">
        <f t="shared" si="7"/>
        <v>#NUM!</v>
      </c>
    </row>
    <row r="15" spans="1:19" x14ac:dyDescent="0.3">
      <c r="A15" t="s">
        <v>36</v>
      </c>
      <c r="C15" s="7">
        <v>2.5429781843198804</v>
      </c>
      <c r="D15" s="8">
        <v>0.77574487351120824</v>
      </c>
      <c r="E15" s="7" t="e">
        <v>#NUM!</v>
      </c>
      <c r="F15" s="8" t="e">
        <v>#NUM!</v>
      </c>
      <c r="G15" s="7" t="e">
        <v>#NUM!</v>
      </c>
      <c r="H15" s="8" t="e">
        <v>#NUM!</v>
      </c>
      <c r="I15" s="7" t="e">
        <v>#NUM!</v>
      </c>
      <c r="J15" s="8" t="e">
        <v>#NUM!</v>
      </c>
      <c r="L15" s="7">
        <f t="shared" si="0"/>
        <v>1.7672333108086722</v>
      </c>
      <c r="M15" s="8">
        <f t="shared" si="1"/>
        <v>3.3187230578310887</v>
      </c>
      <c r="N15" s="7" t="e">
        <f t="shared" si="2"/>
        <v>#NUM!</v>
      </c>
      <c r="O15" s="8" t="e">
        <f t="shared" si="3"/>
        <v>#NUM!</v>
      </c>
      <c r="P15" s="7" t="e">
        <f t="shared" si="4"/>
        <v>#NUM!</v>
      </c>
      <c r="Q15" s="8" t="e">
        <f t="shared" si="5"/>
        <v>#NUM!</v>
      </c>
      <c r="R15" s="7" t="e">
        <f t="shared" si="6"/>
        <v>#NUM!</v>
      </c>
      <c r="S15" s="8" t="e">
        <f t="shared" si="7"/>
        <v>#NUM!</v>
      </c>
    </row>
    <row r="16" spans="1:19" x14ac:dyDescent="0.3">
      <c r="A16" s="4" t="s">
        <v>37</v>
      </c>
      <c r="B16" s="4"/>
      <c r="C16" s="5">
        <v>3.3182281733977934</v>
      </c>
      <c r="D16" s="6">
        <v>1.222344312818364</v>
      </c>
      <c r="E16" s="5" t="e">
        <v>#NUM!</v>
      </c>
      <c r="F16" s="6" t="e">
        <v>#NUM!</v>
      </c>
      <c r="G16" s="5" t="e">
        <v>#NUM!</v>
      </c>
      <c r="H16" s="6" t="e">
        <v>#NUM!</v>
      </c>
      <c r="I16" s="5" t="e">
        <v>#NUM!</v>
      </c>
      <c r="J16" s="6" t="e">
        <v>#NUM!</v>
      </c>
      <c r="K16" s="4"/>
      <c r="L16" s="5">
        <f t="shared" si="0"/>
        <v>2.0958838605794297</v>
      </c>
      <c r="M16" s="6">
        <f t="shared" si="1"/>
        <v>4.5405724862161572</v>
      </c>
      <c r="N16" s="5" t="e">
        <f t="shared" si="2"/>
        <v>#NUM!</v>
      </c>
      <c r="O16" s="6" t="e">
        <f t="shared" si="3"/>
        <v>#NUM!</v>
      </c>
      <c r="P16" s="5" t="e">
        <f t="shared" si="4"/>
        <v>#NUM!</v>
      </c>
      <c r="Q16" s="6" t="e">
        <f t="shared" si="5"/>
        <v>#NUM!</v>
      </c>
      <c r="R16" s="5" t="e">
        <f t="shared" si="6"/>
        <v>#NUM!</v>
      </c>
      <c r="S16" s="6" t="e">
        <f t="shared" si="7"/>
        <v>#NUM!</v>
      </c>
    </row>
    <row r="17" spans="1:19" ht="15" thickBot="1" x14ac:dyDescent="0.35">
      <c r="A17" s="4" t="s">
        <v>38</v>
      </c>
      <c r="B17" s="4"/>
      <c r="C17" s="18">
        <v>1</v>
      </c>
      <c r="D17" s="19">
        <v>0</v>
      </c>
      <c r="E17" s="18" t="e">
        <v>#NUM!</v>
      </c>
      <c r="F17" s="19" t="e">
        <v>#NUM!</v>
      </c>
      <c r="G17" s="18" t="e">
        <v>#NUM!</v>
      </c>
      <c r="H17" s="19" t="e">
        <v>#NUM!</v>
      </c>
      <c r="I17" s="18" t="e">
        <v>#NUM!</v>
      </c>
      <c r="J17" s="19" t="e">
        <v>#NUM!</v>
      </c>
      <c r="K17" s="4"/>
      <c r="L17" s="18">
        <f>(C17-D17)</f>
        <v>1</v>
      </c>
      <c r="M17" s="19">
        <f>(C17+D17)</f>
        <v>1</v>
      </c>
      <c r="N17" s="18" t="e">
        <f t="shared" si="2"/>
        <v>#NUM!</v>
      </c>
      <c r="O17" s="19" t="e">
        <f t="shared" si="3"/>
        <v>#NUM!</v>
      </c>
      <c r="P17" s="18" t="e">
        <f t="shared" si="4"/>
        <v>#NUM!</v>
      </c>
      <c r="Q17" s="19" t="e">
        <f t="shared" si="5"/>
        <v>#NUM!</v>
      </c>
      <c r="R17" s="18" t="e">
        <f t="shared" si="6"/>
        <v>#NUM!</v>
      </c>
      <c r="S17" s="19" t="e">
        <f t="shared" si="7"/>
        <v>#NUM!</v>
      </c>
    </row>
    <row r="20" spans="1:19" x14ac:dyDescent="0.3">
      <c r="C20">
        <v>0</v>
      </c>
      <c r="D20">
        <v>0</v>
      </c>
      <c r="E20">
        <v>0</v>
      </c>
      <c r="F20">
        <v>1</v>
      </c>
      <c r="G20">
        <v>1</v>
      </c>
    </row>
    <row r="21" spans="1:19" x14ac:dyDescent="0.3">
      <c r="C21">
        <v>0</v>
      </c>
      <c r="D21">
        <v>0</v>
      </c>
      <c r="E21">
        <v>0</v>
      </c>
      <c r="F21">
        <v>0</v>
      </c>
      <c r="G21">
        <v>0</v>
      </c>
    </row>
    <row r="22" spans="1:19" x14ac:dyDescent="0.3">
      <c r="C22">
        <v>0</v>
      </c>
      <c r="D22">
        <v>3</v>
      </c>
      <c r="E22">
        <v>5</v>
      </c>
      <c r="F22">
        <v>6</v>
      </c>
      <c r="G22">
        <v>7</v>
      </c>
    </row>
    <row r="23" spans="1:19" x14ac:dyDescent="0.3">
      <c r="C23">
        <v>0</v>
      </c>
      <c r="D23">
        <v>0</v>
      </c>
      <c r="E23">
        <v>0</v>
      </c>
      <c r="F23">
        <v>0</v>
      </c>
      <c r="G23">
        <v>0</v>
      </c>
    </row>
    <row r="24" spans="1:19" x14ac:dyDescent="0.3">
      <c r="C24">
        <v>0</v>
      </c>
      <c r="D24">
        <v>0</v>
      </c>
      <c r="E24">
        <v>1</v>
      </c>
      <c r="F24">
        <v>3</v>
      </c>
      <c r="G24">
        <v>4</v>
      </c>
    </row>
    <row r="25" spans="1:19" x14ac:dyDescent="0.3">
      <c r="C25">
        <v>0</v>
      </c>
      <c r="D25">
        <v>3</v>
      </c>
      <c r="E25">
        <v>3</v>
      </c>
      <c r="F25">
        <v>15</v>
      </c>
      <c r="G25">
        <v>15</v>
      </c>
    </row>
    <row r="26" spans="1:19" x14ac:dyDescent="0.3">
      <c r="C26">
        <v>9</v>
      </c>
      <c r="D26">
        <v>16</v>
      </c>
      <c r="E26">
        <v>23</v>
      </c>
      <c r="F26">
        <v>34</v>
      </c>
      <c r="G26">
        <v>34</v>
      </c>
    </row>
    <row r="27" spans="1:19" x14ac:dyDescent="0.3">
      <c r="C27">
        <v>50</v>
      </c>
      <c r="D27">
        <v>56</v>
      </c>
      <c r="E27">
        <v>83</v>
      </c>
      <c r="F27">
        <v>90</v>
      </c>
      <c r="G27">
        <v>99</v>
      </c>
    </row>
    <row r="28" spans="1:19" x14ac:dyDescent="0.3">
      <c r="C28">
        <v>30</v>
      </c>
      <c r="D28">
        <v>40</v>
      </c>
      <c r="E28">
        <v>52</v>
      </c>
      <c r="F28">
        <v>66</v>
      </c>
      <c r="G28">
        <v>81</v>
      </c>
    </row>
    <row r="29" spans="1:19" x14ac:dyDescent="0.3">
      <c r="C29">
        <v>3</v>
      </c>
      <c r="D29">
        <v>4</v>
      </c>
      <c r="E29">
        <v>6</v>
      </c>
      <c r="F29">
        <v>7</v>
      </c>
      <c r="G29">
        <v>9</v>
      </c>
    </row>
    <row r="30" spans="1:19" x14ac:dyDescent="0.3">
      <c r="C30">
        <v>0</v>
      </c>
      <c r="D30">
        <v>0</v>
      </c>
      <c r="E30">
        <v>2</v>
      </c>
      <c r="F30">
        <v>3</v>
      </c>
      <c r="G30">
        <v>3</v>
      </c>
    </row>
    <row r="31" spans="1:19" x14ac:dyDescent="0.3">
      <c r="C31">
        <v>0</v>
      </c>
      <c r="D31">
        <v>0</v>
      </c>
      <c r="E31">
        <v>2</v>
      </c>
      <c r="F31">
        <v>3</v>
      </c>
      <c r="G31">
        <v>3</v>
      </c>
    </row>
    <row r="32" spans="1:19" x14ac:dyDescent="0.3">
      <c r="C32">
        <v>0</v>
      </c>
      <c r="D32">
        <v>2</v>
      </c>
      <c r="E32">
        <v>4</v>
      </c>
      <c r="F32">
        <v>6</v>
      </c>
      <c r="G32">
        <v>9</v>
      </c>
    </row>
    <row r="33" spans="3:7" x14ac:dyDescent="0.3">
      <c r="C33">
        <v>0</v>
      </c>
      <c r="D33">
        <v>0</v>
      </c>
      <c r="E33">
        <v>1</v>
      </c>
      <c r="F33">
        <v>2</v>
      </c>
      <c r="G33">
        <v>2</v>
      </c>
    </row>
  </sheetData>
  <mergeCells count="8">
    <mergeCell ref="N2:O2"/>
    <mergeCell ref="P2:Q2"/>
    <mergeCell ref="R2:S2"/>
    <mergeCell ref="C2:D2"/>
    <mergeCell ref="E2:F2"/>
    <mergeCell ref="G2:H2"/>
    <mergeCell ref="I2:J2"/>
    <mergeCell ref="L2:M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33"/>
  <sheetViews>
    <sheetView workbookViewId="0">
      <selection activeCell="M18" sqref="M18"/>
    </sheetView>
  </sheetViews>
  <sheetFormatPr defaultRowHeight="14.4" x14ac:dyDescent="0.3"/>
  <cols>
    <col min="1" max="1" width="16.5546875" customWidth="1"/>
  </cols>
  <sheetData>
    <row r="1" spans="1:19" ht="15" thickBot="1" x14ac:dyDescent="0.35"/>
    <row r="2" spans="1:19" ht="15.6" x14ac:dyDescent="0.3">
      <c r="C2" s="22" t="s">
        <v>39</v>
      </c>
      <c r="D2" s="23"/>
      <c r="E2" s="22" t="s">
        <v>40</v>
      </c>
      <c r="F2" s="23"/>
      <c r="G2" s="22" t="s">
        <v>7</v>
      </c>
      <c r="H2" s="23"/>
      <c r="I2" s="22" t="s">
        <v>41</v>
      </c>
      <c r="J2" s="23"/>
      <c r="L2" s="22" t="s">
        <v>39</v>
      </c>
      <c r="M2" s="23"/>
      <c r="N2" s="22" t="s">
        <v>40</v>
      </c>
      <c r="O2" s="23"/>
      <c r="P2" s="22" t="s">
        <v>7</v>
      </c>
      <c r="Q2" s="23"/>
      <c r="R2" s="22" t="s">
        <v>41</v>
      </c>
      <c r="S2" s="23"/>
    </row>
    <row r="3" spans="1:19" x14ac:dyDescent="0.3">
      <c r="C3" s="5" t="s">
        <v>27</v>
      </c>
      <c r="D3" s="6" t="s">
        <v>28</v>
      </c>
      <c r="E3" s="5" t="s">
        <v>27</v>
      </c>
      <c r="F3" s="6" t="s">
        <v>28</v>
      </c>
      <c r="G3" s="5" t="s">
        <v>27</v>
      </c>
      <c r="H3" s="6" t="s">
        <v>28</v>
      </c>
      <c r="I3" s="5" t="s">
        <v>27</v>
      </c>
      <c r="J3" s="6" t="s">
        <v>28</v>
      </c>
      <c r="L3" s="16" t="s">
        <v>52</v>
      </c>
      <c r="M3" s="17" t="s">
        <v>23</v>
      </c>
      <c r="N3" s="16" t="s">
        <v>52</v>
      </c>
      <c r="O3" s="17" t="s">
        <v>23</v>
      </c>
      <c r="P3" s="16" t="s">
        <v>52</v>
      </c>
      <c r="Q3" s="17" t="s">
        <v>23</v>
      </c>
      <c r="R3" s="16" t="s">
        <v>52</v>
      </c>
      <c r="S3" s="17" t="s">
        <v>23</v>
      </c>
    </row>
    <row r="4" spans="1:19" x14ac:dyDescent="0.3">
      <c r="A4" t="s">
        <v>3</v>
      </c>
      <c r="C4" s="7">
        <v>6.4361765707472443E-2</v>
      </c>
      <c r="D4" s="8">
        <v>0.245396268966113</v>
      </c>
      <c r="E4" s="7" t="e">
        <v>#NUM!</v>
      </c>
      <c r="F4" s="8" t="e">
        <v>#NUM!</v>
      </c>
      <c r="G4" s="7" t="e">
        <v>#NUM!</v>
      </c>
      <c r="H4" s="8" t="e">
        <v>#NUM!</v>
      </c>
      <c r="I4" s="7" t="e">
        <v>#NUM!</v>
      </c>
      <c r="J4" s="8" t="e">
        <v>#NUM!</v>
      </c>
      <c r="L4" s="7">
        <f t="shared" ref="L4:L17" si="0">(C4-D4)</f>
        <v>-0.18103450325864057</v>
      </c>
      <c r="M4" s="8">
        <f t="shared" ref="M4:M17" si="1">(C4+D4)</f>
        <v>0.30975803467358543</v>
      </c>
      <c r="N4" s="7" t="e">
        <f t="shared" ref="N4:N17" si="2">(E4-F4)</f>
        <v>#NUM!</v>
      </c>
      <c r="O4" s="8" t="e">
        <f t="shared" ref="O4:O17" si="3">(E4+F4)</f>
        <v>#NUM!</v>
      </c>
      <c r="P4" s="7" t="e">
        <f t="shared" ref="P4:P17" si="4">(G4-H4)</f>
        <v>#NUM!</v>
      </c>
      <c r="Q4" s="8" t="e">
        <f t="shared" ref="Q4:Q17" si="5">(G4+H4)</f>
        <v>#NUM!</v>
      </c>
      <c r="R4" s="7" t="e">
        <f t="shared" ref="R4:R17" si="6">(I4-J4)</f>
        <v>#NUM!</v>
      </c>
      <c r="S4" s="8" t="e">
        <f t="shared" ref="S4:S17" si="7">(I4+J4)</f>
        <v>#NUM!</v>
      </c>
    </row>
    <row r="5" spans="1:19" x14ac:dyDescent="0.3">
      <c r="A5" t="s">
        <v>30</v>
      </c>
      <c r="C5" s="7">
        <v>0</v>
      </c>
      <c r="D5" s="8">
        <v>0</v>
      </c>
      <c r="E5" s="7" t="e">
        <v>#NUM!</v>
      </c>
      <c r="F5" s="8" t="e">
        <v>#NUM!</v>
      </c>
      <c r="G5" s="7" t="e">
        <v>#NUM!</v>
      </c>
      <c r="H5" s="8" t="e">
        <v>#NUM!</v>
      </c>
      <c r="I5" s="7" t="e">
        <v>#NUM!</v>
      </c>
      <c r="J5" s="8" t="e">
        <v>#NUM!</v>
      </c>
      <c r="L5" s="7">
        <f t="shared" si="0"/>
        <v>0</v>
      </c>
      <c r="M5" s="8">
        <f t="shared" si="1"/>
        <v>0</v>
      </c>
      <c r="N5" s="7" t="e">
        <f t="shared" si="2"/>
        <v>#NUM!</v>
      </c>
      <c r="O5" s="8" t="e">
        <f t="shared" si="3"/>
        <v>#NUM!</v>
      </c>
      <c r="P5" s="7" t="e">
        <f t="shared" si="4"/>
        <v>#NUM!</v>
      </c>
      <c r="Q5" s="8" t="e">
        <f t="shared" si="5"/>
        <v>#NUM!</v>
      </c>
      <c r="R5" s="7" t="e">
        <f t="shared" si="6"/>
        <v>#NUM!</v>
      </c>
      <c r="S5" s="8" t="e">
        <f t="shared" si="7"/>
        <v>#NUM!</v>
      </c>
    </row>
    <row r="6" spans="1:19" x14ac:dyDescent="0.3">
      <c r="A6" t="s">
        <v>31</v>
      </c>
      <c r="C6" s="7">
        <v>2.7985125991494288</v>
      </c>
      <c r="D6" s="8">
        <v>1.9704647047808792</v>
      </c>
      <c r="E6" s="7" t="e">
        <v>#NUM!</v>
      </c>
      <c r="F6" s="8" t="e">
        <v>#NUM!</v>
      </c>
      <c r="G6" s="7" t="e">
        <v>#NUM!</v>
      </c>
      <c r="H6" s="8" t="e">
        <v>#NUM!</v>
      </c>
      <c r="I6" s="7" t="e">
        <v>#NUM!</v>
      </c>
      <c r="J6" s="8" t="e">
        <v>#NUM!</v>
      </c>
      <c r="L6" s="7">
        <f t="shared" si="0"/>
        <v>0.82804789436854964</v>
      </c>
      <c r="M6" s="8">
        <f t="shared" si="1"/>
        <v>4.7689773039303081</v>
      </c>
      <c r="N6" s="7" t="e">
        <f t="shared" si="2"/>
        <v>#NUM!</v>
      </c>
      <c r="O6" s="8" t="e">
        <f t="shared" si="3"/>
        <v>#NUM!</v>
      </c>
      <c r="P6" s="7" t="e">
        <f t="shared" si="4"/>
        <v>#NUM!</v>
      </c>
      <c r="Q6" s="8" t="e">
        <f t="shared" si="5"/>
        <v>#NUM!</v>
      </c>
      <c r="R6" s="7" t="e">
        <f t="shared" si="6"/>
        <v>#NUM!</v>
      </c>
      <c r="S6" s="8" t="e">
        <f t="shared" si="7"/>
        <v>#NUM!</v>
      </c>
    </row>
    <row r="7" spans="1:19" x14ac:dyDescent="0.3">
      <c r="A7" t="s">
        <v>32</v>
      </c>
      <c r="C7" s="7">
        <v>0</v>
      </c>
      <c r="D7" s="8">
        <v>0</v>
      </c>
      <c r="E7" s="7" t="e">
        <v>#NUM!</v>
      </c>
      <c r="F7" s="8" t="e">
        <v>#NUM!</v>
      </c>
      <c r="G7" s="7" t="e">
        <v>#NUM!</v>
      </c>
      <c r="H7" s="8" t="e">
        <v>#NUM!</v>
      </c>
      <c r="I7" s="7" t="e">
        <v>#NUM!</v>
      </c>
      <c r="J7" s="8" t="e">
        <v>#NUM!</v>
      </c>
      <c r="L7" s="7">
        <f t="shared" si="0"/>
        <v>0</v>
      </c>
      <c r="M7" s="8">
        <f t="shared" si="1"/>
        <v>0</v>
      </c>
      <c r="N7" s="7" t="e">
        <f t="shared" si="2"/>
        <v>#NUM!</v>
      </c>
      <c r="O7" s="8" t="e">
        <f t="shared" si="3"/>
        <v>#NUM!</v>
      </c>
      <c r="P7" s="7" t="e">
        <f t="shared" si="4"/>
        <v>#NUM!</v>
      </c>
      <c r="Q7" s="8" t="e">
        <f t="shared" si="5"/>
        <v>#NUM!</v>
      </c>
      <c r="R7" s="7" t="e">
        <f t="shared" si="6"/>
        <v>#NUM!</v>
      </c>
      <c r="S7" s="8" t="e">
        <f t="shared" si="7"/>
        <v>#NUM!</v>
      </c>
    </row>
    <row r="8" spans="1:19" x14ac:dyDescent="0.3">
      <c r="A8" t="s">
        <v>33</v>
      </c>
      <c r="C8" s="7">
        <v>5.1326833084101979</v>
      </c>
      <c r="D8" s="8">
        <v>1.6001234224725989</v>
      </c>
      <c r="E8" s="7" t="e">
        <v>#NUM!</v>
      </c>
      <c r="F8" s="8" t="e">
        <v>#NUM!</v>
      </c>
      <c r="G8" s="7" t="e">
        <v>#NUM!</v>
      </c>
      <c r="H8" s="8" t="e">
        <v>#NUM!</v>
      </c>
      <c r="I8" s="7" t="e">
        <v>#NUM!</v>
      </c>
      <c r="J8" s="8" t="e">
        <v>#NUM!</v>
      </c>
      <c r="L8" s="7">
        <f t="shared" si="0"/>
        <v>3.5325598859375988</v>
      </c>
      <c r="M8" s="8">
        <f t="shared" si="1"/>
        <v>6.732806730882797</v>
      </c>
      <c r="N8" s="7" t="e">
        <f t="shared" si="2"/>
        <v>#NUM!</v>
      </c>
      <c r="O8" s="8" t="e">
        <f t="shared" si="3"/>
        <v>#NUM!</v>
      </c>
      <c r="P8" s="7" t="e">
        <f t="shared" si="4"/>
        <v>#NUM!</v>
      </c>
      <c r="Q8" s="8" t="e">
        <f t="shared" si="5"/>
        <v>#NUM!</v>
      </c>
      <c r="R8" s="7" t="e">
        <f t="shared" si="6"/>
        <v>#NUM!</v>
      </c>
      <c r="S8" s="8" t="e">
        <f t="shared" si="7"/>
        <v>#NUM!</v>
      </c>
    </row>
    <row r="9" spans="1:19" x14ac:dyDescent="0.3">
      <c r="A9" s="4" t="s">
        <v>12</v>
      </c>
      <c r="B9" s="4"/>
      <c r="C9" s="5">
        <v>14.973346039602594</v>
      </c>
      <c r="D9" s="6">
        <v>0.56492219921332987</v>
      </c>
      <c r="E9" s="5" t="e">
        <v>#NUM!</v>
      </c>
      <c r="F9" s="6" t="e">
        <v>#NUM!</v>
      </c>
      <c r="G9" s="5" t="e">
        <v>#NUM!</v>
      </c>
      <c r="H9" s="6" t="e">
        <v>#NUM!</v>
      </c>
      <c r="I9" s="5" t="e">
        <v>#NUM!</v>
      </c>
      <c r="J9" s="6" t="e">
        <v>#NUM!</v>
      </c>
      <c r="K9" s="4"/>
      <c r="L9" s="5">
        <f t="shared" si="0"/>
        <v>14.408423840389265</v>
      </c>
      <c r="M9" s="6">
        <f t="shared" si="1"/>
        <v>15.538268238815924</v>
      </c>
      <c r="N9" s="5" t="e">
        <f t="shared" si="2"/>
        <v>#NUM!</v>
      </c>
      <c r="O9" s="6" t="e">
        <f t="shared" si="3"/>
        <v>#NUM!</v>
      </c>
      <c r="P9" s="5" t="e">
        <f t="shared" si="4"/>
        <v>#NUM!</v>
      </c>
      <c r="Q9" s="6" t="e">
        <f t="shared" si="5"/>
        <v>#NUM!</v>
      </c>
      <c r="R9" s="5" t="e">
        <f t="shared" si="6"/>
        <v>#NUM!</v>
      </c>
      <c r="S9" s="6" t="e">
        <f t="shared" si="7"/>
        <v>#NUM!</v>
      </c>
    </row>
    <row r="10" spans="1:19" x14ac:dyDescent="0.3">
      <c r="A10" t="s">
        <v>13</v>
      </c>
      <c r="C10" s="7">
        <v>22.017234785274361</v>
      </c>
      <c r="D10" s="8">
        <v>9.5792532043881806</v>
      </c>
      <c r="E10" s="7" t="e">
        <v>#NUM!</v>
      </c>
      <c r="F10" s="8" t="e">
        <v>#NUM!</v>
      </c>
      <c r="G10" s="7" t="e">
        <v>#NUM!</v>
      </c>
      <c r="H10" s="8" t="e">
        <v>#NUM!</v>
      </c>
      <c r="I10" s="7" t="e">
        <v>#NUM!</v>
      </c>
      <c r="J10" s="8" t="e">
        <v>#NUM!</v>
      </c>
      <c r="L10" s="7">
        <f t="shared" si="0"/>
        <v>12.437981580886181</v>
      </c>
      <c r="M10" s="8">
        <f t="shared" si="1"/>
        <v>31.596487989662542</v>
      </c>
      <c r="N10" s="7" t="e">
        <f t="shared" si="2"/>
        <v>#NUM!</v>
      </c>
      <c r="O10" s="8" t="e">
        <f t="shared" si="3"/>
        <v>#NUM!</v>
      </c>
      <c r="P10" s="7" t="e">
        <f t="shared" si="4"/>
        <v>#NUM!</v>
      </c>
      <c r="Q10" s="8" t="e">
        <f t="shared" si="5"/>
        <v>#NUM!</v>
      </c>
      <c r="R10" s="7" t="e">
        <f t="shared" si="6"/>
        <v>#NUM!</v>
      </c>
      <c r="S10" s="8" t="e">
        <f t="shared" si="7"/>
        <v>#NUM!</v>
      </c>
    </row>
    <row r="11" spans="1:19" x14ac:dyDescent="0.3">
      <c r="A11" t="s">
        <v>14</v>
      </c>
      <c r="C11" s="7">
        <v>110.83423823358932</v>
      </c>
      <c r="D11" s="8">
        <v>17.221763225777167</v>
      </c>
      <c r="E11" s="7" t="e">
        <v>#NUM!</v>
      </c>
      <c r="F11" s="8" t="e">
        <v>#NUM!</v>
      </c>
      <c r="G11" s="7" t="e">
        <v>#NUM!</v>
      </c>
      <c r="H11" s="8" t="e">
        <v>#NUM!</v>
      </c>
      <c r="I11" s="7" t="e">
        <v>#NUM!</v>
      </c>
      <c r="J11" s="8" t="e">
        <v>#NUM!</v>
      </c>
      <c r="L11" s="7">
        <f t="shared" si="0"/>
        <v>93.612475007812151</v>
      </c>
      <c r="M11" s="8">
        <f t="shared" si="1"/>
        <v>128.05600145936648</v>
      </c>
      <c r="N11" s="7" t="e">
        <f t="shared" si="2"/>
        <v>#NUM!</v>
      </c>
      <c r="O11" s="8" t="e">
        <f t="shared" si="3"/>
        <v>#NUM!</v>
      </c>
      <c r="P11" s="7" t="e">
        <f t="shared" si="4"/>
        <v>#NUM!</v>
      </c>
      <c r="Q11" s="8" t="e">
        <f t="shared" si="5"/>
        <v>#NUM!</v>
      </c>
      <c r="R11" s="7" t="e">
        <f t="shared" si="6"/>
        <v>#NUM!</v>
      </c>
      <c r="S11" s="8" t="e">
        <f t="shared" si="7"/>
        <v>#NUM!</v>
      </c>
    </row>
    <row r="12" spans="1:19" x14ac:dyDescent="0.3">
      <c r="A12" s="4" t="s">
        <v>34</v>
      </c>
      <c r="B12" s="4"/>
      <c r="C12" s="5">
        <v>73.843657408712374</v>
      </c>
      <c r="D12" s="6">
        <v>8.2209595252277428</v>
      </c>
      <c r="E12" s="5" t="e">
        <v>#NUM!</v>
      </c>
      <c r="F12" s="6" t="e">
        <v>#NUM!</v>
      </c>
      <c r="G12" s="5" t="e">
        <v>#NUM!</v>
      </c>
      <c r="H12" s="6" t="e">
        <v>#NUM!</v>
      </c>
      <c r="I12" s="5" t="e">
        <v>#NUM!</v>
      </c>
      <c r="J12" s="6" t="e">
        <v>#NUM!</v>
      </c>
      <c r="K12" s="4"/>
      <c r="L12" s="5">
        <f t="shared" si="0"/>
        <v>65.622697883484634</v>
      </c>
      <c r="M12" s="6">
        <f t="shared" si="1"/>
        <v>82.064616933940115</v>
      </c>
      <c r="N12" s="5" t="e">
        <f t="shared" si="2"/>
        <v>#NUM!</v>
      </c>
      <c r="O12" s="6" t="e">
        <f t="shared" si="3"/>
        <v>#NUM!</v>
      </c>
      <c r="P12" s="5" t="e">
        <f t="shared" si="4"/>
        <v>#NUM!</v>
      </c>
      <c r="Q12" s="6" t="e">
        <f t="shared" si="5"/>
        <v>#NUM!</v>
      </c>
      <c r="R12" s="5" t="e">
        <f t="shared" si="6"/>
        <v>#NUM!</v>
      </c>
      <c r="S12" s="6" t="e">
        <f t="shared" si="7"/>
        <v>#NUM!</v>
      </c>
    </row>
    <row r="13" spans="1:19" x14ac:dyDescent="0.3">
      <c r="A13" s="4" t="s">
        <v>25</v>
      </c>
      <c r="B13" s="4"/>
      <c r="C13" s="5">
        <v>7.9955576732670988</v>
      </c>
      <c r="D13" s="6">
        <v>0.98772437482419007</v>
      </c>
      <c r="E13" s="5" t="e">
        <v>#NUM!</v>
      </c>
      <c r="F13" s="6" t="e">
        <v>#NUM!</v>
      </c>
      <c r="G13" s="5" t="e">
        <v>#NUM!</v>
      </c>
      <c r="H13" s="6" t="e">
        <v>#NUM!</v>
      </c>
      <c r="I13" s="5" t="e">
        <v>#NUM!</v>
      </c>
      <c r="J13" s="6" t="e">
        <v>#NUM!</v>
      </c>
      <c r="K13" s="4"/>
      <c r="L13" s="5">
        <f t="shared" si="0"/>
        <v>7.0078332984429084</v>
      </c>
      <c r="M13" s="6">
        <f t="shared" si="1"/>
        <v>8.9832820480912883</v>
      </c>
      <c r="N13" s="5" t="e">
        <f t="shared" si="2"/>
        <v>#NUM!</v>
      </c>
      <c r="O13" s="6" t="e">
        <f t="shared" si="3"/>
        <v>#NUM!</v>
      </c>
      <c r="P13" s="5" t="e">
        <f t="shared" si="4"/>
        <v>#NUM!</v>
      </c>
      <c r="Q13" s="6" t="e">
        <f t="shared" si="5"/>
        <v>#NUM!</v>
      </c>
      <c r="R13" s="5" t="e">
        <f t="shared" si="6"/>
        <v>#NUM!</v>
      </c>
      <c r="S13" s="6" t="e">
        <f t="shared" si="7"/>
        <v>#NUM!</v>
      </c>
    </row>
    <row r="14" spans="1:19" x14ac:dyDescent="0.3">
      <c r="A14" t="s">
        <v>35</v>
      </c>
      <c r="C14" s="7">
        <v>1.3570801815719504</v>
      </c>
      <c r="D14" s="8">
        <v>1.1394639169104335</v>
      </c>
      <c r="E14" s="7" t="e">
        <v>#NUM!</v>
      </c>
      <c r="F14" s="8" t="e">
        <v>#NUM!</v>
      </c>
      <c r="G14" s="7" t="e">
        <v>#NUM!</v>
      </c>
      <c r="H14" s="8" t="e">
        <v>#NUM!</v>
      </c>
      <c r="I14" s="7" t="e">
        <v>#NUM!</v>
      </c>
      <c r="J14" s="8" t="e">
        <v>#NUM!</v>
      </c>
      <c r="L14" s="7">
        <f t="shared" si="0"/>
        <v>0.21761626466151696</v>
      </c>
      <c r="M14" s="8">
        <f t="shared" si="1"/>
        <v>2.4965440984823841</v>
      </c>
      <c r="N14" s="7" t="e">
        <f t="shared" si="2"/>
        <v>#NUM!</v>
      </c>
      <c r="O14" s="8" t="e">
        <f t="shared" si="3"/>
        <v>#NUM!</v>
      </c>
      <c r="P14" s="7" t="e">
        <f t="shared" si="4"/>
        <v>#NUM!</v>
      </c>
      <c r="Q14" s="8" t="e">
        <f t="shared" si="5"/>
        <v>#NUM!</v>
      </c>
      <c r="R14" s="7" t="e">
        <f t="shared" si="6"/>
        <v>#NUM!</v>
      </c>
      <c r="S14" s="8" t="e">
        <f t="shared" si="7"/>
        <v>#NUM!</v>
      </c>
    </row>
    <row r="15" spans="1:19" x14ac:dyDescent="0.3">
      <c r="A15" t="s">
        <v>36</v>
      </c>
      <c r="C15" s="7">
        <v>1.9289747441931755</v>
      </c>
      <c r="D15" s="8">
        <v>1.0008091242274559</v>
      </c>
      <c r="E15" s="7" t="e">
        <v>#NUM!</v>
      </c>
      <c r="F15" s="8" t="e">
        <v>#NUM!</v>
      </c>
      <c r="G15" s="7" t="e">
        <v>#NUM!</v>
      </c>
      <c r="H15" s="8" t="e">
        <v>#NUM!</v>
      </c>
      <c r="I15" s="7" t="e">
        <v>#NUM!</v>
      </c>
      <c r="J15" s="8" t="e">
        <v>#NUM!</v>
      </c>
      <c r="L15" s="7">
        <f t="shared" si="0"/>
        <v>0.92816561996571956</v>
      </c>
      <c r="M15" s="8">
        <f t="shared" si="1"/>
        <v>2.9297838684206314</v>
      </c>
      <c r="N15" s="7" t="e">
        <f t="shared" si="2"/>
        <v>#NUM!</v>
      </c>
      <c r="O15" s="8" t="e">
        <f t="shared" si="3"/>
        <v>#NUM!</v>
      </c>
      <c r="P15" s="7" t="e">
        <f t="shared" si="4"/>
        <v>#NUM!</v>
      </c>
      <c r="Q15" s="8" t="e">
        <f t="shared" si="5"/>
        <v>#NUM!</v>
      </c>
      <c r="R15" s="7" t="e">
        <f t="shared" si="6"/>
        <v>#NUM!</v>
      </c>
      <c r="S15" s="8" t="e">
        <f t="shared" si="7"/>
        <v>#NUM!</v>
      </c>
    </row>
    <row r="16" spans="1:19" x14ac:dyDescent="0.3">
      <c r="A16" s="4" t="s">
        <v>37</v>
      </c>
      <c r="B16" s="4"/>
      <c r="C16" s="5">
        <v>5.1334374078968263</v>
      </c>
      <c r="D16" s="6">
        <v>0.71829248204410578</v>
      </c>
      <c r="E16" s="5" t="e">
        <v>#NUM!</v>
      </c>
      <c r="F16" s="6" t="e">
        <v>#NUM!</v>
      </c>
      <c r="G16" s="5" t="e">
        <v>#NUM!</v>
      </c>
      <c r="H16" s="6" t="e">
        <v>#NUM!</v>
      </c>
      <c r="I16" s="5" t="e">
        <v>#NUM!</v>
      </c>
      <c r="J16" s="6" t="e">
        <v>#NUM!</v>
      </c>
      <c r="K16" s="4"/>
      <c r="L16" s="5">
        <f t="shared" si="0"/>
        <v>4.4151449258527204</v>
      </c>
      <c r="M16" s="6">
        <f t="shared" si="1"/>
        <v>5.8517298899409322</v>
      </c>
      <c r="N16" s="5" t="e">
        <f t="shared" si="2"/>
        <v>#NUM!</v>
      </c>
      <c r="O16" s="6" t="e">
        <f t="shared" si="3"/>
        <v>#NUM!</v>
      </c>
      <c r="P16" s="5" t="e">
        <f t="shared" si="4"/>
        <v>#NUM!</v>
      </c>
      <c r="Q16" s="6" t="e">
        <f t="shared" si="5"/>
        <v>#NUM!</v>
      </c>
      <c r="R16" s="5" t="e">
        <f t="shared" si="6"/>
        <v>#NUM!</v>
      </c>
      <c r="S16" s="6" t="e">
        <f t="shared" si="7"/>
        <v>#NUM!</v>
      </c>
    </row>
    <row r="17" spans="1:19" ht="15" thickBot="1" x14ac:dyDescent="0.35">
      <c r="A17" s="4" t="s">
        <v>38</v>
      </c>
      <c r="B17" s="4"/>
      <c r="C17" s="18">
        <v>3.501189802198629</v>
      </c>
      <c r="D17" s="19">
        <v>1.6565173024685209</v>
      </c>
      <c r="E17" s="18" t="e">
        <v>#NUM!</v>
      </c>
      <c r="F17" s="19" t="e">
        <v>#NUM!</v>
      </c>
      <c r="G17" s="18" t="e">
        <v>#NUM!</v>
      </c>
      <c r="H17" s="19" t="e">
        <v>#NUM!</v>
      </c>
      <c r="I17" s="18" t="e">
        <v>#NUM!</v>
      </c>
      <c r="J17" s="19" t="e">
        <v>#NUM!</v>
      </c>
      <c r="K17" s="4"/>
      <c r="L17" s="18">
        <f t="shared" si="0"/>
        <v>1.8446724997301081</v>
      </c>
      <c r="M17" s="19">
        <f t="shared" si="1"/>
        <v>5.1577071046671499</v>
      </c>
      <c r="N17" s="18" t="e">
        <f t="shared" si="2"/>
        <v>#NUM!</v>
      </c>
      <c r="O17" s="19" t="e">
        <f t="shared" si="3"/>
        <v>#NUM!</v>
      </c>
      <c r="P17" s="18" t="e">
        <f t="shared" si="4"/>
        <v>#NUM!</v>
      </c>
      <c r="Q17" s="19" t="e">
        <f t="shared" si="5"/>
        <v>#NUM!</v>
      </c>
      <c r="R17" s="18" t="e">
        <f t="shared" si="6"/>
        <v>#NUM!</v>
      </c>
      <c r="S17" s="19" t="e">
        <f t="shared" si="7"/>
        <v>#NUM!</v>
      </c>
    </row>
    <row r="20" spans="1:19" x14ac:dyDescent="0.3">
      <c r="C20">
        <v>0</v>
      </c>
      <c r="D20">
        <v>0</v>
      </c>
      <c r="E20">
        <v>0</v>
      </c>
      <c r="F20">
        <v>0</v>
      </c>
      <c r="G20">
        <v>0</v>
      </c>
    </row>
    <row r="21" spans="1:19" x14ac:dyDescent="0.3">
      <c r="C21">
        <v>0</v>
      </c>
      <c r="D21">
        <v>0</v>
      </c>
      <c r="E21">
        <v>0</v>
      </c>
      <c r="F21">
        <v>0</v>
      </c>
      <c r="G21">
        <v>0</v>
      </c>
    </row>
    <row r="22" spans="1:19" x14ac:dyDescent="0.3">
      <c r="C22">
        <v>0</v>
      </c>
      <c r="D22">
        <v>1</v>
      </c>
      <c r="E22">
        <v>2</v>
      </c>
      <c r="F22">
        <v>4</v>
      </c>
      <c r="G22">
        <v>7</v>
      </c>
    </row>
    <row r="23" spans="1:19" x14ac:dyDescent="0.3">
      <c r="C23">
        <v>0</v>
      </c>
      <c r="D23">
        <v>0</v>
      </c>
      <c r="E23">
        <v>0</v>
      </c>
      <c r="F23">
        <v>0</v>
      </c>
      <c r="G23">
        <v>0</v>
      </c>
    </row>
    <row r="24" spans="1:19" x14ac:dyDescent="0.3">
      <c r="C24">
        <v>0</v>
      </c>
      <c r="D24">
        <v>3</v>
      </c>
      <c r="E24">
        <v>4</v>
      </c>
      <c r="F24">
        <v>5</v>
      </c>
      <c r="G24">
        <v>7</v>
      </c>
    </row>
    <row r="25" spans="1:19" x14ac:dyDescent="0.3">
      <c r="C25">
        <v>15</v>
      </c>
      <c r="D25">
        <v>15</v>
      </c>
      <c r="E25">
        <v>15</v>
      </c>
      <c r="F25">
        <v>15</v>
      </c>
      <c r="G25">
        <v>15</v>
      </c>
    </row>
    <row r="26" spans="1:19" x14ac:dyDescent="0.3">
      <c r="C26">
        <v>3</v>
      </c>
      <c r="D26">
        <v>13</v>
      </c>
      <c r="E26">
        <v>16</v>
      </c>
      <c r="F26">
        <v>32</v>
      </c>
      <c r="G26">
        <v>32</v>
      </c>
    </row>
    <row r="27" spans="1:19" x14ac:dyDescent="0.3">
      <c r="C27">
        <v>46</v>
      </c>
      <c r="D27">
        <v>63</v>
      </c>
      <c r="E27">
        <v>77</v>
      </c>
      <c r="F27">
        <v>110</v>
      </c>
      <c r="G27">
        <v>129</v>
      </c>
    </row>
    <row r="28" spans="1:19" x14ac:dyDescent="0.3">
      <c r="C28">
        <v>37</v>
      </c>
      <c r="D28">
        <v>52</v>
      </c>
      <c r="E28">
        <v>59</v>
      </c>
      <c r="F28">
        <v>82</v>
      </c>
      <c r="G28">
        <v>82</v>
      </c>
    </row>
    <row r="29" spans="1:19" x14ac:dyDescent="0.3">
      <c r="C29">
        <v>4</v>
      </c>
      <c r="D29">
        <v>5</v>
      </c>
      <c r="E29">
        <v>7</v>
      </c>
      <c r="F29">
        <v>9</v>
      </c>
      <c r="G29">
        <v>10</v>
      </c>
    </row>
    <row r="30" spans="1:19" x14ac:dyDescent="0.3">
      <c r="C30">
        <v>0</v>
      </c>
      <c r="D30">
        <v>0</v>
      </c>
      <c r="E30">
        <v>1</v>
      </c>
      <c r="F30">
        <v>3</v>
      </c>
      <c r="G30">
        <v>3</v>
      </c>
    </row>
    <row r="31" spans="1:19" x14ac:dyDescent="0.3">
      <c r="C31">
        <v>0</v>
      </c>
      <c r="D31">
        <v>0</v>
      </c>
      <c r="E31">
        <v>0</v>
      </c>
      <c r="F31">
        <v>1</v>
      </c>
      <c r="G31">
        <v>1</v>
      </c>
    </row>
    <row r="32" spans="1:19" x14ac:dyDescent="0.3">
      <c r="C32">
        <v>0</v>
      </c>
      <c r="D32">
        <v>3</v>
      </c>
      <c r="E32">
        <v>4</v>
      </c>
      <c r="F32">
        <v>5</v>
      </c>
      <c r="G32">
        <v>5</v>
      </c>
    </row>
    <row r="33" spans="3:7" x14ac:dyDescent="0.3">
      <c r="C33">
        <v>0</v>
      </c>
      <c r="D33">
        <v>2</v>
      </c>
      <c r="E33">
        <v>4</v>
      </c>
      <c r="F33">
        <v>5</v>
      </c>
      <c r="G33">
        <v>6</v>
      </c>
    </row>
  </sheetData>
  <mergeCells count="8">
    <mergeCell ref="N2:O2"/>
    <mergeCell ref="P2:Q2"/>
    <mergeCell ref="R2:S2"/>
    <mergeCell ref="C2:D2"/>
    <mergeCell ref="E2:F2"/>
    <mergeCell ref="G2:H2"/>
    <mergeCell ref="I2:J2"/>
    <mergeCell ref="L2:M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33"/>
  <sheetViews>
    <sheetView workbookViewId="0">
      <selection activeCell="S4" sqref="S4"/>
    </sheetView>
  </sheetViews>
  <sheetFormatPr defaultRowHeight="14.4" x14ac:dyDescent="0.3"/>
  <cols>
    <col min="1" max="1" width="16.44140625" customWidth="1"/>
  </cols>
  <sheetData>
    <row r="1" spans="1:19" ht="15" thickBot="1" x14ac:dyDescent="0.35"/>
    <row r="2" spans="1:19" ht="15.6" x14ac:dyDescent="0.3">
      <c r="C2" s="22" t="s">
        <v>39</v>
      </c>
      <c r="D2" s="23"/>
      <c r="E2" s="22" t="s">
        <v>40</v>
      </c>
      <c r="F2" s="23"/>
      <c r="G2" s="22" t="s">
        <v>7</v>
      </c>
      <c r="H2" s="23"/>
      <c r="I2" s="22" t="s">
        <v>41</v>
      </c>
      <c r="J2" s="23"/>
      <c r="K2" s="20"/>
      <c r="L2" s="22" t="s">
        <v>39</v>
      </c>
      <c r="M2" s="23"/>
      <c r="N2" s="22" t="s">
        <v>40</v>
      </c>
      <c r="O2" s="23"/>
      <c r="P2" s="22" t="s">
        <v>7</v>
      </c>
      <c r="Q2" s="23"/>
      <c r="R2" s="22" t="s">
        <v>41</v>
      </c>
      <c r="S2" s="23"/>
    </row>
    <row r="3" spans="1:19" x14ac:dyDescent="0.3">
      <c r="C3" s="5" t="s">
        <v>27</v>
      </c>
      <c r="D3" s="6" t="s">
        <v>28</v>
      </c>
      <c r="E3" s="5" t="s">
        <v>27</v>
      </c>
      <c r="F3" s="6" t="s">
        <v>28</v>
      </c>
      <c r="G3" s="5" t="s">
        <v>27</v>
      </c>
      <c r="H3" s="6" t="s">
        <v>28</v>
      </c>
      <c r="I3" s="5" t="s">
        <v>27</v>
      </c>
      <c r="J3" s="6" t="s">
        <v>28</v>
      </c>
      <c r="L3" s="16" t="s">
        <v>52</v>
      </c>
      <c r="M3" s="17" t="s">
        <v>23</v>
      </c>
      <c r="N3" s="16" t="s">
        <v>52</v>
      </c>
      <c r="O3" s="17" t="s">
        <v>23</v>
      </c>
      <c r="P3" s="16" t="s">
        <v>52</v>
      </c>
      <c r="Q3" s="17" t="s">
        <v>23</v>
      </c>
      <c r="R3" s="16" t="s">
        <v>52</v>
      </c>
      <c r="S3" s="17" t="s">
        <v>23</v>
      </c>
    </row>
    <row r="4" spans="1:19" x14ac:dyDescent="0.3">
      <c r="A4" t="s">
        <v>3</v>
      </c>
      <c r="C4" s="7" t="e">
        <v>#NUM!</v>
      </c>
      <c r="D4" s="8" t="e">
        <v>#NUM!</v>
      </c>
      <c r="E4" s="7">
        <v>0.32496453775390183</v>
      </c>
      <c r="F4" s="8">
        <v>0.82830641626036838</v>
      </c>
      <c r="G4" s="7" t="e">
        <v>#NUM!</v>
      </c>
      <c r="H4" s="8" t="e">
        <v>#NUM!</v>
      </c>
      <c r="I4" s="7">
        <v>0.11559336584115532</v>
      </c>
      <c r="J4" s="8">
        <v>0.3265701355782254</v>
      </c>
      <c r="L4" s="7" t="e">
        <f>(C4-D4)</f>
        <v>#NUM!</v>
      </c>
      <c r="M4" s="8" t="e">
        <f>(C4+D4)</f>
        <v>#NUM!</v>
      </c>
      <c r="N4" s="7">
        <f t="shared" ref="N4:N17" si="0">(E4-F4)</f>
        <v>-0.5033418785064665</v>
      </c>
      <c r="O4" s="8">
        <f t="shared" ref="O4:O17" si="1">(E4+F4)</f>
        <v>1.1532709540142703</v>
      </c>
      <c r="P4" s="7" t="e">
        <f t="shared" ref="P4:P17" si="2">(G4-H4)</f>
        <v>#NUM!</v>
      </c>
      <c r="Q4" s="8" t="e">
        <f t="shared" ref="Q4:Q17" si="3">(G4+H4)</f>
        <v>#NUM!</v>
      </c>
      <c r="R4" s="7">
        <f t="shared" ref="R4:R17" si="4">(I4-J4)</f>
        <v>-0.21097676973707008</v>
      </c>
      <c r="S4" s="8">
        <f t="shared" ref="S4:S17" si="5">(I4+J4)</f>
        <v>0.44216350141938071</v>
      </c>
    </row>
    <row r="5" spans="1:19" x14ac:dyDescent="0.3">
      <c r="A5" t="s">
        <v>30</v>
      </c>
      <c r="C5" s="7" t="e">
        <v>#NUM!</v>
      </c>
      <c r="D5" s="8" t="e">
        <v>#NUM!</v>
      </c>
      <c r="E5" s="7">
        <v>0</v>
      </c>
      <c r="F5" s="8">
        <v>0</v>
      </c>
      <c r="G5" s="7" t="e">
        <v>#NUM!</v>
      </c>
      <c r="H5" s="8" t="e">
        <v>#NUM!</v>
      </c>
      <c r="I5" s="7">
        <v>0</v>
      </c>
      <c r="J5" s="8">
        <v>0</v>
      </c>
      <c r="L5" s="7" t="e">
        <f t="shared" ref="L5:L17" si="6">(C5-D5)</f>
        <v>#NUM!</v>
      </c>
      <c r="M5" s="8" t="e">
        <f t="shared" ref="M5:M17" si="7">(C5+D5)</f>
        <v>#NUM!</v>
      </c>
      <c r="N5" s="7">
        <f t="shared" si="0"/>
        <v>0</v>
      </c>
      <c r="O5" s="8">
        <f t="shared" si="1"/>
        <v>0</v>
      </c>
      <c r="P5" s="7" t="e">
        <f t="shared" si="2"/>
        <v>#NUM!</v>
      </c>
      <c r="Q5" s="8" t="e">
        <f t="shared" si="3"/>
        <v>#NUM!</v>
      </c>
      <c r="R5" s="7">
        <f t="shared" si="4"/>
        <v>0</v>
      </c>
      <c r="S5" s="8">
        <f t="shared" si="5"/>
        <v>0</v>
      </c>
    </row>
    <row r="6" spans="1:19" x14ac:dyDescent="0.3">
      <c r="A6" t="s">
        <v>31</v>
      </c>
      <c r="C6" s="7" t="e">
        <v>#NUM!</v>
      </c>
      <c r="D6" s="8" t="e">
        <v>#NUM!</v>
      </c>
      <c r="E6" s="7">
        <v>5.7555302304549967</v>
      </c>
      <c r="F6" s="8">
        <v>3.5592762982171182</v>
      </c>
      <c r="G6" s="7" t="e">
        <v>#NUM!</v>
      </c>
      <c r="H6" s="8" t="e">
        <v>#NUM!</v>
      </c>
      <c r="I6" s="7">
        <v>2.2500824384203311</v>
      </c>
      <c r="J6" s="8">
        <v>2.2574841347759991</v>
      </c>
      <c r="L6" s="7" t="e">
        <f t="shared" si="6"/>
        <v>#NUM!</v>
      </c>
      <c r="M6" s="8" t="e">
        <f t="shared" si="7"/>
        <v>#NUM!</v>
      </c>
      <c r="N6" s="7">
        <f t="shared" si="0"/>
        <v>2.1962539322378785</v>
      </c>
      <c r="O6" s="8">
        <f t="shared" si="1"/>
        <v>9.3148065286721149</v>
      </c>
      <c r="P6" s="7" t="e">
        <f t="shared" si="2"/>
        <v>#NUM!</v>
      </c>
      <c r="Q6" s="8" t="e">
        <f t="shared" si="3"/>
        <v>#NUM!</v>
      </c>
      <c r="R6" s="7">
        <f t="shared" si="4"/>
        <v>-7.4016963556680082E-3</v>
      </c>
      <c r="S6" s="8">
        <f t="shared" si="5"/>
        <v>4.5075665731963301</v>
      </c>
    </row>
    <row r="7" spans="1:19" x14ac:dyDescent="0.3">
      <c r="A7" t="s">
        <v>32</v>
      </c>
      <c r="C7" s="7" t="e">
        <v>#NUM!</v>
      </c>
      <c r="D7" s="8" t="e">
        <v>#NUM!</v>
      </c>
      <c r="E7" s="7">
        <v>8.9895779159879854E-2</v>
      </c>
      <c r="F7" s="8">
        <v>0.28603238986016599</v>
      </c>
      <c r="G7" s="7" t="e">
        <v>#NUM!</v>
      </c>
      <c r="H7" s="8" t="e">
        <v>#NUM!</v>
      </c>
      <c r="I7" s="7">
        <v>0</v>
      </c>
      <c r="J7" s="8">
        <v>0</v>
      </c>
      <c r="L7" s="7" t="e">
        <f t="shared" si="6"/>
        <v>#NUM!</v>
      </c>
      <c r="M7" s="8" t="e">
        <f t="shared" si="7"/>
        <v>#NUM!</v>
      </c>
      <c r="N7" s="7">
        <f t="shared" si="0"/>
        <v>-0.19613661070028615</v>
      </c>
      <c r="O7" s="8">
        <f t="shared" si="1"/>
        <v>0.37592816902004583</v>
      </c>
      <c r="P7" s="7" t="e">
        <f t="shared" si="2"/>
        <v>#NUM!</v>
      </c>
      <c r="Q7" s="8" t="e">
        <f t="shared" si="3"/>
        <v>#NUM!</v>
      </c>
      <c r="R7" s="7">
        <f t="shared" si="4"/>
        <v>0</v>
      </c>
      <c r="S7" s="8">
        <f t="shared" si="5"/>
        <v>0</v>
      </c>
    </row>
    <row r="8" spans="1:19" x14ac:dyDescent="0.3">
      <c r="A8" t="s">
        <v>33</v>
      </c>
      <c r="C8" s="7" t="e">
        <v>#NUM!</v>
      </c>
      <c r="D8" s="8" t="e">
        <v>#NUM!</v>
      </c>
      <c r="E8" s="7">
        <v>2.6813689474835596</v>
      </c>
      <c r="F8" s="8">
        <v>2.456018926199159</v>
      </c>
      <c r="G8" s="7" t="e">
        <v>#NUM!</v>
      </c>
      <c r="H8" s="8" t="e">
        <v>#NUM!</v>
      </c>
      <c r="I8" s="7">
        <v>5.8662746003035195</v>
      </c>
      <c r="J8" s="8">
        <v>1.871279421723147</v>
      </c>
      <c r="L8" s="7" t="e">
        <f t="shared" si="6"/>
        <v>#NUM!</v>
      </c>
      <c r="M8" s="8" t="e">
        <f t="shared" si="7"/>
        <v>#NUM!</v>
      </c>
      <c r="N8" s="7">
        <f t="shared" si="0"/>
        <v>0.22535002128440063</v>
      </c>
      <c r="O8" s="8">
        <f t="shared" si="1"/>
        <v>5.1373878736827185</v>
      </c>
      <c r="P8" s="7" t="e">
        <f t="shared" si="2"/>
        <v>#NUM!</v>
      </c>
      <c r="Q8" s="8" t="e">
        <f t="shared" si="3"/>
        <v>#NUM!</v>
      </c>
      <c r="R8" s="7">
        <f t="shared" si="4"/>
        <v>3.9949951785803726</v>
      </c>
      <c r="S8" s="8">
        <f t="shared" si="5"/>
        <v>7.7375540220266661</v>
      </c>
    </row>
    <row r="9" spans="1:19" x14ac:dyDescent="0.3">
      <c r="A9" s="4" t="s">
        <v>12</v>
      </c>
      <c r="B9" s="4"/>
      <c r="C9" s="5" t="e">
        <v>#NUM!</v>
      </c>
      <c r="D9" s="6" t="e">
        <v>#NUM!</v>
      </c>
      <c r="E9" s="5">
        <v>14.424400535200055</v>
      </c>
      <c r="F9" s="6">
        <v>2.743504434564497</v>
      </c>
      <c r="G9" s="5" t="e">
        <v>#NUM!</v>
      </c>
      <c r="H9" s="6" t="e">
        <v>#NUM!</v>
      </c>
      <c r="I9" s="5">
        <v>14.973500916978523</v>
      </c>
      <c r="J9" s="6">
        <v>0.56328216273614673</v>
      </c>
      <c r="L9" s="5" t="e">
        <f t="shared" si="6"/>
        <v>#NUM!</v>
      </c>
      <c r="M9" s="6" t="e">
        <f t="shared" si="7"/>
        <v>#NUM!</v>
      </c>
      <c r="N9" s="5">
        <f t="shared" si="0"/>
        <v>11.680896100635557</v>
      </c>
      <c r="O9" s="6">
        <f t="shared" si="1"/>
        <v>17.167904969764553</v>
      </c>
      <c r="P9" s="5" t="e">
        <f t="shared" si="2"/>
        <v>#NUM!</v>
      </c>
      <c r="Q9" s="6" t="e">
        <f t="shared" si="3"/>
        <v>#NUM!</v>
      </c>
      <c r="R9" s="5">
        <f t="shared" si="4"/>
        <v>14.410218754242376</v>
      </c>
      <c r="S9" s="6">
        <f t="shared" si="5"/>
        <v>15.53678307971467</v>
      </c>
    </row>
    <row r="10" spans="1:19" x14ac:dyDescent="0.3">
      <c r="A10" t="s">
        <v>13</v>
      </c>
      <c r="C10" s="7" t="e">
        <v>#NUM!</v>
      </c>
      <c r="D10" s="8" t="e">
        <v>#NUM!</v>
      </c>
      <c r="E10" s="7">
        <v>26.535037029875333</v>
      </c>
      <c r="F10" s="8">
        <v>9.9212951690749041</v>
      </c>
      <c r="G10" s="7" t="e">
        <v>#NUM!</v>
      </c>
      <c r="H10" s="8" t="e">
        <v>#NUM!</v>
      </c>
      <c r="I10" s="7">
        <v>24.643742076866541</v>
      </c>
      <c r="J10" s="8">
        <v>9.9324357785822475</v>
      </c>
      <c r="L10" s="7" t="e">
        <f t="shared" si="6"/>
        <v>#NUM!</v>
      </c>
      <c r="M10" s="8" t="e">
        <f t="shared" si="7"/>
        <v>#NUM!</v>
      </c>
      <c r="N10" s="7">
        <f t="shared" si="0"/>
        <v>16.613741860800431</v>
      </c>
      <c r="O10" s="8">
        <f t="shared" si="1"/>
        <v>36.456332198950236</v>
      </c>
      <c r="P10" s="7" t="e">
        <f t="shared" si="2"/>
        <v>#NUM!</v>
      </c>
      <c r="Q10" s="8" t="e">
        <f t="shared" si="3"/>
        <v>#NUM!</v>
      </c>
      <c r="R10" s="7">
        <f t="shared" si="4"/>
        <v>14.711306298284294</v>
      </c>
      <c r="S10" s="8">
        <f t="shared" si="5"/>
        <v>34.57617785544879</v>
      </c>
    </row>
    <row r="11" spans="1:19" x14ac:dyDescent="0.3">
      <c r="A11" t="s">
        <v>14</v>
      </c>
      <c r="C11" s="7" t="e">
        <v>#NUM!</v>
      </c>
      <c r="D11" s="8" t="e">
        <v>#NUM!</v>
      </c>
      <c r="E11" s="7">
        <v>115.00667263401802</v>
      </c>
      <c r="F11" s="8">
        <v>24.204839691705676</v>
      </c>
      <c r="G11" s="7" t="e">
        <v>#NUM!</v>
      </c>
      <c r="H11" s="8" t="e">
        <v>#NUM!</v>
      </c>
      <c r="I11" s="7">
        <v>116.5118352359252</v>
      </c>
      <c r="J11" s="8">
        <v>26.072288407794357</v>
      </c>
      <c r="L11" s="7" t="e">
        <f t="shared" si="6"/>
        <v>#NUM!</v>
      </c>
      <c r="M11" s="8" t="e">
        <f t="shared" si="7"/>
        <v>#NUM!</v>
      </c>
      <c r="N11" s="7">
        <f t="shared" si="0"/>
        <v>90.801832942312345</v>
      </c>
      <c r="O11" s="8">
        <f t="shared" si="1"/>
        <v>139.2115123257237</v>
      </c>
      <c r="P11" s="7" t="e">
        <f t="shared" si="2"/>
        <v>#NUM!</v>
      </c>
      <c r="Q11" s="8" t="e">
        <f t="shared" si="3"/>
        <v>#NUM!</v>
      </c>
      <c r="R11" s="7">
        <f t="shared" si="4"/>
        <v>90.439546828130844</v>
      </c>
      <c r="S11" s="8">
        <f t="shared" si="5"/>
        <v>142.58412364371955</v>
      </c>
    </row>
    <row r="12" spans="1:19" x14ac:dyDescent="0.3">
      <c r="A12" s="4" t="s">
        <v>34</v>
      </c>
      <c r="B12" s="4"/>
      <c r="C12" s="5" t="e">
        <v>#NUM!</v>
      </c>
      <c r="D12" s="6" t="e">
        <v>#NUM!</v>
      </c>
      <c r="E12" s="5">
        <v>74.047235068942669</v>
      </c>
      <c r="F12" s="6">
        <v>17.361969975671165</v>
      </c>
      <c r="G12" s="5" t="e">
        <v>#NUM!</v>
      </c>
      <c r="H12" s="6" t="e">
        <v>#NUM!</v>
      </c>
      <c r="I12" s="5">
        <v>76.894592242080137</v>
      </c>
      <c r="J12" s="6">
        <v>16.465446317240829</v>
      </c>
      <c r="L12" s="5" t="e">
        <f t="shared" si="6"/>
        <v>#NUM!</v>
      </c>
      <c r="M12" s="6" t="e">
        <f t="shared" si="7"/>
        <v>#NUM!</v>
      </c>
      <c r="N12" s="5">
        <f t="shared" si="0"/>
        <v>56.685265093271504</v>
      </c>
      <c r="O12" s="6">
        <f t="shared" si="1"/>
        <v>91.409205044613827</v>
      </c>
      <c r="P12" s="5" t="e">
        <f t="shared" si="2"/>
        <v>#NUM!</v>
      </c>
      <c r="Q12" s="6" t="e">
        <f t="shared" si="3"/>
        <v>#NUM!</v>
      </c>
      <c r="R12" s="5">
        <f t="shared" si="4"/>
        <v>60.429145924839304</v>
      </c>
      <c r="S12" s="6">
        <f t="shared" si="5"/>
        <v>93.360038559320969</v>
      </c>
    </row>
    <row r="13" spans="1:19" x14ac:dyDescent="0.3">
      <c r="A13" s="4" t="s">
        <v>25</v>
      </c>
      <c r="B13" s="4"/>
      <c r="C13" s="5" t="e">
        <v>#NUM!</v>
      </c>
      <c r="D13" s="6" t="e">
        <v>#NUM!</v>
      </c>
      <c r="E13" s="5">
        <v>8.8517594948523435</v>
      </c>
      <c r="F13" s="6">
        <v>2.464143613925474</v>
      </c>
      <c r="G13" s="5" t="e">
        <v>#NUM!</v>
      </c>
      <c r="H13" s="6" t="e">
        <v>#NUM!</v>
      </c>
      <c r="I13" s="5">
        <v>8.2319504045650067</v>
      </c>
      <c r="J13" s="6">
        <v>1.9117074397668874</v>
      </c>
      <c r="L13" s="5" t="e">
        <f t="shared" si="6"/>
        <v>#NUM!</v>
      </c>
      <c r="M13" s="6" t="e">
        <f t="shared" si="7"/>
        <v>#NUM!</v>
      </c>
      <c r="N13" s="5">
        <f t="shared" si="0"/>
        <v>6.3876158809268695</v>
      </c>
      <c r="O13" s="6">
        <f t="shared" si="1"/>
        <v>11.315903108777817</v>
      </c>
      <c r="P13" s="5" t="e">
        <f t="shared" si="2"/>
        <v>#NUM!</v>
      </c>
      <c r="Q13" s="6" t="e">
        <f t="shared" si="3"/>
        <v>#NUM!</v>
      </c>
      <c r="R13" s="5">
        <f t="shared" si="4"/>
        <v>6.3202429647981191</v>
      </c>
      <c r="S13" s="6">
        <f t="shared" si="5"/>
        <v>10.143657844331894</v>
      </c>
    </row>
    <row r="14" spans="1:19" x14ac:dyDescent="0.3">
      <c r="A14" t="s">
        <v>35</v>
      </c>
      <c r="C14" s="7" t="e">
        <v>#NUM!</v>
      </c>
      <c r="D14" s="8" t="e">
        <v>#NUM!</v>
      </c>
      <c r="E14" s="7">
        <v>1.4759515470549815</v>
      </c>
      <c r="F14" s="8">
        <v>1.2707948304817109</v>
      </c>
      <c r="G14" s="7" t="e">
        <v>#NUM!</v>
      </c>
      <c r="H14" s="8" t="e">
        <v>#NUM!</v>
      </c>
      <c r="I14" s="7">
        <v>1.4060627453446195</v>
      </c>
      <c r="J14" s="8">
        <v>1.3174100149419752</v>
      </c>
      <c r="L14" s="7" t="e">
        <f t="shared" si="6"/>
        <v>#NUM!</v>
      </c>
      <c r="M14" s="8" t="e">
        <f t="shared" si="7"/>
        <v>#NUM!</v>
      </c>
      <c r="N14" s="7">
        <f t="shared" si="0"/>
        <v>0.20515671657327061</v>
      </c>
      <c r="O14" s="8">
        <f t="shared" si="1"/>
        <v>2.7467463775366925</v>
      </c>
      <c r="P14" s="7" t="e">
        <f t="shared" si="2"/>
        <v>#NUM!</v>
      </c>
      <c r="Q14" s="8" t="e">
        <f t="shared" si="3"/>
        <v>#NUM!</v>
      </c>
      <c r="R14" s="7">
        <f t="shared" si="4"/>
        <v>8.865273040264432E-2</v>
      </c>
      <c r="S14" s="8">
        <f t="shared" si="5"/>
        <v>2.7234727602865947</v>
      </c>
    </row>
    <row r="15" spans="1:19" x14ac:dyDescent="0.3">
      <c r="A15" t="s">
        <v>36</v>
      </c>
      <c r="C15" s="7" t="e">
        <v>#NUM!</v>
      </c>
      <c r="D15" s="8" t="e">
        <v>#NUM!</v>
      </c>
      <c r="E15" s="7">
        <v>2.293900661005297</v>
      </c>
      <c r="F15" s="8">
        <v>0.95042807062771084</v>
      </c>
      <c r="G15" s="7" t="e">
        <v>#NUM!</v>
      </c>
      <c r="H15" s="8" t="e">
        <v>#NUM!</v>
      </c>
      <c r="I15" s="7">
        <v>2.0570743909026974</v>
      </c>
      <c r="J15" s="8">
        <v>0.9410449839932431</v>
      </c>
      <c r="L15" s="7" t="e">
        <f t="shared" si="6"/>
        <v>#NUM!</v>
      </c>
      <c r="M15" s="8" t="e">
        <f t="shared" si="7"/>
        <v>#NUM!</v>
      </c>
      <c r="N15" s="7">
        <f t="shared" si="0"/>
        <v>1.3434725903775862</v>
      </c>
      <c r="O15" s="8">
        <f t="shared" si="1"/>
        <v>3.2443287316330078</v>
      </c>
      <c r="P15" s="7" t="e">
        <f t="shared" si="2"/>
        <v>#NUM!</v>
      </c>
      <c r="Q15" s="8" t="e">
        <f t="shared" si="3"/>
        <v>#NUM!</v>
      </c>
      <c r="R15" s="7">
        <f t="shared" si="4"/>
        <v>1.1160294069094543</v>
      </c>
      <c r="S15" s="8">
        <f t="shared" si="5"/>
        <v>2.9981193748959405</v>
      </c>
    </row>
    <row r="16" spans="1:19" x14ac:dyDescent="0.3">
      <c r="A16" s="4" t="s">
        <v>37</v>
      </c>
      <c r="B16" s="4"/>
      <c r="C16" s="5" t="e">
        <v>#NUM!</v>
      </c>
      <c r="D16" s="6" t="e">
        <v>#NUM!</v>
      </c>
      <c r="E16" s="5">
        <v>6.6070946552566303</v>
      </c>
      <c r="F16" s="6">
        <v>2.1867254468660793</v>
      </c>
      <c r="G16" s="5" t="e">
        <v>#NUM!</v>
      </c>
      <c r="H16" s="6" t="e">
        <v>#NUM!</v>
      </c>
      <c r="I16" s="5">
        <v>4.0736025042064856</v>
      </c>
      <c r="J16" s="6">
        <v>0.63197819939472688</v>
      </c>
      <c r="K16" s="4"/>
      <c r="L16" s="5" t="e">
        <f t="shared" si="6"/>
        <v>#NUM!</v>
      </c>
      <c r="M16" s="6" t="e">
        <f t="shared" si="7"/>
        <v>#NUM!</v>
      </c>
      <c r="N16" s="5">
        <f t="shared" si="0"/>
        <v>4.420369208390551</v>
      </c>
      <c r="O16" s="6">
        <f t="shared" si="1"/>
        <v>8.7938201021227087</v>
      </c>
      <c r="P16" s="5" t="e">
        <f t="shared" si="2"/>
        <v>#NUM!</v>
      </c>
      <c r="Q16" s="6" t="e">
        <f t="shared" si="3"/>
        <v>#NUM!</v>
      </c>
      <c r="R16" s="5">
        <f t="shared" si="4"/>
        <v>3.441624304811759</v>
      </c>
      <c r="S16" s="6">
        <f t="shared" si="5"/>
        <v>4.7055807036012123</v>
      </c>
    </row>
    <row r="17" spans="1:19" ht="15" thickBot="1" x14ac:dyDescent="0.35">
      <c r="A17" s="4" t="s">
        <v>38</v>
      </c>
      <c r="B17" s="4"/>
      <c r="C17" s="18" t="e">
        <v>#NUM!</v>
      </c>
      <c r="D17" s="19" t="e">
        <v>#NUM!</v>
      </c>
      <c r="E17" s="18">
        <v>3.1628369578755131</v>
      </c>
      <c r="F17" s="19">
        <v>1.3391074055219319</v>
      </c>
      <c r="G17" s="18" t="e">
        <v>#NUM!</v>
      </c>
      <c r="H17" s="19" t="e">
        <v>#NUM!</v>
      </c>
      <c r="I17" s="18">
        <v>4.4650615936931688</v>
      </c>
      <c r="J17" s="19">
        <v>0.49877781402618421</v>
      </c>
      <c r="K17" s="4"/>
      <c r="L17" s="18" t="e">
        <f t="shared" si="6"/>
        <v>#NUM!</v>
      </c>
      <c r="M17" s="19" t="e">
        <f t="shared" si="7"/>
        <v>#NUM!</v>
      </c>
      <c r="N17" s="18">
        <f t="shared" si="0"/>
        <v>1.8237295523535813</v>
      </c>
      <c r="O17" s="19">
        <f t="shared" si="1"/>
        <v>4.5019443633974454</v>
      </c>
      <c r="P17" s="18" t="e">
        <f t="shared" si="2"/>
        <v>#NUM!</v>
      </c>
      <c r="Q17" s="19" t="e">
        <f t="shared" si="3"/>
        <v>#NUM!</v>
      </c>
      <c r="R17" s="18">
        <f t="shared" si="4"/>
        <v>3.9662837796669845</v>
      </c>
      <c r="S17" s="19">
        <f t="shared" si="5"/>
        <v>4.9638394077193526</v>
      </c>
    </row>
    <row r="20" spans="1:19" x14ac:dyDescent="0.3">
      <c r="C20">
        <v>0</v>
      </c>
      <c r="D20">
        <v>0</v>
      </c>
      <c r="E20">
        <v>0</v>
      </c>
      <c r="F20">
        <v>0</v>
      </c>
      <c r="G20">
        <v>0</v>
      </c>
    </row>
    <row r="21" spans="1:19" x14ac:dyDescent="0.3">
      <c r="C21">
        <v>0</v>
      </c>
      <c r="D21">
        <v>0</v>
      </c>
      <c r="E21">
        <v>0</v>
      </c>
      <c r="F21">
        <v>0</v>
      </c>
      <c r="G21">
        <v>0</v>
      </c>
    </row>
    <row r="22" spans="1:19" x14ac:dyDescent="0.3">
      <c r="C22">
        <v>0</v>
      </c>
      <c r="D22">
        <v>2</v>
      </c>
      <c r="E22">
        <v>4</v>
      </c>
      <c r="F22">
        <v>6</v>
      </c>
      <c r="G22">
        <v>10</v>
      </c>
    </row>
    <row r="23" spans="1:19" x14ac:dyDescent="0.3">
      <c r="C23">
        <v>0</v>
      </c>
      <c r="D23">
        <v>0</v>
      </c>
      <c r="E23">
        <v>0</v>
      </c>
      <c r="F23">
        <v>0</v>
      </c>
      <c r="G23">
        <v>0</v>
      </c>
    </row>
    <row r="24" spans="1:19" x14ac:dyDescent="0.3">
      <c r="C24">
        <v>0</v>
      </c>
      <c r="D24">
        <v>1</v>
      </c>
      <c r="E24">
        <v>4</v>
      </c>
      <c r="F24">
        <v>5</v>
      </c>
      <c r="G24">
        <v>8</v>
      </c>
    </row>
    <row r="25" spans="1:19" x14ac:dyDescent="0.3">
      <c r="C25">
        <v>0</v>
      </c>
      <c r="D25">
        <v>3</v>
      </c>
      <c r="E25">
        <v>15</v>
      </c>
      <c r="F25">
        <v>15</v>
      </c>
      <c r="G25">
        <v>15</v>
      </c>
    </row>
    <row r="26" spans="1:19" x14ac:dyDescent="0.3">
      <c r="C26">
        <v>9</v>
      </c>
      <c r="D26">
        <v>20</v>
      </c>
      <c r="E26">
        <v>28</v>
      </c>
      <c r="F26">
        <v>33</v>
      </c>
      <c r="G26">
        <v>34</v>
      </c>
    </row>
    <row r="27" spans="1:19" x14ac:dyDescent="0.3">
      <c r="C27">
        <v>28</v>
      </c>
      <c r="D27">
        <v>71</v>
      </c>
      <c r="E27">
        <v>93</v>
      </c>
      <c r="F27">
        <v>119</v>
      </c>
      <c r="G27">
        <v>131</v>
      </c>
    </row>
    <row r="28" spans="1:19" x14ac:dyDescent="0.3">
      <c r="C28">
        <v>29</v>
      </c>
      <c r="D28">
        <v>50</v>
      </c>
      <c r="E28">
        <v>66</v>
      </c>
      <c r="F28">
        <v>80</v>
      </c>
      <c r="G28">
        <v>90</v>
      </c>
    </row>
    <row r="29" spans="1:19" x14ac:dyDescent="0.3">
      <c r="C29">
        <v>3</v>
      </c>
      <c r="D29">
        <v>6</v>
      </c>
      <c r="E29">
        <v>8</v>
      </c>
      <c r="F29">
        <v>9</v>
      </c>
      <c r="G29">
        <v>13</v>
      </c>
    </row>
    <row r="30" spans="1:19" x14ac:dyDescent="0.3">
      <c r="C30">
        <v>0</v>
      </c>
      <c r="D30">
        <v>0</v>
      </c>
      <c r="E30">
        <v>2</v>
      </c>
      <c r="F30">
        <v>3</v>
      </c>
      <c r="G30">
        <v>4</v>
      </c>
    </row>
    <row r="31" spans="1:19" x14ac:dyDescent="0.3">
      <c r="C31">
        <v>0</v>
      </c>
      <c r="D31">
        <v>0</v>
      </c>
      <c r="E31">
        <v>2</v>
      </c>
      <c r="F31">
        <v>3</v>
      </c>
      <c r="G31">
        <v>3</v>
      </c>
    </row>
    <row r="32" spans="1:19" x14ac:dyDescent="0.3">
      <c r="C32">
        <v>0</v>
      </c>
      <c r="D32">
        <v>3</v>
      </c>
      <c r="E32">
        <v>4</v>
      </c>
      <c r="F32">
        <v>7</v>
      </c>
      <c r="G32">
        <v>8</v>
      </c>
    </row>
    <row r="33" spans="3:7" x14ac:dyDescent="0.3">
      <c r="C33">
        <v>0</v>
      </c>
      <c r="D33">
        <v>2</v>
      </c>
      <c r="E33">
        <v>4</v>
      </c>
      <c r="F33">
        <v>4</v>
      </c>
      <c r="G33">
        <v>6</v>
      </c>
    </row>
  </sheetData>
  <mergeCells count="8">
    <mergeCell ref="N2:O2"/>
    <mergeCell ref="P2:Q2"/>
    <mergeCell ref="R2:S2"/>
    <mergeCell ref="C2:D2"/>
    <mergeCell ref="E2:F2"/>
    <mergeCell ref="G2:H2"/>
    <mergeCell ref="I2:J2"/>
    <mergeCell ref="L2:M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33"/>
  <sheetViews>
    <sheetView workbookViewId="0">
      <selection activeCell="O18" sqref="O18"/>
    </sheetView>
  </sheetViews>
  <sheetFormatPr defaultRowHeight="14.4" x14ac:dyDescent="0.3"/>
  <cols>
    <col min="1" max="1" width="16.44140625" customWidth="1"/>
  </cols>
  <sheetData>
    <row r="1" spans="1:19" ht="15" thickBot="1" x14ac:dyDescent="0.35"/>
    <row r="2" spans="1:19" ht="15.6" x14ac:dyDescent="0.3">
      <c r="C2" s="22" t="s">
        <v>39</v>
      </c>
      <c r="D2" s="23"/>
      <c r="E2" s="22" t="s">
        <v>40</v>
      </c>
      <c r="F2" s="23"/>
      <c r="G2" s="22" t="s">
        <v>7</v>
      </c>
      <c r="H2" s="23"/>
      <c r="I2" s="22" t="s">
        <v>41</v>
      </c>
      <c r="J2" s="23"/>
      <c r="L2" s="22" t="s">
        <v>39</v>
      </c>
      <c r="M2" s="23"/>
      <c r="N2" s="22" t="s">
        <v>40</v>
      </c>
      <c r="O2" s="23"/>
      <c r="P2" s="22" t="s">
        <v>7</v>
      </c>
      <c r="Q2" s="23"/>
      <c r="R2" s="22" t="s">
        <v>41</v>
      </c>
      <c r="S2" s="23"/>
    </row>
    <row r="3" spans="1:19" x14ac:dyDescent="0.3">
      <c r="C3" s="5" t="s">
        <v>27</v>
      </c>
      <c r="D3" s="6" t="s">
        <v>28</v>
      </c>
      <c r="E3" s="5" t="s">
        <v>27</v>
      </c>
      <c r="F3" s="6" t="s">
        <v>28</v>
      </c>
      <c r="G3" s="5" t="s">
        <v>27</v>
      </c>
      <c r="H3" s="6" t="s">
        <v>28</v>
      </c>
      <c r="I3" s="5" t="s">
        <v>27</v>
      </c>
      <c r="J3" s="6" t="s">
        <v>28</v>
      </c>
      <c r="L3" s="16" t="s">
        <v>52</v>
      </c>
      <c r="M3" s="17" t="s">
        <v>23</v>
      </c>
      <c r="N3" s="16" t="s">
        <v>52</v>
      </c>
      <c r="O3" s="17" t="s">
        <v>23</v>
      </c>
      <c r="P3" s="16" t="s">
        <v>52</v>
      </c>
      <c r="Q3" s="17" t="s">
        <v>23</v>
      </c>
      <c r="R3" s="16" t="s">
        <v>52</v>
      </c>
      <c r="S3" s="17" t="s">
        <v>23</v>
      </c>
    </row>
    <row r="4" spans="1:19" x14ac:dyDescent="0.3">
      <c r="A4" t="s">
        <v>3</v>
      </c>
      <c r="C4" s="7" t="e">
        <v>#NUM!</v>
      </c>
      <c r="D4" s="8" t="e">
        <v>#NUM!</v>
      </c>
      <c r="E4" s="7">
        <v>0.41797554059172942</v>
      </c>
      <c r="F4" s="8">
        <v>0.49589093601212814</v>
      </c>
      <c r="G4" s="7" t="e">
        <v>#NUM!</v>
      </c>
      <c r="H4" s="8" t="e">
        <v>#NUM!</v>
      </c>
      <c r="I4" s="7" t="e">
        <v>#NUM!</v>
      </c>
      <c r="J4" s="8" t="e">
        <v>#NUM!</v>
      </c>
      <c r="L4" s="7" t="e">
        <f>(C4-D4)</f>
        <v>#NUM!</v>
      </c>
      <c r="M4" s="8" t="e">
        <f>(C4+D4)</f>
        <v>#NUM!</v>
      </c>
      <c r="N4" s="7">
        <f t="shared" ref="N4:N17" si="0">(E4-F4)</f>
        <v>-7.7915395420398714E-2</v>
      </c>
      <c r="O4" s="8">
        <f t="shared" ref="O4:O17" si="1">(E4+F4)</f>
        <v>0.91386647660385756</v>
      </c>
      <c r="P4" s="7" t="e">
        <f t="shared" ref="P4:P17" si="2">(G4-H4)</f>
        <v>#NUM!</v>
      </c>
      <c r="Q4" s="8" t="e">
        <f t="shared" ref="Q4:Q17" si="3">(G4+H4)</f>
        <v>#NUM!</v>
      </c>
      <c r="R4" s="7" t="e">
        <f t="shared" ref="R4:R17" si="4">(I4-J4)</f>
        <v>#NUM!</v>
      </c>
      <c r="S4" s="8" t="e">
        <f t="shared" ref="S4:S17" si="5">(I4+J4)</f>
        <v>#NUM!</v>
      </c>
    </row>
    <row r="5" spans="1:19" x14ac:dyDescent="0.3">
      <c r="A5" t="s">
        <v>30</v>
      </c>
      <c r="C5" s="7" t="e">
        <v>#NUM!</v>
      </c>
      <c r="D5" s="8" t="e">
        <v>#NUM!</v>
      </c>
      <c r="E5" s="7">
        <v>0.24424543869892673</v>
      </c>
      <c r="F5" s="8">
        <v>0.42963892325264885</v>
      </c>
      <c r="G5" s="7" t="e">
        <v>#NUM!</v>
      </c>
      <c r="H5" s="8" t="e">
        <v>#NUM!</v>
      </c>
      <c r="I5" s="7" t="e">
        <v>#NUM!</v>
      </c>
      <c r="J5" s="8" t="e">
        <v>#NUM!</v>
      </c>
      <c r="L5" s="7" t="e">
        <f t="shared" ref="L5:L17" si="6">(C5-D5)</f>
        <v>#NUM!</v>
      </c>
      <c r="M5" s="8" t="e">
        <f t="shared" ref="M5:M17" si="7">(C5+D5)</f>
        <v>#NUM!</v>
      </c>
      <c r="N5" s="7">
        <f t="shared" si="0"/>
        <v>-0.18539348455372212</v>
      </c>
      <c r="O5" s="8">
        <f t="shared" si="1"/>
        <v>0.67388436195157553</v>
      </c>
      <c r="P5" s="7" t="e">
        <f t="shared" si="2"/>
        <v>#NUM!</v>
      </c>
      <c r="Q5" s="8" t="e">
        <f t="shared" si="3"/>
        <v>#NUM!</v>
      </c>
      <c r="R5" s="7" t="e">
        <f t="shared" si="4"/>
        <v>#NUM!</v>
      </c>
      <c r="S5" s="8" t="e">
        <f t="shared" si="5"/>
        <v>#NUM!</v>
      </c>
    </row>
    <row r="6" spans="1:19" x14ac:dyDescent="0.3">
      <c r="A6" t="s">
        <v>31</v>
      </c>
      <c r="C6" s="7" t="e">
        <v>#NUM!</v>
      </c>
      <c r="D6" s="8" t="e">
        <v>#NUM!</v>
      </c>
      <c r="E6" s="7">
        <v>7.0019936893024868</v>
      </c>
      <c r="F6" s="8">
        <v>3.3450702153195766</v>
      </c>
      <c r="G6" s="7" t="e">
        <v>#NUM!</v>
      </c>
      <c r="H6" s="8" t="e">
        <v>#NUM!</v>
      </c>
      <c r="I6" s="7" t="e">
        <v>#NUM!</v>
      </c>
      <c r="J6" s="8" t="e">
        <v>#NUM!</v>
      </c>
      <c r="L6" s="7" t="e">
        <f t="shared" si="6"/>
        <v>#NUM!</v>
      </c>
      <c r="M6" s="8" t="e">
        <f t="shared" si="7"/>
        <v>#NUM!</v>
      </c>
      <c r="N6" s="7">
        <f t="shared" si="0"/>
        <v>3.6569234739829102</v>
      </c>
      <c r="O6" s="8">
        <f t="shared" si="1"/>
        <v>10.347063904622063</v>
      </c>
      <c r="P6" s="7" t="e">
        <f t="shared" si="2"/>
        <v>#NUM!</v>
      </c>
      <c r="Q6" s="8" t="e">
        <f t="shared" si="3"/>
        <v>#NUM!</v>
      </c>
      <c r="R6" s="7" t="e">
        <f t="shared" si="4"/>
        <v>#NUM!</v>
      </c>
      <c r="S6" s="8" t="e">
        <f t="shared" si="5"/>
        <v>#NUM!</v>
      </c>
    </row>
    <row r="7" spans="1:19" x14ac:dyDescent="0.3">
      <c r="A7" t="s">
        <v>32</v>
      </c>
      <c r="C7" s="7" t="e">
        <v>#NUM!</v>
      </c>
      <c r="D7" s="8" t="e">
        <v>#NUM!</v>
      </c>
      <c r="E7" s="7">
        <v>0</v>
      </c>
      <c r="F7" s="8">
        <v>0</v>
      </c>
      <c r="G7" s="7" t="e">
        <v>#NUM!</v>
      </c>
      <c r="H7" s="8" t="e">
        <v>#NUM!</v>
      </c>
      <c r="I7" s="7" t="e">
        <v>#NUM!</v>
      </c>
      <c r="J7" s="8" t="e">
        <v>#NUM!</v>
      </c>
      <c r="L7" s="7" t="e">
        <f t="shared" si="6"/>
        <v>#NUM!</v>
      </c>
      <c r="M7" s="8" t="e">
        <f t="shared" si="7"/>
        <v>#NUM!</v>
      </c>
      <c r="N7" s="7">
        <f t="shared" si="0"/>
        <v>0</v>
      </c>
      <c r="O7" s="8">
        <f t="shared" si="1"/>
        <v>0</v>
      </c>
      <c r="P7" s="7" t="e">
        <f t="shared" si="2"/>
        <v>#NUM!</v>
      </c>
      <c r="Q7" s="8" t="e">
        <f t="shared" si="3"/>
        <v>#NUM!</v>
      </c>
      <c r="R7" s="7" t="e">
        <f t="shared" si="4"/>
        <v>#NUM!</v>
      </c>
      <c r="S7" s="8" t="e">
        <f t="shared" si="5"/>
        <v>#NUM!</v>
      </c>
    </row>
    <row r="8" spans="1:19" x14ac:dyDescent="0.3">
      <c r="A8" t="s">
        <v>33</v>
      </c>
      <c r="C8" s="7" t="e">
        <v>#NUM!</v>
      </c>
      <c r="D8" s="8" t="e">
        <v>#NUM!</v>
      </c>
      <c r="E8" s="7">
        <v>1.9295052620444013</v>
      </c>
      <c r="F8" s="8">
        <v>2.5654109666788338</v>
      </c>
      <c r="G8" s="7" t="e">
        <v>#NUM!</v>
      </c>
      <c r="H8" s="8" t="e">
        <v>#NUM!</v>
      </c>
      <c r="I8" s="7" t="e">
        <v>#NUM!</v>
      </c>
      <c r="J8" s="8" t="e">
        <v>#NUM!</v>
      </c>
      <c r="L8" s="7" t="e">
        <f t="shared" si="6"/>
        <v>#NUM!</v>
      </c>
      <c r="M8" s="8" t="e">
        <f t="shared" si="7"/>
        <v>#NUM!</v>
      </c>
      <c r="N8" s="7">
        <f t="shared" si="0"/>
        <v>-0.63590570463443252</v>
      </c>
      <c r="O8" s="8">
        <f t="shared" si="1"/>
        <v>4.4949162287232349</v>
      </c>
      <c r="P8" s="7" t="e">
        <f t="shared" si="2"/>
        <v>#NUM!</v>
      </c>
      <c r="Q8" s="8" t="e">
        <f t="shared" si="3"/>
        <v>#NUM!</v>
      </c>
      <c r="R8" s="7" t="e">
        <f t="shared" si="4"/>
        <v>#NUM!</v>
      </c>
      <c r="S8" s="8" t="e">
        <f t="shared" si="5"/>
        <v>#NUM!</v>
      </c>
    </row>
    <row r="9" spans="1:19" x14ac:dyDescent="0.3">
      <c r="A9" s="4" t="s">
        <v>12</v>
      </c>
      <c r="B9" s="4"/>
      <c r="C9" s="5" t="e">
        <v>#NUM!</v>
      </c>
      <c r="D9" s="6" t="e">
        <v>#NUM!</v>
      </c>
      <c r="E9" s="5">
        <v>11.764898880420624</v>
      </c>
      <c r="F9" s="6">
        <v>5.3249726929862078</v>
      </c>
      <c r="G9" s="5" t="e">
        <v>#NUM!</v>
      </c>
      <c r="H9" s="6" t="e">
        <v>#NUM!</v>
      </c>
      <c r="I9" s="5" t="e">
        <v>#NUM!</v>
      </c>
      <c r="J9" s="6" t="e">
        <v>#NUM!</v>
      </c>
      <c r="K9" s="4"/>
      <c r="L9" s="5" t="e">
        <f t="shared" si="6"/>
        <v>#NUM!</v>
      </c>
      <c r="M9" s="6" t="e">
        <f t="shared" si="7"/>
        <v>#NUM!</v>
      </c>
      <c r="N9" s="5">
        <f t="shared" si="0"/>
        <v>6.4399261874344162</v>
      </c>
      <c r="O9" s="6">
        <f t="shared" si="1"/>
        <v>17.089871573406832</v>
      </c>
      <c r="P9" s="5" t="e">
        <f t="shared" si="2"/>
        <v>#NUM!</v>
      </c>
      <c r="Q9" s="6" t="e">
        <f t="shared" si="3"/>
        <v>#NUM!</v>
      </c>
      <c r="R9" s="5" t="e">
        <f t="shared" si="4"/>
        <v>#NUM!</v>
      </c>
      <c r="S9" s="6" t="e">
        <f t="shared" si="5"/>
        <v>#NUM!</v>
      </c>
    </row>
    <row r="10" spans="1:19" x14ac:dyDescent="0.3">
      <c r="A10" t="s">
        <v>13</v>
      </c>
      <c r="C10" s="7" t="e">
        <v>#NUM!</v>
      </c>
      <c r="D10" s="8" t="e">
        <v>#NUM!</v>
      </c>
      <c r="E10" s="7">
        <v>29.091378404341214</v>
      </c>
      <c r="F10" s="8">
        <v>5.5722321275695483</v>
      </c>
      <c r="G10" s="7" t="e">
        <v>#NUM!</v>
      </c>
      <c r="H10" s="8" t="e">
        <v>#NUM!</v>
      </c>
      <c r="I10" s="7" t="e">
        <v>#NUM!</v>
      </c>
      <c r="J10" s="8" t="e">
        <v>#NUM!</v>
      </c>
      <c r="L10" s="7" t="e">
        <f t="shared" si="6"/>
        <v>#NUM!</v>
      </c>
      <c r="M10" s="8" t="e">
        <f t="shared" si="7"/>
        <v>#NUM!</v>
      </c>
      <c r="N10" s="7">
        <f t="shared" si="0"/>
        <v>23.519146276771664</v>
      </c>
      <c r="O10" s="8">
        <f t="shared" si="1"/>
        <v>34.663610531910763</v>
      </c>
      <c r="P10" s="7" t="e">
        <f t="shared" si="2"/>
        <v>#NUM!</v>
      </c>
      <c r="Q10" s="8" t="e">
        <f t="shared" si="3"/>
        <v>#NUM!</v>
      </c>
      <c r="R10" s="7" t="e">
        <f t="shared" si="4"/>
        <v>#NUM!</v>
      </c>
      <c r="S10" s="8" t="e">
        <f t="shared" si="5"/>
        <v>#NUM!</v>
      </c>
    </row>
    <row r="11" spans="1:19" x14ac:dyDescent="0.3">
      <c r="A11" t="s">
        <v>14</v>
      </c>
      <c r="C11" s="7" t="e">
        <v>#NUM!</v>
      </c>
      <c r="D11" s="8" t="e">
        <v>#NUM!</v>
      </c>
      <c r="E11" s="7">
        <v>117.98021225560491</v>
      </c>
      <c r="F11" s="8">
        <v>11.760120471191792</v>
      </c>
      <c r="G11" s="7" t="e">
        <v>#NUM!</v>
      </c>
      <c r="H11" s="8" t="e">
        <v>#NUM!</v>
      </c>
      <c r="I11" s="7" t="e">
        <v>#NUM!</v>
      </c>
      <c r="J11" s="8" t="e">
        <v>#NUM!</v>
      </c>
      <c r="L11" s="7" t="e">
        <f t="shared" si="6"/>
        <v>#NUM!</v>
      </c>
      <c r="M11" s="8" t="e">
        <f t="shared" si="7"/>
        <v>#NUM!</v>
      </c>
      <c r="N11" s="7">
        <f t="shared" si="0"/>
        <v>106.22009178441311</v>
      </c>
      <c r="O11" s="8">
        <f t="shared" si="1"/>
        <v>129.74033272679671</v>
      </c>
      <c r="P11" s="7" t="e">
        <f t="shared" si="2"/>
        <v>#NUM!</v>
      </c>
      <c r="Q11" s="8" t="e">
        <f t="shared" si="3"/>
        <v>#NUM!</v>
      </c>
      <c r="R11" s="7" t="e">
        <f t="shared" si="4"/>
        <v>#NUM!</v>
      </c>
      <c r="S11" s="8" t="e">
        <f t="shared" si="5"/>
        <v>#NUM!</v>
      </c>
    </row>
    <row r="12" spans="1:19" x14ac:dyDescent="0.3">
      <c r="A12" s="4" t="s">
        <v>34</v>
      </c>
      <c r="B12" s="4"/>
      <c r="C12" s="5" t="e">
        <v>#NUM!</v>
      </c>
      <c r="D12" s="6" t="e">
        <v>#NUM!</v>
      </c>
      <c r="E12" s="5">
        <v>77.123934970843081</v>
      </c>
      <c r="F12" s="6">
        <v>7.6117257076138491</v>
      </c>
      <c r="G12" s="5" t="e">
        <v>#NUM!</v>
      </c>
      <c r="H12" s="6" t="e">
        <v>#NUM!</v>
      </c>
      <c r="I12" s="5" t="e">
        <v>#NUM!</v>
      </c>
      <c r="J12" s="6" t="e">
        <v>#NUM!</v>
      </c>
      <c r="L12" s="5" t="e">
        <f t="shared" si="6"/>
        <v>#NUM!</v>
      </c>
      <c r="M12" s="6" t="e">
        <f t="shared" si="7"/>
        <v>#NUM!</v>
      </c>
      <c r="N12" s="5">
        <f t="shared" si="0"/>
        <v>69.512209263229238</v>
      </c>
      <c r="O12" s="6">
        <f t="shared" si="1"/>
        <v>84.735660678456924</v>
      </c>
      <c r="P12" s="5" t="e">
        <f t="shared" si="2"/>
        <v>#NUM!</v>
      </c>
      <c r="Q12" s="6" t="e">
        <f t="shared" si="3"/>
        <v>#NUM!</v>
      </c>
      <c r="R12" s="5" t="e">
        <f t="shared" si="4"/>
        <v>#NUM!</v>
      </c>
      <c r="S12" s="6" t="e">
        <f t="shared" si="5"/>
        <v>#NUM!</v>
      </c>
    </row>
    <row r="13" spans="1:19" x14ac:dyDescent="0.3">
      <c r="A13" s="4" t="s">
        <v>25</v>
      </c>
      <c r="B13" s="4"/>
      <c r="C13" s="5" t="e">
        <v>#NUM!</v>
      </c>
      <c r="D13" s="6" t="e">
        <v>#NUM!</v>
      </c>
      <c r="E13" s="5">
        <v>9.5937199306375422</v>
      </c>
      <c r="F13" s="6">
        <v>1.3467426060896264</v>
      </c>
      <c r="G13" s="5" t="e">
        <v>#NUM!</v>
      </c>
      <c r="H13" s="6" t="e">
        <v>#NUM!</v>
      </c>
      <c r="I13" s="5" t="e">
        <v>#NUM!</v>
      </c>
      <c r="J13" s="6" t="e">
        <v>#NUM!</v>
      </c>
      <c r="L13" s="5" t="e">
        <f t="shared" si="6"/>
        <v>#NUM!</v>
      </c>
      <c r="M13" s="6" t="e">
        <f t="shared" si="7"/>
        <v>#NUM!</v>
      </c>
      <c r="N13" s="5">
        <f t="shared" si="0"/>
        <v>8.2469773245479168</v>
      </c>
      <c r="O13" s="6">
        <f t="shared" si="1"/>
        <v>10.940462536727168</v>
      </c>
      <c r="P13" s="5" t="e">
        <f t="shared" si="2"/>
        <v>#NUM!</v>
      </c>
      <c r="Q13" s="6" t="e">
        <f t="shared" si="3"/>
        <v>#NUM!</v>
      </c>
      <c r="R13" s="5" t="e">
        <f t="shared" si="4"/>
        <v>#NUM!</v>
      </c>
      <c r="S13" s="6" t="e">
        <f t="shared" si="5"/>
        <v>#NUM!</v>
      </c>
    </row>
    <row r="14" spans="1:19" x14ac:dyDescent="0.3">
      <c r="A14" t="s">
        <v>35</v>
      </c>
      <c r="C14" s="7" t="e">
        <v>#NUM!</v>
      </c>
      <c r="D14" s="8" t="e">
        <v>#NUM!</v>
      </c>
      <c r="E14" s="7">
        <v>1.7961509994343923</v>
      </c>
      <c r="F14" s="8">
        <v>1.0514793882198488</v>
      </c>
      <c r="G14" s="7" t="e">
        <v>#NUM!</v>
      </c>
      <c r="H14" s="8" t="e">
        <v>#NUM!</v>
      </c>
      <c r="I14" s="7" t="e">
        <v>#NUM!</v>
      </c>
      <c r="J14" s="8" t="e">
        <v>#NUM!</v>
      </c>
      <c r="L14" s="7" t="e">
        <f t="shared" si="6"/>
        <v>#NUM!</v>
      </c>
      <c r="M14" s="8" t="e">
        <f t="shared" si="7"/>
        <v>#NUM!</v>
      </c>
      <c r="N14" s="7">
        <f t="shared" si="0"/>
        <v>0.74467161121454351</v>
      </c>
      <c r="O14" s="8">
        <f t="shared" si="1"/>
        <v>2.8476303876542408</v>
      </c>
      <c r="P14" s="7" t="e">
        <f t="shared" si="2"/>
        <v>#NUM!</v>
      </c>
      <c r="Q14" s="8" t="e">
        <f t="shared" si="3"/>
        <v>#NUM!</v>
      </c>
      <c r="R14" s="7" t="e">
        <f t="shared" si="4"/>
        <v>#NUM!</v>
      </c>
      <c r="S14" s="8" t="e">
        <f t="shared" si="5"/>
        <v>#NUM!</v>
      </c>
    </row>
    <row r="15" spans="1:19" x14ac:dyDescent="0.3">
      <c r="A15" t="s">
        <v>36</v>
      </c>
      <c r="C15" s="7" t="e">
        <v>#NUM!</v>
      </c>
      <c r="D15" s="8" t="e">
        <v>#NUM!</v>
      </c>
      <c r="E15" s="7">
        <v>2.50663859948477</v>
      </c>
      <c r="F15" s="8">
        <v>0.63012433908790189</v>
      </c>
      <c r="G15" s="7" t="e">
        <v>#NUM!</v>
      </c>
      <c r="H15" s="8" t="e">
        <v>#NUM!</v>
      </c>
      <c r="I15" s="7" t="e">
        <v>#NUM!</v>
      </c>
      <c r="J15" s="8" t="e">
        <v>#NUM!</v>
      </c>
      <c r="L15" s="7" t="e">
        <f t="shared" si="6"/>
        <v>#NUM!</v>
      </c>
      <c r="M15" s="8" t="e">
        <f t="shared" si="7"/>
        <v>#NUM!</v>
      </c>
      <c r="N15" s="7">
        <f t="shared" si="0"/>
        <v>1.8765142603968681</v>
      </c>
      <c r="O15" s="8">
        <f t="shared" si="1"/>
        <v>3.1367629385726721</v>
      </c>
      <c r="P15" s="7" t="e">
        <f t="shared" si="2"/>
        <v>#NUM!</v>
      </c>
      <c r="Q15" s="8" t="e">
        <f t="shared" si="3"/>
        <v>#NUM!</v>
      </c>
      <c r="R15" s="7" t="e">
        <f t="shared" si="4"/>
        <v>#NUM!</v>
      </c>
      <c r="S15" s="8" t="e">
        <f t="shared" si="5"/>
        <v>#NUM!</v>
      </c>
    </row>
    <row r="16" spans="1:19" x14ac:dyDescent="0.3">
      <c r="A16" s="4" t="s">
        <v>37</v>
      </c>
      <c r="B16" s="4"/>
      <c r="C16" s="5" t="e">
        <v>#NUM!</v>
      </c>
      <c r="D16" s="6" t="e">
        <v>#NUM!</v>
      </c>
      <c r="E16" s="5">
        <v>7.3907385775097358</v>
      </c>
      <c r="F16" s="6">
        <v>1.9417208662210044</v>
      </c>
      <c r="G16" s="5" t="e">
        <v>#NUM!</v>
      </c>
      <c r="H16" s="6" t="e">
        <v>#NUM!</v>
      </c>
      <c r="I16" s="5" t="e">
        <v>#NUM!</v>
      </c>
      <c r="J16" s="6" t="e">
        <v>#NUM!</v>
      </c>
      <c r="K16" s="4"/>
      <c r="L16" s="5" t="e">
        <f t="shared" si="6"/>
        <v>#NUM!</v>
      </c>
      <c r="M16" s="6" t="e">
        <f t="shared" si="7"/>
        <v>#NUM!</v>
      </c>
      <c r="N16" s="5">
        <f t="shared" si="0"/>
        <v>5.4490177112887315</v>
      </c>
      <c r="O16" s="6">
        <f t="shared" si="1"/>
        <v>9.3324594437307411</v>
      </c>
      <c r="P16" s="5" t="e">
        <f t="shared" si="2"/>
        <v>#NUM!</v>
      </c>
      <c r="Q16" s="6" t="e">
        <f t="shared" si="3"/>
        <v>#NUM!</v>
      </c>
      <c r="R16" s="5" t="e">
        <f t="shared" si="4"/>
        <v>#NUM!</v>
      </c>
      <c r="S16" s="6" t="e">
        <f t="shared" si="5"/>
        <v>#NUM!</v>
      </c>
    </row>
    <row r="17" spans="1:19" ht="15" thickBot="1" x14ac:dyDescent="0.35">
      <c r="A17" s="4" t="s">
        <v>38</v>
      </c>
      <c r="B17" s="4"/>
      <c r="C17" s="18" t="e">
        <v>#NUM!</v>
      </c>
      <c r="D17" s="19" t="e">
        <v>#NUM!</v>
      </c>
      <c r="E17" s="18">
        <v>3.6823424896123496</v>
      </c>
      <c r="F17" s="19">
        <v>1.248266056365255</v>
      </c>
      <c r="G17" s="18" t="e">
        <v>#NUM!</v>
      </c>
      <c r="H17" s="19" t="e">
        <v>#NUM!</v>
      </c>
      <c r="I17" s="18" t="e">
        <v>#NUM!</v>
      </c>
      <c r="J17" s="19" t="e">
        <v>#NUM!</v>
      </c>
      <c r="K17" s="4"/>
      <c r="L17" s="18" t="e">
        <f t="shared" si="6"/>
        <v>#NUM!</v>
      </c>
      <c r="M17" s="19" t="e">
        <f t="shared" si="7"/>
        <v>#NUM!</v>
      </c>
      <c r="N17" s="18">
        <f t="shared" si="0"/>
        <v>2.4340764332470943</v>
      </c>
      <c r="O17" s="19">
        <f t="shared" si="1"/>
        <v>4.9306085459776048</v>
      </c>
      <c r="P17" s="18" t="e">
        <f t="shared" si="2"/>
        <v>#NUM!</v>
      </c>
      <c r="Q17" s="19" t="e">
        <f t="shared" si="3"/>
        <v>#NUM!</v>
      </c>
      <c r="R17" s="18" t="e">
        <f t="shared" si="4"/>
        <v>#NUM!</v>
      </c>
      <c r="S17" s="19" t="e">
        <f t="shared" si="5"/>
        <v>#NUM!</v>
      </c>
    </row>
    <row r="20" spans="1:19" x14ac:dyDescent="0.3">
      <c r="C20">
        <v>0</v>
      </c>
      <c r="D20">
        <v>0</v>
      </c>
      <c r="E20">
        <v>0</v>
      </c>
      <c r="F20">
        <v>1</v>
      </c>
      <c r="G20">
        <v>2</v>
      </c>
    </row>
    <row r="21" spans="1:19" x14ac:dyDescent="0.3">
      <c r="C21">
        <v>0</v>
      </c>
      <c r="D21">
        <v>0</v>
      </c>
      <c r="E21">
        <v>0</v>
      </c>
      <c r="F21">
        <v>0</v>
      </c>
      <c r="G21">
        <v>0</v>
      </c>
    </row>
    <row r="22" spans="1:19" x14ac:dyDescent="0.3">
      <c r="C22">
        <v>0</v>
      </c>
      <c r="D22">
        <v>3</v>
      </c>
      <c r="E22">
        <v>6</v>
      </c>
      <c r="F22">
        <v>9</v>
      </c>
      <c r="G22">
        <v>10</v>
      </c>
    </row>
    <row r="23" spans="1:19" x14ac:dyDescent="0.3">
      <c r="C23">
        <v>0</v>
      </c>
      <c r="D23">
        <v>0</v>
      </c>
      <c r="E23">
        <v>0</v>
      </c>
      <c r="F23">
        <v>0</v>
      </c>
      <c r="G23">
        <v>0</v>
      </c>
    </row>
    <row r="24" spans="1:19" x14ac:dyDescent="0.3">
      <c r="C24">
        <v>0</v>
      </c>
      <c r="D24">
        <v>0</v>
      </c>
      <c r="E24">
        <v>1</v>
      </c>
      <c r="F24">
        <v>5</v>
      </c>
      <c r="G24">
        <v>8</v>
      </c>
    </row>
    <row r="25" spans="1:19" x14ac:dyDescent="0.3">
      <c r="C25">
        <v>3</v>
      </c>
      <c r="D25">
        <v>3</v>
      </c>
      <c r="E25">
        <v>15</v>
      </c>
      <c r="F25">
        <v>15</v>
      </c>
      <c r="G25">
        <v>15</v>
      </c>
    </row>
    <row r="26" spans="1:19" x14ac:dyDescent="0.3">
      <c r="C26">
        <v>8</v>
      </c>
      <c r="D26">
        <v>23</v>
      </c>
      <c r="E26">
        <v>29</v>
      </c>
      <c r="F26">
        <v>33</v>
      </c>
      <c r="G26">
        <v>34</v>
      </c>
    </row>
    <row r="27" spans="1:19" x14ac:dyDescent="0.3">
      <c r="C27">
        <v>62</v>
      </c>
      <c r="D27">
        <v>98</v>
      </c>
      <c r="E27">
        <v>111</v>
      </c>
      <c r="F27">
        <v>122</v>
      </c>
      <c r="G27">
        <v>139</v>
      </c>
    </row>
    <row r="28" spans="1:19" x14ac:dyDescent="0.3">
      <c r="C28">
        <v>48</v>
      </c>
      <c r="D28">
        <v>68</v>
      </c>
      <c r="E28">
        <v>74</v>
      </c>
      <c r="F28">
        <v>82</v>
      </c>
      <c r="G28">
        <v>90</v>
      </c>
    </row>
    <row r="29" spans="1:19" x14ac:dyDescent="0.3">
      <c r="C29">
        <v>6</v>
      </c>
      <c r="D29">
        <v>8</v>
      </c>
      <c r="E29">
        <v>9</v>
      </c>
      <c r="F29">
        <v>10</v>
      </c>
      <c r="G29">
        <v>11</v>
      </c>
    </row>
    <row r="30" spans="1:19" x14ac:dyDescent="0.3">
      <c r="C30">
        <v>0</v>
      </c>
      <c r="D30">
        <v>0</v>
      </c>
      <c r="E30">
        <v>2</v>
      </c>
      <c r="F30">
        <v>3</v>
      </c>
      <c r="G30">
        <v>4</v>
      </c>
    </row>
    <row r="31" spans="1:19" x14ac:dyDescent="0.3">
      <c r="C31">
        <v>1</v>
      </c>
      <c r="D31">
        <v>2</v>
      </c>
      <c r="E31">
        <v>2</v>
      </c>
      <c r="F31">
        <v>3</v>
      </c>
      <c r="G31">
        <v>3</v>
      </c>
    </row>
    <row r="32" spans="1:19" x14ac:dyDescent="0.3">
      <c r="C32">
        <v>0</v>
      </c>
      <c r="D32">
        <v>2</v>
      </c>
      <c r="E32">
        <v>5</v>
      </c>
      <c r="F32">
        <v>7</v>
      </c>
      <c r="G32">
        <v>9</v>
      </c>
    </row>
    <row r="33" spans="3:7" x14ac:dyDescent="0.3">
      <c r="C33">
        <v>0</v>
      </c>
      <c r="D33">
        <v>0</v>
      </c>
      <c r="E33">
        <v>3</v>
      </c>
      <c r="F33">
        <v>5</v>
      </c>
      <c r="G33">
        <v>6</v>
      </c>
    </row>
  </sheetData>
  <mergeCells count="8">
    <mergeCell ref="N2:O2"/>
    <mergeCell ref="P2:Q2"/>
    <mergeCell ref="R2:S2"/>
    <mergeCell ref="C2:D2"/>
    <mergeCell ref="E2:F2"/>
    <mergeCell ref="G2:H2"/>
    <mergeCell ref="I2:J2"/>
    <mergeCell ref="L2:M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Data</vt:lpstr>
      <vt:lpstr>Team</vt:lpstr>
      <vt:lpstr>Cas</vt:lpstr>
      <vt:lpstr>Ben</vt:lpstr>
      <vt:lpstr>Lucas</vt:lpstr>
      <vt:lpstr>Jillian</vt:lpstr>
      <vt:lpstr>Keller</vt:lpstr>
      <vt:lpstr>Zoe</vt:lpstr>
      <vt:lpstr>Max</vt:lpstr>
      <vt:lpstr>Hailey</vt:lpstr>
      <vt:lpstr>Maddie</vt:lpstr>
      <vt:lpstr>Caleb</vt:lpstr>
      <vt:lpstr>Matt</vt:lpstr>
      <vt:lpstr>Alan</vt:lpstr>
      <vt:lpstr>Drivers</vt:lpstr>
      <vt:lpstr>Specialists</vt:lpstr>
      <vt:lpstr>Coaches</vt:lpstr>
      <vt:lpstr>Human Players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D Hall</dc:creator>
  <cp:lastModifiedBy>Matt D Hall</cp:lastModifiedBy>
  <dcterms:created xsi:type="dcterms:W3CDTF">2024-10-30T22:44:05Z</dcterms:created>
  <dcterms:modified xsi:type="dcterms:W3CDTF">2024-11-26T23:58:56Z</dcterms:modified>
</cp:coreProperties>
</file>