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th\Desktop\FTC 2024\FTC Stats 2024\FTC Stats 2024\Sheets\"/>
    </mc:Choice>
  </mc:AlternateContent>
  <xr:revisionPtr revIDLastSave="0" documentId="13_ncr:1_{088C4264-1793-4B5F-970E-5C9DFEDE0F64}" xr6:coauthVersionLast="47" xr6:coauthVersionMax="47" xr10:uidLastSave="{00000000-0000-0000-0000-000000000000}"/>
  <bookViews>
    <workbookView xWindow="-108" yWindow="-108" windowWidth="23256" windowHeight="12456" tabRatio="827" activeTab="14" xr2:uid="{70A3623C-5B28-4542-A549-36E12E55390C}"/>
  </bookViews>
  <sheets>
    <sheet name="Data" sheetId="1" r:id="rId1"/>
    <sheet name="Team" sheetId="2" r:id="rId2"/>
    <sheet name="Cas" sheetId="3" r:id="rId3"/>
    <sheet name="Ben" sheetId="5" r:id="rId4"/>
    <sheet name="Lucas" sheetId="6" r:id="rId5"/>
    <sheet name="Jillian" sheetId="8" r:id="rId6"/>
    <sheet name="Keller" sheetId="10" r:id="rId7"/>
    <sheet name="Zoe" sheetId="4" r:id="rId8"/>
    <sheet name="Max" sheetId="7" r:id="rId9"/>
    <sheet name="Hailey" sheetId="9" r:id="rId10"/>
    <sheet name="Maddie" sheetId="11" r:id="rId11"/>
    <sheet name="Caleb" sheetId="12" r:id="rId12"/>
    <sheet name="Matt" sheetId="13" r:id="rId13"/>
    <sheet name="Alan" sheetId="14" r:id="rId14"/>
    <sheet name="Drivers" sheetId="15" r:id="rId15"/>
    <sheet name="Specialists" sheetId="16" r:id="rId16"/>
    <sheet name="Coaches" sheetId="17" r:id="rId17"/>
    <sheet name="Human Players" sheetId="18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6" i="1" l="1"/>
  <c r="N147" i="1"/>
  <c r="N148" i="1"/>
  <c r="L148" i="1"/>
  <c r="L147" i="1"/>
  <c r="L146" i="1"/>
  <c r="N143" i="1"/>
  <c r="N144" i="1"/>
  <c r="N145" i="1"/>
  <c r="L145" i="1"/>
  <c r="L144" i="1"/>
  <c r="L143" i="1"/>
  <c r="N142" i="1"/>
  <c r="L142" i="1"/>
  <c r="N137" i="1"/>
  <c r="N138" i="1"/>
  <c r="N139" i="1"/>
  <c r="N140" i="1"/>
  <c r="N141" i="1"/>
  <c r="L141" i="1"/>
  <c r="L140" i="1"/>
  <c r="L139" i="1"/>
  <c r="L138" i="1"/>
  <c r="L137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21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N120" i="1"/>
  <c r="L120" i="1"/>
  <c r="N119" i="1"/>
  <c r="L119" i="1"/>
  <c r="N118" i="1"/>
  <c r="L118" i="1"/>
  <c r="N117" i="1"/>
  <c r="N116" i="1"/>
  <c r="L117" i="1"/>
  <c r="L116" i="1"/>
  <c r="L115" i="1"/>
  <c r="N115" i="1"/>
  <c r="L109" i="1"/>
  <c r="L110" i="1"/>
  <c r="L111" i="1"/>
  <c r="L112" i="1"/>
  <c r="L113" i="1"/>
  <c r="L114" i="1"/>
  <c r="N109" i="1"/>
  <c r="N110" i="1"/>
  <c r="N111" i="1"/>
  <c r="N112" i="1"/>
  <c r="N113" i="1"/>
  <c r="N114" i="1"/>
  <c r="N108" i="1"/>
  <c r="L108" i="1"/>
  <c r="N107" i="1"/>
  <c r="L107" i="1"/>
  <c r="N106" i="1"/>
  <c r="L106" i="1"/>
  <c r="N105" i="1"/>
  <c r="L105" i="1"/>
  <c r="N104" i="1"/>
  <c r="L104" i="1"/>
  <c r="N103" i="1"/>
  <c r="L103" i="1"/>
  <c r="N102" i="1"/>
  <c r="L102" i="1"/>
  <c r="N101" i="1"/>
  <c r="L101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L12" i="3" l="1"/>
  <c r="F22" i="15" s="1"/>
  <c r="M12" i="3"/>
  <c r="L6" i="3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J16" i="2"/>
  <c r="J21" i="15" s="1"/>
  <c r="J15" i="2"/>
  <c r="J14" i="2"/>
  <c r="J13" i="2"/>
  <c r="J12" i="2"/>
  <c r="F21" i="17" s="1"/>
  <c r="J11" i="2"/>
  <c r="J10" i="2"/>
  <c r="J8" i="2"/>
  <c r="J9" i="2"/>
  <c r="J7" i="2"/>
  <c r="J6" i="2"/>
  <c r="J5" i="2"/>
  <c r="J4" i="2"/>
  <c r="J17" i="2"/>
  <c r="M17" i="8"/>
  <c r="L17" i="8"/>
  <c r="N25" i="15" s="1"/>
  <c r="M17" i="3"/>
  <c r="L17" i="3"/>
  <c r="N22" i="15" s="1"/>
  <c r="Q17" i="13"/>
  <c r="Q16" i="13"/>
  <c r="Q15" i="13"/>
  <c r="Q14" i="13"/>
  <c r="Q13" i="13"/>
  <c r="Q12" i="13"/>
  <c r="Q11" i="13"/>
  <c r="Q10" i="13"/>
  <c r="Q9" i="13"/>
  <c r="Q8" i="13"/>
  <c r="Q7" i="13"/>
  <c r="Q6" i="13"/>
  <c r="Q5" i="13"/>
  <c r="Q4" i="13"/>
  <c r="P17" i="13"/>
  <c r="N24" i="17" s="1"/>
  <c r="P16" i="13"/>
  <c r="J24" i="17" s="1"/>
  <c r="P15" i="13"/>
  <c r="P14" i="13"/>
  <c r="P13" i="13"/>
  <c r="P12" i="13"/>
  <c r="F24" i="17" s="1"/>
  <c r="P11" i="13"/>
  <c r="P10" i="13"/>
  <c r="P9" i="13"/>
  <c r="B24" i="17" s="1"/>
  <c r="P8" i="13"/>
  <c r="P7" i="13"/>
  <c r="P6" i="13"/>
  <c r="P5" i="13"/>
  <c r="P4" i="13"/>
  <c r="Q17" i="12"/>
  <c r="Q16" i="12"/>
  <c r="Q15" i="12"/>
  <c r="Q14" i="12"/>
  <c r="Q13" i="12"/>
  <c r="Q12" i="12"/>
  <c r="Q11" i="12"/>
  <c r="Q10" i="12"/>
  <c r="Q9" i="12"/>
  <c r="Q8" i="12"/>
  <c r="Q7" i="12"/>
  <c r="Q6" i="12"/>
  <c r="Q5" i="12"/>
  <c r="Q4" i="12"/>
  <c r="P17" i="12"/>
  <c r="N23" i="17" s="1"/>
  <c r="P16" i="12"/>
  <c r="J23" i="17" s="1"/>
  <c r="P15" i="12"/>
  <c r="P14" i="12"/>
  <c r="P13" i="12"/>
  <c r="P12" i="12"/>
  <c r="F23" i="17" s="1"/>
  <c r="P11" i="12"/>
  <c r="P10" i="12"/>
  <c r="P9" i="12"/>
  <c r="B23" i="17" s="1"/>
  <c r="P8" i="12"/>
  <c r="P7" i="12"/>
  <c r="P6" i="12"/>
  <c r="P5" i="12"/>
  <c r="P4" i="12"/>
  <c r="O17" i="12"/>
  <c r="O16" i="12"/>
  <c r="O15" i="12"/>
  <c r="O14" i="12"/>
  <c r="O13" i="12"/>
  <c r="O12" i="12"/>
  <c r="O11" i="12"/>
  <c r="O10" i="12"/>
  <c r="O9" i="12"/>
  <c r="O8" i="12"/>
  <c r="O7" i="12"/>
  <c r="O6" i="12"/>
  <c r="O5" i="12"/>
  <c r="O4" i="12"/>
  <c r="N17" i="12"/>
  <c r="N25" i="16" s="1"/>
  <c r="N16" i="12"/>
  <c r="J25" i="16" s="1"/>
  <c r="N15" i="12"/>
  <c r="N14" i="12"/>
  <c r="N13" i="12"/>
  <c r="N12" i="12"/>
  <c r="F25" i="16" s="1"/>
  <c r="N11" i="12"/>
  <c r="N10" i="12"/>
  <c r="N9" i="12"/>
  <c r="B25" i="16" s="1"/>
  <c r="N8" i="12"/>
  <c r="N7" i="12"/>
  <c r="N6" i="12"/>
  <c r="N5" i="12"/>
  <c r="N4" i="12"/>
  <c r="R5" i="11"/>
  <c r="R4" i="11"/>
  <c r="Q17" i="11"/>
  <c r="Q15" i="11"/>
  <c r="Q16" i="11"/>
  <c r="Q14" i="11"/>
  <c r="Q13" i="11"/>
  <c r="Q12" i="11"/>
  <c r="Q11" i="11"/>
  <c r="Q10" i="11"/>
  <c r="Q9" i="11"/>
  <c r="Q8" i="11"/>
  <c r="Q7" i="11"/>
  <c r="Q6" i="11"/>
  <c r="Q5" i="11"/>
  <c r="Q4" i="11"/>
  <c r="P17" i="11"/>
  <c r="N22" i="17" s="1"/>
  <c r="P16" i="11"/>
  <c r="J22" i="17" s="1"/>
  <c r="P15" i="11"/>
  <c r="P14" i="11"/>
  <c r="P13" i="11"/>
  <c r="P12" i="11"/>
  <c r="F22" i="17" s="1"/>
  <c r="P11" i="11"/>
  <c r="P10" i="11"/>
  <c r="P9" i="11"/>
  <c r="B22" i="17" s="1"/>
  <c r="P8" i="11"/>
  <c r="P7" i="11"/>
  <c r="P6" i="11"/>
  <c r="P5" i="11"/>
  <c r="P4" i="11"/>
  <c r="M17" i="10"/>
  <c r="O26" i="15" s="1"/>
  <c r="M16" i="10"/>
  <c r="M15" i="10"/>
  <c r="M14" i="10"/>
  <c r="M13" i="10"/>
  <c r="M12" i="10"/>
  <c r="M11" i="10"/>
  <c r="M10" i="10"/>
  <c r="M9" i="10"/>
  <c r="M8" i="10"/>
  <c r="M7" i="10"/>
  <c r="M6" i="10"/>
  <c r="M5" i="10"/>
  <c r="M4" i="10"/>
  <c r="L17" i="10"/>
  <c r="N26" i="15" s="1"/>
  <c r="L16" i="10"/>
  <c r="J26" i="15" s="1"/>
  <c r="L15" i="10"/>
  <c r="L14" i="10"/>
  <c r="L13" i="10"/>
  <c r="L12" i="10"/>
  <c r="F26" i="15" s="1"/>
  <c r="L11" i="10"/>
  <c r="L10" i="10"/>
  <c r="L9" i="10"/>
  <c r="B26" i="15" s="1"/>
  <c r="L8" i="10"/>
  <c r="L7" i="10"/>
  <c r="L6" i="10"/>
  <c r="L5" i="10"/>
  <c r="L4" i="10"/>
  <c r="O16" i="9"/>
  <c r="O17" i="9"/>
  <c r="O15" i="9"/>
  <c r="O14" i="9"/>
  <c r="O13" i="9"/>
  <c r="O12" i="9"/>
  <c r="O11" i="9"/>
  <c r="O10" i="9"/>
  <c r="O9" i="9"/>
  <c r="O8" i="9"/>
  <c r="O7" i="9"/>
  <c r="O6" i="9"/>
  <c r="O5" i="9"/>
  <c r="O4" i="9"/>
  <c r="N16" i="9"/>
  <c r="J24" i="16" s="1"/>
  <c r="N17" i="9"/>
  <c r="N24" i="16" s="1"/>
  <c r="N15" i="9"/>
  <c r="N14" i="9"/>
  <c r="N13" i="9"/>
  <c r="N12" i="9"/>
  <c r="F24" i="16" s="1"/>
  <c r="N11" i="9"/>
  <c r="N10" i="9"/>
  <c r="N9" i="9"/>
  <c r="B24" i="16" s="1"/>
  <c r="N8" i="9"/>
  <c r="N7" i="9"/>
  <c r="N6" i="9"/>
  <c r="N5" i="9"/>
  <c r="N4" i="9"/>
  <c r="M16" i="8"/>
  <c r="M15" i="8"/>
  <c r="M14" i="8"/>
  <c r="M13" i="8"/>
  <c r="M12" i="8"/>
  <c r="M11" i="8"/>
  <c r="M10" i="8"/>
  <c r="M9" i="8"/>
  <c r="M8" i="8"/>
  <c r="M7" i="8"/>
  <c r="M6" i="8"/>
  <c r="M5" i="8"/>
  <c r="M4" i="8"/>
  <c r="L16" i="8"/>
  <c r="J25" i="15" s="1"/>
  <c r="L15" i="8"/>
  <c r="L14" i="8"/>
  <c r="L13" i="8"/>
  <c r="L12" i="8"/>
  <c r="F25" i="15" s="1"/>
  <c r="L11" i="8"/>
  <c r="L10" i="8"/>
  <c r="L9" i="8"/>
  <c r="B25" i="15" s="1"/>
  <c r="L8" i="8"/>
  <c r="L7" i="8"/>
  <c r="L6" i="8"/>
  <c r="L5" i="8"/>
  <c r="L4" i="8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N17" i="7"/>
  <c r="N23" i="16" s="1"/>
  <c r="N16" i="7"/>
  <c r="J23" i="16" s="1"/>
  <c r="N15" i="7"/>
  <c r="N14" i="7"/>
  <c r="N13" i="7"/>
  <c r="N12" i="7"/>
  <c r="F23" i="16" s="1"/>
  <c r="N11" i="7"/>
  <c r="N10" i="7"/>
  <c r="N9" i="7"/>
  <c r="B23" i="16" s="1"/>
  <c r="N8" i="7"/>
  <c r="N7" i="7"/>
  <c r="N6" i="7"/>
  <c r="N5" i="7"/>
  <c r="N4" i="7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R16" i="6"/>
  <c r="J24" i="18" s="1"/>
  <c r="R17" i="6"/>
  <c r="N24" i="18" s="1"/>
  <c r="R15" i="6"/>
  <c r="R14" i="6"/>
  <c r="R13" i="6"/>
  <c r="R12" i="6"/>
  <c r="F24" i="18" s="1"/>
  <c r="R11" i="6"/>
  <c r="R10" i="6"/>
  <c r="R9" i="6"/>
  <c r="B24" i="18" s="1"/>
  <c r="R8" i="6"/>
  <c r="R7" i="6"/>
  <c r="R6" i="6"/>
  <c r="R5" i="6"/>
  <c r="R4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L17" i="6"/>
  <c r="N24" i="15" s="1"/>
  <c r="L16" i="6"/>
  <c r="J24" i="15" s="1"/>
  <c r="L15" i="6"/>
  <c r="L14" i="6"/>
  <c r="L13" i="6"/>
  <c r="L12" i="6"/>
  <c r="F24" i="15" s="1"/>
  <c r="L11" i="6"/>
  <c r="L10" i="6"/>
  <c r="L9" i="6"/>
  <c r="B24" i="15" s="1"/>
  <c r="L8" i="6"/>
  <c r="L7" i="6"/>
  <c r="L6" i="6"/>
  <c r="L5" i="6"/>
  <c r="L4" i="6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R17" i="5"/>
  <c r="N23" i="18" s="1"/>
  <c r="R16" i="5"/>
  <c r="J23" i="18" s="1"/>
  <c r="R15" i="5"/>
  <c r="R14" i="5"/>
  <c r="R13" i="5"/>
  <c r="R12" i="5"/>
  <c r="F23" i="18" s="1"/>
  <c r="R11" i="5"/>
  <c r="R10" i="5"/>
  <c r="R9" i="5"/>
  <c r="B23" i="18" s="1"/>
  <c r="R8" i="5"/>
  <c r="R7" i="5"/>
  <c r="R6" i="5"/>
  <c r="R5" i="5"/>
  <c r="R4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L16" i="5"/>
  <c r="J23" i="15" s="1"/>
  <c r="L17" i="5"/>
  <c r="N23" i="15" s="1"/>
  <c r="L15" i="5"/>
  <c r="L14" i="5"/>
  <c r="L13" i="5"/>
  <c r="L12" i="5"/>
  <c r="F23" i="15" s="1"/>
  <c r="L11" i="5"/>
  <c r="L10" i="5"/>
  <c r="L9" i="5"/>
  <c r="B23" i="15" s="1"/>
  <c r="L8" i="5"/>
  <c r="L7" i="5"/>
  <c r="L6" i="5"/>
  <c r="L5" i="5"/>
  <c r="L4" i="5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R17" i="4"/>
  <c r="N25" i="18" s="1"/>
  <c r="R16" i="4"/>
  <c r="J25" i="18" s="1"/>
  <c r="R15" i="4"/>
  <c r="R14" i="4"/>
  <c r="R13" i="4"/>
  <c r="R12" i="4"/>
  <c r="F25" i="18" s="1"/>
  <c r="R11" i="4"/>
  <c r="R10" i="4"/>
  <c r="R8" i="4"/>
  <c r="R9" i="4"/>
  <c r="B25" i="18" s="1"/>
  <c r="R7" i="4"/>
  <c r="R6" i="4"/>
  <c r="R5" i="4"/>
  <c r="R4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N17" i="4"/>
  <c r="N22" i="16" s="1"/>
  <c r="N16" i="4"/>
  <c r="J22" i="16" s="1"/>
  <c r="N15" i="4"/>
  <c r="N14" i="4"/>
  <c r="N13" i="4"/>
  <c r="N12" i="4"/>
  <c r="F22" i="16" s="1"/>
  <c r="N11" i="4"/>
  <c r="N10" i="4"/>
  <c r="N9" i="4"/>
  <c r="B22" i="16" s="1"/>
  <c r="N8" i="4"/>
  <c r="N7" i="4"/>
  <c r="N6" i="4"/>
  <c r="N5" i="4"/>
  <c r="N4" i="4"/>
  <c r="M16" i="3"/>
  <c r="M15" i="3"/>
  <c r="M14" i="3"/>
  <c r="M13" i="3"/>
  <c r="M11" i="3"/>
  <c r="M10" i="3"/>
  <c r="M9" i="3"/>
  <c r="M8" i="3"/>
  <c r="M7" i="3"/>
  <c r="M6" i="3"/>
  <c r="M5" i="3"/>
  <c r="M4" i="3"/>
  <c r="L16" i="3"/>
  <c r="J22" i="15" s="1"/>
  <c r="L15" i="3"/>
  <c r="L14" i="3"/>
  <c r="L13" i="3"/>
  <c r="L11" i="3"/>
  <c r="L10" i="3"/>
  <c r="L9" i="3"/>
  <c r="B22" i="15" s="1"/>
  <c r="L8" i="3"/>
  <c r="L7" i="3"/>
  <c r="L5" i="3"/>
  <c r="L4" i="3"/>
  <c r="N88" i="1"/>
  <c r="N87" i="1"/>
  <c r="L88" i="1"/>
  <c r="L87" i="1"/>
  <c r="N86" i="1"/>
  <c r="L86" i="1"/>
  <c r="N85" i="1"/>
  <c r="N84" i="1"/>
  <c r="N83" i="1"/>
  <c r="N82" i="1"/>
  <c r="L85" i="1"/>
  <c r="L84" i="1"/>
  <c r="L83" i="1"/>
  <c r="L82" i="1"/>
  <c r="N81" i="1"/>
  <c r="N79" i="1"/>
  <c r="N80" i="1"/>
  <c r="L81" i="1"/>
  <c r="L80" i="1"/>
  <c r="L79" i="1"/>
  <c r="N78" i="1"/>
  <c r="L78" i="1"/>
  <c r="S17" i="14"/>
  <c r="R17" i="14"/>
  <c r="Q17" i="14"/>
  <c r="P17" i="14"/>
  <c r="O17" i="14"/>
  <c r="N17" i="14"/>
  <c r="M17" i="14"/>
  <c r="L17" i="14"/>
  <c r="S16" i="14"/>
  <c r="R16" i="14"/>
  <c r="Q16" i="14"/>
  <c r="P16" i="14"/>
  <c r="O16" i="14"/>
  <c r="N16" i="14"/>
  <c r="M16" i="14"/>
  <c r="L16" i="14"/>
  <c r="S15" i="14"/>
  <c r="R15" i="14"/>
  <c r="Q15" i="14"/>
  <c r="P15" i="14"/>
  <c r="O15" i="14"/>
  <c r="N15" i="14"/>
  <c r="M15" i="14"/>
  <c r="L15" i="14"/>
  <c r="S14" i="14"/>
  <c r="R14" i="14"/>
  <c r="Q14" i="14"/>
  <c r="P14" i="14"/>
  <c r="O14" i="14"/>
  <c r="N14" i="14"/>
  <c r="M14" i="14"/>
  <c r="L14" i="14"/>
  <c r="S13" i="14"/>
  <c r="R13" i="14"/>
  <c r="Q13" i="14"/>
  <c r="P13" i="14"/>
  <c r="O13" i="14"/>
  <c r="N13" i="14"/>
  <c r="M13" i="14"/>
  <c r="L13" i="14"/>
  <c r="S12" i="14"/>
  <c r="R12" i="14"/>
  <c r="Q12" i="14"/>
  <c r="P12" i="14"/>
  <c r="O12" i="14"/>
  <c r="N12" i="14"/>
  <c r="M12" i="14"/>
  <c r="L12" i="14"/>
  <c r="S11" i="14"/>
  <c r="R11" i="14"/>
  <c r="Q11" i="14"/>
  <c r="P11" i="14"/>
  <c r="O11" i="14"/>
  <c r="N11" i="14"/>
  <c r="M11" i="14"/>
  <c r="L11" i="14"/>
  <c r="S10" i="14"/>
  <c r="R10" i="14"/>
  <c r="Q10" i="14"/>
  <c r="P10" i="14"/>
  <c r="O10" i="14"/>
  <c r="N10" i="14"/>
  <c r="M10" i="14"/>
  <c r="L10" i="14"/>
  <c r="S9" i="14"/>
  <c r="R9" i="14"/>
  <c r="Q9" i="14"/>
  <c r="P9" i="14"/>
  <c r="O9" i="14"/>
  <c r="N9" i="14"/>
  <c r="M9" i="14"/>
  <c r="L9" i="14"/>
  <c r="S8" i="14"/>
  <c r="R8" i="14"/>
  <c r="Q8" i="14"/>
  <c r="P8" i="14"/>
  <c r="O8" i="14"/>
  <c r="N8" i="14"/>
  <c r="M8" i="14"/>
  <c r="L8" i="14"/>
  <c r="S7" i="14"/>
  <c r="R7" i="14"/>
  <c r="Q7" i="14"/>
  <c r="P7" i="14"/>
  <c r="O7" i="14"/>
  <c r="N7" i="14"/>
  <c r="M7" i="14"/>
  <c r="L7" i="14"/>
  <c r="S6" i="14"/>
  <c r="R6" i="14"/>
  <c r="Q6" i="14"/>
  <c r="P6" i="14"/>
  <c r="O6" i="14"/>
  <c r="N6" i="14"/>
  <c r="M6" i="14"/>
  <c r="L6" i="14"/>
  <c r="S5" i="14"/>
  <c r="R5" i="14"/>
  <c r="Q5" i="14"/>
  <c r="P5" i="14"/>
  <c r="O5" i="14"/>
  <c r="N5" i="14"/>
  <c r="M5" i="14"/>
  <c r="L5" i="14"/>
  <c r="S4" i="14"/>
  <c r="R4" i="14"/>
  <c r="Q4" i="14"/>
  <c r="P4" i="14"/>
  <c r="O4" i="14"/>
  <c r="N4" i="14"/>
  <c r="M4" i="14"/>
  <c r="L4" i="14"/>
  <c r="S17" i="13"/>
  <c r="R17" i="13"/>
  <c r="N27" i="18" s="1"/>
  <c r="O17" i="13"/>
  <c r="N17" i="13"/>
  <c r="M17" i="13"/>
  <c r="L17" i="13"/>
  <c r="N27" i="15" s="1"/>
  <c r="S16" i="13"/>
  <c r="R16" i="13"/>
  <c r="J27" i="18" s="1"/>
  <c r="O16" i="13"/>
  <c r="N16" i="13"/>
  <c r="M16" i="13"/>
  <c r="L16" i="13"/>
  <c r="J27" i="15" s="1"/>
  <c r="S15" i="13"/>
  <c r="R15" i="13"/>
  <c r="O15" i="13"/>
  <c r="N15" i="13"/>
  <c r="M15" i="13"/>
  <c r="L15" i="13"/>
  <c r="S14" i="13"/>
  <c r="R14" i="13"/>
  <c r="O14" i="13"/>
  <c r="N14" i="13"/>
  <c r="M14" i="13"/>
  <c r="L14" i="13"/>
  <c r="S13" i="13"/>
  <c r="R13" i="13"/>
  <c r="O13" i="13"/>
  <c r="N13" i="13"/>
  <c r="M13" i="13"/>
  <c r="L13" i="13"/>
  <c r="S12" i="13"/>
  <c r="R12" i="13"/>
  <c r="F27" i="18" s="1"/>
  <c r="O12" i="13"/>
  <c r="N12" i="13"/>
  <c r="M12" i="13"/>
  <c r="L12" i="13"/>
  <c r="F27" i="15" s="1"/>
  <c r="S11" i="13"/>
  <c r="R11" i="13"/>
  <c r="O11" i="13"/>
  <c r="N11" i="13"/>
  <c r="M11" i="13"/>
  <c r="L11" i="13"/>
  <c r="S10" i="13"/>
  <c r="R10" i="13"/>
  <c r="O10" i="13"/>
  <c r="N10" i="13"/>
  <c r="M10" i="13"/>
  <c r="L10" i="13"/>
  <c r="S9" i="13"/>
  <c r="R9" i="13"/>
  <c r="B27" i="18" s="1"/>
  <c r="O9" i="13"/>
  <c r="N9" i="13"/>
  <c r="M9" i="13"/>
  <c r="L9" i="13"/>
  <c r="B27" i="15" s="1"/>
  <c r="S8" i="13"/>
  <c r="R8" i="13"/>
  <c r="O8" i="13"/>
  <c r="N8" i="13"/>
  <c r="M8" i="13"/>
  <c r="L8" i="13"/>
  <c r="S7" i="13"/>
  <c r="R7" i="13"/>
  <c r="O7" i="13"/>
  <c r="N7" i="13"/>
  <c r="M7" i="13"/>
  <c r="L7" i="13"/>
  <c r="S6" i="13"/>
  <c r="R6" i="13"/>
  <c r="O6" i="13"/>
  <c r="N6" i="13"/>
  <c r="M6" i="13"/>
  <c r="L6" i="13"/>
  <c r="S5" i="13"/>
  <c r="R5" i="13"/>
  <c r="O5" i="13"/>
  <c r="N5" i="13"/>
  <c r="M5" i="13"/>
  <c r="L5" i="13"/>
  <c r="S4" i="13"/>
  <c r="R4" i="13"/>
  <c r="O4" i="13"/>
  <c r="N4" i="13"/>
  <c r="M4" i="13"/>
  <c r="L4" i="13"/>
  <c r="S17" i="12"/>
  <c r="R17" i="12"/>
  <c r="N28" i="18" s="1"/>
  <c r="M17" i="12"/>
  <c r="L17" i="12"/>
  <c r="S16" i="12"/>
  <c r="R16" i="12"/>
  <c r="J28" i="18" s="1"/>
  <c r="M16" i="12"/>
  <c r="L16" i="12"/>
  <c r="S15" i="12"/>
  <c r="R15" i="12"/>
  <c r="M15" i="12"/>
  <c r="L15" i="12"/>
  <c r="S14" i="12"/>
  <c r="R14" i="12"/>
  <c r="M14" i="12"/>
  <c r="L14" i="12"/>
  <c r="S13" i="12"/>
  <c r="R13" i="12"/>
  <c r="M13" i="12"/>
  <c r="L13" i="12"/>
  <c r="S12" i="12"/>
  <c r="R12" i="12"/>
  <c r="F28" i="18" s="1"/>
  <c r="M12" i="12"/>
  <c r="L12" i="12"/>
  <c r="S11" i="12"/>
  <c r="R11" i="12"/>
  <c r="M11" i="12"/>
  <c r="L11" i="12"/>
  <c r="S10" i="12"/>
  <c r="R10" i="12"/>
  <c r="M10" i="12"/>
  <c r="L10" i="12"/>
  <c r="S9" i="12"/>
  <c r="R9" i="12"/>
  <c r="B28" i="18" s="1"/>
  <c r="M9" i="12"/>
  <c r="L9" i="12"/>
  <c r="S8" i="12"/>
  <c r="R8" i="12"/>
  <c r="M8" i="12"/>
  <c r="L8" i="12"/>
  <c r="S7" i="12"/>
  <c r="R7" i="12"/>
  <c r="M7" i="12"/>
  <c r="L7" i="12"/>
  <c r="S6" i="12"/>
  <c r="R6" i="12"/>
  <c r="M6" i="12"/>
  <c r="L6" i="12"/>
  <c r="S5" i="12"/>
  <c r="R5" i="12"/>
  <c r="M5" i="12"/>
  <c r="L5" i="12"/>
  <c r="S4" i="12"/>
  <c r="R4" i="12"/>
  <c r="M4" i="12"/>
  <c r="L4" i="12"/>
  <c r="S17" i="11"/>
  <c r="R17" i="11"/>
  <c r="N26" i="18" s="1"/>
  <c r="O17" i="11"/>
  <c r="N17" i="11"/>
  <c r="M17" i="11"/>
  <c r="L17" i="11"/>
  <c r="S16" i="11"/>
  <c r="R16" i="11"/>
  <c r="J26" i="18" s="1"/>
  <c r="O16" i="11"/>
  <c r="N16" i="11"/>
  <c r="M16" i="11"/>
  <c r="L16" i="11"/>
  <c r="S15" i="11"/>
  <c r="R15" i="11"/>
  <c r="O15" i="11"/>
  <c r="N15" i="11"/>
  <c r="M15" i="11"/>
  <c r="L15" i="11"/>
  <c r="S14" i="11"/>
  <c r="R14" i="11"/>
  <c r="O14" i="11"/>
  <c r="N14" i="11"/>
  <c r="M14" i="11"/>
  <c r="L14" i="11"/>
  <c r="S13" i="11"/>
  <c r="R13" i="11"/>
  <c r="O13" i="11"/>
  <c r="N13" i="11"/>
  <c r="M13" i="11"/>
  <c r="L13" i="11"/>
  <c r="S12" i="11"/>
  <c r="R12" i="11"/>
  <c r="F26" i="18" s="1"/>
  <c r="O12" i="11"/>
  <c r="N12" i="11"/>
  <c r="M12" i="11"/>
  <c r="L12" i="11"/>
  <c r="S11" i="11"/>
  <c r="R11" i="11"/>
  <c r="O11" i="11"/>
  <c r="N11" i="11"/>
  <c r="M11" i="11"/>
  <c r="L11" i="11"/>
  <c r="S10" i="11"/>
  <c r="R10" i="11"/>
  <c r="O10" i="11"/>
  <c r="N10" i="11"/>
  <c r="M10" i="11"/>
  <c r="L10" i="11"/>
  <c r="S9" i="11"/>
  <c r="R9" i="11"/>
  <c r="B26" i="18" s="1"/>
  <c r="O9" i="11"/>
  <c r="N9" i="11"/>
  <c r="M9" i="11"/>
  <c r="L9" i="11"/>
  <c r="S8" i="11"/>
  <c r="R8" i="11"/>
  <c r="O8" i="11"/>
  <c r="N8" i="11"/>
  <c r="M8" i="11"/>
  <c r="L8" i="11"/>
  <c r="S7" i="11"/>
  <c r="R7" i="11"/>
  <c r="O7" i="11"/>
  <c r="N7" i="11"/>
  <c r="M7" i="11"/>
  <c r="L7" i="11"/>
  <c r="S6" i="11"/>
  <c r="R6" i="11"/>
  <c r="O6" i="11"/>
  <c r="N6" i="11"/>
  <c r="M6" i="11"/>
  <c r="L6" i="11"/>
  <c r="S5" i="11"/>
  <c r="O5" i="11"/>
  <c r="N5" i="11"/>
  <c r="M5" i="11"/>
  <c r="L5" i="11"/>
  <c r="S4" i="11"/>
  <c r="O4" i="11"/>
  <c r="N4" i="11"/>
  <c r="M4" i="11"/>
  <c r="L4" i="11"/>
  <c r="S17" i="10"/>
  <c r="R17" i="10"/>
  <c r="Q17" i="10"/>
  <c r="P17" i="10"/>
  <c r="O17" i="10"/>
  <c r="N17" i="10"/>
  <c r="S16" i="10"/>
  <c r="R16" i="10"/>
  <c r="Q16" i="10"/>
  <c r="P16" i="10"/>
  <c r="O16" i="10"/>
  <c r="N16" i="10"/>
  <c r="S15" i="10"/>
  <c r="R15" i="10"/>
  <c r="Q15" i="10"/>
  <c r="P15" i="10"/>
  <c r="O15" i="10"/>
  <c r="N15" i="10"/>
  <c r="S14" i="10"/>
  <c r="R14" i="10"/>
  <c r="Q14" i="10"/>
  <c r="P14" i="10"/>
  <c r="O14" i="10"/>
  <c r="N14" i="10"/>
  <c r="S13" i="10"/>
  <c r="R13" i="10"/>
  <c r="Q13" i="10"/>
  <c r="P13" i="10"/>
  <c r="O13" i="10"/>
  <c r="N13" i="10"/>
  <c r="S12" i="10"/>
  <c r="R12" i="10"/>
  <c r="Q12" i="10"/>
  <c r="P12" i="10"/>
  <c r="O12" i="10"/>
  <c r="N12" i="10"/>
  <c r="S11" i="10"/>
  <c r="R11" i="10"/>
  <c r="Q11" i="10"/>
  <c r="P11" i="10"/>
  <c r="O11" i="10"/>
  <c r="N11" i="10"/>
  <c r="S10" i="10"/>
  <c r="R10" i="10"/>
  <c r="Q10" i="10"/>
  <c r="P10" i="10"/>
  <c r="O10" i="10"/>
  <c r="N10" i="10"/>
  <c r="S9" i="10"/>
  <c r="R9" i="10"/>
  <c r="Q9" i="10"/>
  <c r="P9" i="10"/>
  <c r="O9" i="10"/>
  <c r="N9" i="10"/>
  <c r="S8" i="10"/>
  <c r="R8" i="10"/>
  <c r="Q8" i="10"/>
  <c r="P8" i="10"/>
  <c r="O8" i="10"/>
  <c r="N8" i="10"/>
  <c r="S7" i="10"/>
  <c r="R7" i="10"/>
  <c r="Q7" i="10"/>
  <c r="P7" i="10"/>
  <c r="O7" i="10"/>
  <c r="N7" i="10"/>
  <c r="S6" i="10"/>
  <c r="R6" i="10"/>
  <c r="Q6" i="10"/>
  <c r="P6" i="10"/>
  <c r="O6" i="10"/>
  <c r="N6" i="10"/>
  <c r="S5" i="10"/>
  <c r="R5" i="10"/>
  <c r="Q5" i="10"/>
  <c r="P5" i="10"/>
  <c r="O5" i="10"/>
  <c r="N5" i="10"/>
  <c r="S4" i="10"/>
  <c r="R4" i="10"/>
  <c r="Q4" i="10"/>
  <c r="P4" i="10"/>
  <c r="O4" i="10"/>
  <c r="N4" i="10"/>
  <c r="S17" i="9"/>
  <c r="R17" i="9"/>
  <c r="Q17" i="9"/>
  <c r="P17" i="9"/>
  <c r="M17" i="9"/>
  <c r="L17" i="9"/>
  <c r="S16" i="9"/>
  <c r="R16" i="9"/>
  <c r="Q16" i="9"/>
  <c r="P16" i="9"/>
  <c r="M16" i="9"/>
  <c r="L16" i="9"/>
  <c r="S15" i="9"/>
  <c r="R15" i="9"/>
  <c r="Q15" i="9"/>
  <c r="P15" i="9"/>
  <c r="M15" i="9"/>
  <c r="L15" i="9"/>
  <c r="S14" i="9"/>
  <c r="R14" i="9"/>
  <c r="Q14" i="9"/>
  <c r="P14" i="9"/>
  <c r="M14" i="9"/>
  <c r="L14" i="9"/>
  <c r="S13" i="9"/>
  <c r="R13" i="9"/>
  <c r="Q13" i="9"/>
  <c r="P13" i="9"/>
  <c r="M13" i="9"/>
  <c r="L13" i="9"/>
  <c r="S12" i="9"/>
  <c r="R12" i="9"/>
  <c r="Q12" i="9"/>
  <c r="P12" i="9"/>
  <c r="M12" i="9"/>
  <c r="L12" i="9"/>
  <c r="S11" i="9"/>
  <c r="R11" i="9"/>
  <c r="Q11" i="9"/>
  <c r="P11" i="9"/>
  <c r="M11" i="9"/>
  <c r="L11" i="9"/>
  <c r="S10" i="9"/>
  <c r="R10" i="9"/>
  <c r="Q10" i="9"/>
  <c r="P10" i="9"/>
  <c r="M10" i="9"/>
  <c r="L10" i="9"/>
  <c r="S9" i="9"/>
  <c r="R9" i="9"/>
  <c r="Q9" i="9"/>
  <c r="P9" i="9"/>
  <c r="M9" i="9"/>
  <c r="L9" i="9"/>
  <c r="S8" i="9"/>
  <c r="R8" i="9"/>
  <c r="Q8" i="9"/>
  <c r="P8" i="9"/>
  <c r="M8" i="9"/>
  <c r="L8" i="9"/>
  <c r="S7" i="9"/>
  <c r="R7" i="9"/>
  <c r="Q7" i="9"/>
  <c r="P7" i="9"/>
  <c r="M7" i="9"/>
  <c r="L7" i="9"/>
  <c r="S6" i="9"/>
  <c r="R6" i="9"/>
  <c r="Q6" i="9"/>
  <c r="P6" i="9"/>
  <c r="M6" i="9"/>
  <c r="L6" i="9"/>
  <c r="S5" i="9"/>
  <c r="R5" i="9"/>
  <c r="Q5" i="9"/>
  <c r="P5" i="9"/>
  <c r="M5" i="9"/>
  <c r="L5" i="9"/>
  <c r="S4" i="9"/>
  <c r="R4" i="9"/>
  <c r="Q4" i="9"/>
  <c r="P4" i="9"/>
  <c r="M4" i="9"/>
  <c r="L4" i="9"/>
  <c r="S17" i="8"/>
  <c r="R17" i="8"/>
  <c r="Q17" i="8"/>
  <c r="P17" i="8"/>
  <c r="O17" i="8"/>
  <c r="N17" i="8"/>
  <c r="S16" i="8"/>
  <c r="R16" i="8"/>
  <c r="Q16" i="8"/>
  <c r="P16" i="8"/>
  <c r="O16" i="8"/>
  <c r="N16" i="8"/>
  <c r="S15" i="8"/>
  <c r="R15" i="8"/>
  <c r="Q15" i="8"/>
  <c r="P15" i="8"/>
  <c r="O15" i="8"/>
  <c r="N15" i="8"/>
  <c r="S14" i="8"/>
  <c r="R14" i="8"/>
  <c r="Q14" i="8"/>
  <c r="P14" i="8"/>
  <c r="O14" i="8"/>
  <c r="N14" i="8"/>
  <c r="S13" i="8"/>
  <c r="R13" i="8"/>
  <c r="Q13" i="8"/>
  <c r="P13" i="8"/>
  <c r="O13" i="8"/>
  <c r="N13" i="8"/>
  <c r="S12" i="8"/>
  <c r="R12" i="8"/>
  <c r="Q12" i="8"/>
  <c r="P12" i="8"/>
  <c r="O12" i="8"/>
  <c r="N12" i="8"/>
  <c r="S11" i="8"/>
  <c r="R11" i="8"/>
  <c r="Q11" i="8"/>
  <c r="P11" i="8"/>
  <c r="O11" i="8"/>
  <c r="N11" i="8"/>
  <c r="S10" i="8"/>
  <c r="R10" i="8"/>
  <c r="Q10" i="8"/>
  <c r="P10" i="8"/>
  <c r="O10" i="8"/>
  <c r="N10" i="8"/>
  <c r="S9" i="8"/>
  <c r="R9" i="8"/>
  <c r="Q9" i="8"/>
  <c r="P9" i="8"/>
  <c r="O9" i="8"/>
  <c r="N9" i="8"/>
  <c r="S8" i="8"/>
  <c r="R8" i="8"/>
  <c r="Q8" i="8"/>
  <c r="P8" i="8"/>
  <c r="O8" i="8"/>
  <c r="N8" i="8"/>
  <c r="S7" i="8"/>
  <c r="R7" i="8"/>
  <c r="Q7" i="8"/>
  <c r="P7" i="8"/>
  <c r="O7" i="8"/>
  <c r="N7" i="8"/>
  <c r="S6" i="8"/>
  <c r="R6" i="8"/>
  <c r="Q6" i="8"/>
  <c r="P6" i="8"/>
  <c r="O6" i="8"/>
  <c r="N6" i="8"/>
  <c r="S5" i="8"/>
  <c r="R5" i="8"/>
  <c r="Q5" i="8"/>
  <c r="P5" i="8"/>
  <c r="O5" i="8"/>
  <c r="N5" i="8"/>
  <c r="S4" i="8"/>
  <c r="R4" i="8"/>
  <c r="Q4" i="8"/>
  <c r="P4" i="8"/>
  <c r="O4" i="8"/>
  <c r="N4" i="8"/>
  <c r="S17" i="7"/>
  <c r="R17" i="7"/>
  <c r="Q17" i="7"/>
  <c r="P17" i="7"/>
  <c r="M17" i="7"/>
  <c r="L17" i="7"/>
  <c r="S16" i="7"/>
  <c r="R16" i="7"/>
  <c r="Q16" i="7"/>
  <c r="P16" i="7"/>
  <c r="M16" i="7"/>
  <c r="L16" i="7"/>
  <c r="S15" i="7"/>
  <c r="R15" i="7"/>
  <c r="Q15" i="7"/>
  <c r="P15" i="7"/>
  <c r="M15" i="7"/>
  <c r="L15" i="7"/>
  <c r="S14" i="7"/>
  <c r="R14" i="7"/>
  <c r="Q14" i="7"/>
  <c r="P14" i="7"/>
  <c r="M14" i="7"/>
  <c r="L14" i="7"/>
  <c r="S13" i="7"/>
  <c r="R13" i="7"/>
  <c r="Q13" i="7"/>
  <c r="P13" i="7"/>
  <c r="M13" i="7"/>
  <c r="L13" i="7"/>
  <c r="S12" i="7"/>
  <c r="R12" i="7"/>
  <c r="Q12" i="7"/>
  <c r="P12" i="7"/>
  <c r="M12" i="7"/>
  <c r="L12" i="7"/>
  <c r="S11" i="7"/>
  <c r="R11" i="7"/>
  <c r="Q11" i="7"/>
  <c r="P11" i="7"/>
  <c r="M11" i="7"/>
  <c r="L11" i="7"/>
  <c r="S10" i="7"/>
  <c r="R10" i="7"/>
  <c r="Q10" i="7"/>
  <c r="P10" i="7"/>
  <c r="M10" i="7"/>
  <c r="L10" i="7"/>
  <c r="S9" i="7"/>
  <c r="R9" i="7"/>
  <c r="Q9" i="7"/>
  <c r="P9" i="7"/>
  <c r="M9" i="7"/>
  <c r="L9" i="7"/>
  <c r="S8" i="7"/>
  <c r="R8" i="7"/>
  <c r="Q8" i="7"/>
  <c r="P8" i="7"/>
  <c r="M8" i="7"/>
  <c r="L8" i="7"/>
  <c r="S7" i="7"/>
  <c r="R7" i="7"/>
  <c r="Q7" i="7"/>
  <c r="P7" i="7"/>
  <c r="M7" i="7"/>
  <c r="L7" i="7"/>
  <c r="S6" i="7"/>
  <c r="R6" i="7"/>
  <c r="Q6" i="7"/>
  <c r="P6" i="7"/>
  <c r="M6" i="7"/>
  <c r="L6" i="7"/>
  <c r="S5" i="7"/>
  <c r="R5" i="7"/>
  <c r="Q5" i="7"/>
  <c r="P5" i="7"/>
  <c r="M5" i="7"/>
  <c r="L5" i="7"/>
  <c r="S4" i="7"/>
  <c r="R4" i="7"/>
  <c r="Q4" i="7"/>
  <c r="P4" i="7"/>
  <c r="M4" i="7"/>
  <c r="L4" i="7"/>
  <c r="Q17" i="6"/>
  <c r="P17" i="6"/>
  <c r="O17" i="6"/>
  <c r="N17" i="6"/>
  <c r="Q16" i="6"/>
  <c r="P16" i="6"/>
  <c r="O16" i="6"/>
  <c r="N16" i="6"/>
  <c r="Q15" i="6"/>
  <c r="P15" i="6"/>
  <c r="O15" i="6"/>
  <c r="N15" i="6"/>
  <c r="Q14" i="6"/>
  <c r="P14" i="6"/>
  <c r="O14" i="6"/>
  <c r="N14" i="6"/>
  <c r="Q13" i="6"/>
  <c r="P13" i="6"/>
  <c r="O13" i="6"/>
  <c r="N13" i="6"/>
  <c r="Q12" i="6"/>
  <c r="P12" i="6"/>
  <c r="O12" i="6"/>
  <c r="N12" i="6"/>
  <c r="Q11" i="6"/>
  <c r="P11" i="6"/>
  <c r="O11" i="6"/>
  <c r="N11" i="6"/>
  <c r="Q10" i="6"/>
  <c r="P10" i="6"/>
  <c r="O10" i="6"/>
  <c r="N10" i="6"/>
  <c r="Q9" i="6"/>
  <c r="P9" i="6"/>
  <c r="O9" i="6"/>
  <c r="N9" i="6"/>
  <c r="Q8" i="6"/>
  <c r="P8" i="6"/>
  <c r="O8" i="6"/>
  <c r="N8" i="6"/>
  <c r="Q7" i="6"/>
  <c r="P7" i="6"/>
  <c r="O7" i="6"/>
  <c r="N7" i="6"/>
  <c r="Q6" i="6"/>
  <c r="P6" i="6"/>
  <c r="O6" i="6"/>
  <c r="N6" i="6"/>
  <c r="Q5" i="6"/>
  <c r="P5" i="6"/>
  <c r="O5" i="6"/>
  <c r="N5" i="6"/>
  <c r="Q4" i="6"/>
  <c r="P4" i="6"/>
  <c r="O4" i="6"/>
  <c r="N4" i="6"/>
  <c r="Q17" i="5"/>
  <c r="P17" i="5"/>
  <c r="O17" i="5"/>
  <c r="N17" i="5"/>
  <c r="Q16" i="5"/>
  <c r="P16" i="5"/>
  <c r="O16" i="5"/>
  <c r="N16" i="5"/>
  <c r="Q15" i="5"/>
  <c r="P15" i="5"/>
  <c r="O15" i="5"/>
  <c r="N15" i="5"/>
  <c r="Q14" i="5"/>
  <c r="P14" i="5"/>
  <c r="O14" i="5"/>
  <c r="N14" i="5"/>
  <c r="Q13" i="5"/>
  <c r="P13" i="5"/>
  <c r="O13" i="5"/>
  <c r="N13" i="5"/>
  <c r="Q12" i="5"/>
  <c r="P12" i="5"/>
  <c r="O12" i="5"/>
  <c r="N12" i="5"/>
  <c r="Q11" i="5"/>
  <c r="P11" i="5"/>
  <c r="O11" i="5"/>
  <c r="N11" i="5"/>
  <c r="Q10" i="5"/>
  <c r="P10" i="5"/>
  <c r="O10" i="5"/>
  <c r="N10" i="5"/>
  <c r="Q9" i="5"/>
  <c r="P9" i="5"/>
  <c r="O9" i="5"/>
  <c r="N9" i="5"/>
  <c r="Q8" i="5"/>
  <c r="P8" i="5"/>
  <c r="O8" i="5"/>
  <c r="N8" i="5"/>
  <c r="Q7" i="5"/>
  <c r="P7" i="5"/>
  <c r="O7" i="5"/>
  <c r="N7" i="5"/>
  <c r="Q6" i="5"/>
  <c r="P6" i="5"/>
  <c r="O6" i="5"/>
  <c r="N6" i="5"/>
  <c r="Q5" i="5"/>
  <c r="P5" i="5"/>
  <c r="O5" i="5"/>
  <c r="N5" i="5"/>
  <c r="Q4" i="5"/>
  <c r="P4" i="5"/>
  <c r="O4" i="5"/>
  <c r="N4" i="5"/>
  <c r="Q17" i="4"/>
  <c r="P17" i="4"/>
  <c r="M17" i="4"/>
  <c r="L17" i="4"/>
  <c r="Q16" i="4"/>
  <c r="P16" i="4"/>
  <c r="M16" i="4"/>
  <c r="L16" i="4"/>
  <c r="Q15" i="4"/>
  <c r="P15" i="4"/>
  <c r="M15" i="4"/>
  <c r="L15" i="4"/>
  <c r="Q14" i="4"/>
  <c r="P14" i="4"/>
  <c r="M14" i="4"/>
  <c r="L14" i="4"/>
  <c r="Q13" i="4"/>
  <c r="P13" i="4"/>
  <c r="M13" i="4"/>
  <c r="L13" i="4"/>
  <c r="Q12" i="4"/>
  <c r="P12" i="4"/>
  <c r="M12" i="4"/>
  <c r="L12" i="4"/>
  <c r="Q11" i="4"/>
  <c r="P11" i="4"/>
  <c r="M11" i="4"/>
  <c r="L11" i="4"/>
  <c r="Q10" i="4"/>
  <c r="P10" i="4"/>
  <c r="M10" i="4"/>
  <c r="L10" i="4"/>
  <c r="Q9" i="4"/>
  <c r="P9" i="4"/>
  <c r="M9" i="4"/>
  <c r="L9" i="4"/>
  <c r="Q8" i="4"/>
  <c r="P8" i="4"/>
  <c r="M8" i="4"/>
  <c r="L8" i="4"/>
  <c r="Q7" i="4"/>
  <c r="P7" i="4"/>
  <c r="M7" i="4"/>
  <c r="L7" i="4"/>
  <c r="Q6" i="4"/>
  <c r="P6" i="4"/>
  <c r="M6" i="4"/>
  <c r="L6" i="4"/>
  <c r="Q5" i="4"/>
  <c r="P5" i="4"/>
  <c r="M5" i="4"/>
  <c r="L5" i="4"/>
  <c r="Q4" i="4"/>
  <c r="P4" i="4"/>
  <c r="M4" i="4"/>
  <c r="L4" i="4"/>
  <c r="N5" i="3"/>
  <c r="O5" i="3"/>
  <c r="P5" i="3"/>
  <c r="Q5" i="3"/>
  <c r="R5" i="3"/>
  <c r="S5" i="3"/>
  <c r="N6" i="3"/>
  <c r="O6" i="3"/>
  <c r="P6" i="3"/>
  <c r="Q6" i="3"/>
  <c r="R6" i="3"/>
  <c r="S6" i="3"/>
  <c r="N7" i="3"/>
  <c r="O7" i="3"/>
  <c r="P7" i="3"/>
  <c r="Q7" i="3"/>
  <c r="R7" i="3"/>
  <c r="S7" i="3"/>
  <c r="N8" i="3"/>
  <c r="O8" i="3"/>
  <c r="P8" i="3"/>
  <c r="Q8" i="3"/>
  <c r="R8" i="3"/>
  <c r="S8" i="3"/>
  <c r="N9" i="3"/>
  <c r="O9" i="3"/>
  <c r="P9" i="3"/>
  <c r="Q9" i="3"/>
  <c r="R9" i="3"/>
  <c r="B22" i="18" s="1"/>
  <c r="S9" i="3"/>
  <c r="N10" i="3"/>
  <c r="O10" i="3"/>
  <c r="P10" i="3"/>
  <c r="Q10" i="3"/>
  <c r="R10" i="3"/>
  <c r="S10" i="3"/>
  <c r="N11" i="3"/>
  <c r="O11" i="3"/>
  <c r="P11" i="3"/>
  <c r="Q11" i="3"/>
  <c r="R11" i="3"/>
  <c r="S11" i="3"/>
  <c r="N12" i="3"/>
  <c r="O12" i="3"/>
  <c r="P12" i="3"/>
  <c r="Q12" i="3"/>
  <c r="R12" i="3"/>
  <c r="F22" i="18" s="1"/>
  <c r="S12" i="3"/>
  <c r="N13" i="3"/>
  <c r="O13" i="3"/>
  <c r="P13" i="3"/>
  <c r="Q13" i="3"/>
  <c r="R13" i="3"/>
  <c r="S13" i="3"/>
  <c r="N14" i="3"/>
  <c r="O14" i="3"/>
  <c r="P14" i="3"/>
  <c r="Q14" i="3"/>
  <c r="R14" i="3"/>
  <c r="S14" i="3"/>
  <c r="N15" i="3"/>
  <c r="O15" i="3"/>
  <c r="P15" i="3"/>
  <c r="Q15" i="3"/>
  <c r="R15" i="3"/>
  <c r="S15" i="3"/>
  <c r="N16" i="3"/>
  <c r="O16" i="3"/>
  <c r="P16" i="3"/>
  <c r="Q16" i="3"/>
  <c r="R16" i="3"/>
  <c r="J22" i="18" s="1"/>
  <c r="S16" i="3"/>
  <c r="N17" i="3"/>
  <c r="O17" i="3"/>
  <c r="P17" i="3"/>
  <c r="Q17" i="3"/>
  <c r="R17" i="3"/>
  <c r="N22" i="18" s="1"/>
  <c r="S17" i="3"/>
  <c r="N4" i="3"/>
  <c r="O4" i="3"/>
  <c r="P4" i="3"/>
  <c r="Q4" i="3"/>
  <c r="R4" i="3"/>
  <c r="S4" i="3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3" i="1"/>
  <c r="L34" i="1"/>
  <c r="L35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49" i="1"/>
  <c r="L50" i="1"/>
  <c r="L51" i="1"/>
  <c r="L52" i="1"/>
  <c r="L53" i="1"/>
  <c r="L54" i="1"/>
  <c r="L55" i="1"/>
  <c r="L36" i="1"/>
  <c r="L37" i="1"/>
  <c r="L38" i="1"/>
  <c r="L39" i="1"/>
  <c r="L40" i="1"/>
  <c r="L41" i="1"/>
  <c r="L42" i="1"/>
  <c r="L43" i="1"/>
  <c r="L44" i="1"/>
  <c r="L45" i="1"/>
  <c r="L46" i="1"/>
  <c r="B21" i="15" l="1"/>
  <c r="B21" i="17"/>
  <c r="K26" i="15"/>
  <c r="F21" i="16"/>
  <c r="G21" i="16" s="1"/>
  <c r="F21" i="15"/>
  <c r="G21" i="15" s="1"/>
  <c r="O22" i="15"/>
  <c r="J21" i="16"/>
  <c r="K24" i="15"/>
  <c r="N21" i="15"/>
  <c r="O21" i="15" s="1"/>
  <c r="N21" i="16"/>
  <c r="O21" i="16" s="1"/>
  <c r="C21" i="15"/>
  <c r="B21" i="16"/>
  <c r="C21" i="16" s="1"/>
  <c r="C21" i="17"/>
  <c r="G28" i="18"/>
  <c r="O24" i="16"/>
  <c r="K22" i="15"/>
  <c r="C22" i="16"/>
  <c r="G23" i="18"/>
  <c r="K25" i="15"/>
  <c r="G24" i="18"/>
  <c r="G26" i="18"/>
  <c r="G27" i="18"/>
  <c r="K27" i="15"/>
  <c r="K28" i="18"/>
  <c r="G22" i="18"/>
  <c r="K23" i="15"/>
  <c r="O23" i="17"/>
  <c r="C24" i="17"/>
  <c r="K22" i="18"/>
  <c r="O22" i="16"/>
  <c r="N21" i="18"/>
  <c r="O21" i="18" s="1"/>
  <c r="C23" i="16"/>
  <c r="C25" i="16"/>
  <c r="G24" i="17"/>
  <c r="K26" i="18"/>
  <c r="O25" i="18"/>
  <c r="C23" i="17"/>
  <c r="K27" i="18"/>
  <c r="O23" i="18"/>
  <c r="G25" i="18"/>
  <c r="K22" i="16"/>
  <c r="K23" i="18"/>
  <c r="G23" i="16"/>
  <c r="K24" i="17"/>
  <c r="O24" i="17"/>
  <c r="G26" i="15"/>
  <c r="O22" i="18"/>
  <c r="G22" i="17"/>
  <c r="K25" i="16"/>
  <c r="K22" i="17"/>
  <c r="K24" i="18"/>
  <c r="O25" i="15"/>
  <c r="K25" i="18"/>
  <c r="K23" i="16"/>
  <c r="O23" i="16"/>
  <c r="G22" i="16"/>
  <c r="C23" i="18"/>
  <c r="C22" i="17"/>
  <c r="C22" i="18"/>
  <c r="G25" i="15"/>
  <c r="G24" i="16"/>
  <c r="G21" i="17"/>
  <c r="O22" i="17"/>
  <c r="O28" i="18"/>
  <c r="O24" i="15"/>
  <c r="C25" i="18"/>
  <c r="C27" i="15"/>
  <c r="G25" i="16"/>
  <c r="C26" i="18"/>
  <c r="C27" i="18"/>
  <c r="O27" i="15"/>
  <c r="G23" i="17"/>
  <c r="C24" i="18"/>
  <c r="G24" i="15"/>
  <c r="O25" i="16"/>
  <c r="K23" i="17"/>
  <c r="O23" i="15"/>
  <c r="K21" i="16"/>
  <c r="F21" i="18"/>
  <c r="G21" i="18" s="1"/>
  <c r="O24" i="18"/>
  <c r="C24" i="16"/>
  <c r="J21" i="18"/>
  <c r="K21" i="18" s="1"/>
  <c r="C28" i="18"/>
  <c r="O26" i="18"/>
  <c r="O27" i="18"/>
  <c r="G27" i="15"/>
  <c r="K24" i="16"/>
  <c r="B21" i="18"/>
  <c r="C21" i="18" s="1"/>
  <c r="J21" i="17"/>
  <c r="K21" i="17" s="1"/>
  <c r="N21" i="17"/>
  <c r="O21" i="17" s="1"/>
  <c r="C26" i="15"/>
  <c r="K21" i="15"/>
  <c r="G23" i="15"/>
  <c r="C25" i="15"/>
  <c r="C24" i="15"/>
  <c r="C22" i="15"/>
  <c r="G22" i="15"/>
  <c r="C23" i="15"/>
</calcChain>
</file>

<file path=xl/sharedStrings.xml><?xml version="1.0" encoding="utf-8"?>
<sst xmlns="http://schemas.openxmlformats.org/spreadsheetml/2006/main" count="1534" uniqueCount="58">
  <si>
    <t>Cas</t>
  </si>
  <si>
    <t>Zoe</t>
  </si>
  <si>
    <t>Matt</t>
  </si>
  <si>
    <t>Net</t>
  </si>
  <si>
    <t>Drive</t>
  </si>
  <si>
    <t>Specials</t>
  </si>
  <si>
    <t>Human</t>
  </si>
  <si>
    <t>Coach</t>
  </si>
  <si>
    <t>LowBasket</t>
  </si>
  <si>
    <t>HighBasket</t>
  </si>
  <si>
    <t>LowChamb</t>
  </si>
  <si>
    <t>HighChamb</t>
  </si>
  <si>
    <t>Endgame Points</t>
  </si>
  <si>
    <t>Auto Points</t>
  </si>
  <si>
    <t>Total Points</t>
  </si>
  <si>
    <t>Keller</t>
  </si>
  <si>
    <t>Maddie</t>
  </si>
  <si>
    <t>Lucas</t>
  </si>
  <si>
    <t>Jillian</t>
  </si>
  <si>
    <t>Ben</t>
  </si>
  <si>
    <t>Hailey</t>
  </si>
  <si>
    <t>Caleb</t>
  </si>
  <si>
    <t>Noah</t>
  </si>
  <si>
    <t>Max</t>
  </si>
  <si>
    <t>Mason</t>
  </si>
  <si>
    <t>Pieces Scored</t>
  </si>
  <si>
    <t>Comp</t>
  </si>
  <si>
    <t>Average</t>
  </si>
  <si>
    <t>Std Dev</t>
  </si>
  <si>
    <t>Net Pieces</t>
  </si>
  <si>
    <t>Low Basket</t>
  </si>
  <si>
    <t>High Basket</t>
  </si>
  <si>
    <t>Low Chamber</t>
  </si>
  <si>
    <t>High Chamber</t>
  </si>
  <si>
    <t>Teleop Points</t>
  </si>
  <si>
    <t>Auto Samples</t>
  </si>
  <si>
    <t>Auto Specimens</t>
  </si>
  <si>
    <t>Teleop Samples</t>
  </si>
  <si>
    <t>Teleop Specimens</t>
  </si>
  <si>
    <t>Driver</t>
  </si>
  <si>
    <t>Specialist</t>
  </si>
  <si>
    <t>Human Player</t>
  </si>
  <si>
    <t>Auto Ran</t>
  </si>
  <si>
    <t>Teleop Strategy</t>
  </si>
  <si>
    <t>Match Type</t>
  </si>
  <si>
    <t>Practice</t>
  </si>
  <si>
    <t>Samples</t>
  </si>
  <si>
    <t>Specimens</t>
  </si>
  <si>
    <t>Sampels</t>
  </si>
  <si>
    <t>Points Added</t>
  </si>
  <si>
    <t>Alan</t>
  </si>
  <si>
    <t>Min</t>
  </si>
  <si>
    <t>Team</t>
  </si>
  <si>
    <t>Emily</t>
  </si>
  <si>
    <t>Specimans</t>
  </si>
  <si>
    <t>Ayda</t>
  </si>
  <si>
    <t>6 = 4 piece specimen</t>
  </si>
  <si>
    <t>Normal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</si>
</sst>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2" fillId="0" borderId="3" xfId="0" applyFont="1" applyBorder="1"/>
    <xf numFmtId="0" fontId="2" fillId="0" borderId="4" xfId="0" applyFont="1" applyBorder="1"/>
    <xf numFmtId="0" fontId="0" fillId="0" borderId="3" xfId="0" applyBorder="1"/>
    <xf numFmtId="0" fontId="0" fillId="0" borderId="4" xfId="0" applyBorder="1"/>
    <xf numFmtId="164" fontId="0" fillId="0" borderId="3" xfId="0" applyNumberFormat="1" applyBorder="1"/>
    <xf numFmtId="164" fontId="0" fillId="0" borderId="4" xfId="0" applyNumberFormat="1" applyBorder="1"/>
    <xf numFmtId="164" fontId="2" fillId="0" borderId="3" xfId="0" applyNumberFormat="1" applyFont="1" applyBorder="1"/>
    <xf numFmtId="164" fontId="2" fillId="0" borderId="4" xfId="0" applyNumberFormat="1" applyFont="1" applyBorder="1"/>
    <xf numFmtId="164" fontId="2" fillId="0" borderId="5" xfId="0" applyNumberFormat="1" applyFont="1" applyBorder="1"/>
    <xf numFmtId="164" fontId="2" fillId="0" borderId="6" xfId="0" applyNumberFormat="1" applyFont="1" applyBorder="1"/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4" fillId="0" borderId="0" xfId="0" applyFont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Endgame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Drivers!$A$21:$A$27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Drivers!$B$21:$B$27</c:f>
              <c:numCache>
                <c:formatCode>General</c:formatCode>
                <c:ptCount val="7"/>
                <c:pt idx="0">
                  <c:v>10.316919905327243</c:v>
                </c:pt>
                <c:pt idx="1">
                  <c:v>11.707550800626475</c:v>
                </c:pt>
                <c:pt idx="2">
                  <c:v>10.072412957091082</c:v>
                </c:pt>
                <c:pt idx="3">
                  <c:v>9.2002851655869318</c:v>
                </c:pt>
                <c:pt idx="4">
                  <c:v>6.0472264878775652</c:v>
                </c:pt>
                <c:pt idx="5">
                  <c:v>15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C8-4959-9ABA-3FFCAB8833C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Drivers!$A$21:$A$27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Drivers!$C$21:$C$27</c:f>
              <c:numCache>
                <c:formatCode>General</c:formatCode>
                <c:ptCount val="7"/>
                <c:pt idx="0">
                  <c:v>7.1381712910789439</c:v>
                </c:pt>
                <c:pt idx="1">
                  <c:v>5.3341634856452629</c:v>
                </c:pt>
                <c:pt idx="2">
                  <c:v>7.4702720105426721</c:v>
                </c:pt>
                <c:pt idx="3">
                  <c:v>8.2826321305114963</c:v>
                </c:pt>
                <c:pt idx="4">
                  <c:v>11.315769443701726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C8-4959-9ABA-3FFCAB883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408335"/>
        <c:axId val="1322407855"/>
      </c:barChart>
      <c:catAx>
        <c:axId val="132240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7855"/>
        <c:crosses val="autoZero"/>
        <c:auto val="1"/>
        <c:lblAlgn val="ctr"/>
        <c:lblOffset val="100"/>
        <c:noMultiLvlLbl val="0"/>
      </c:catAx>
      <c:valAx>
        <c:axId val="13224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Coaches!$E$21:$E$24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Coaches!$F$21:$F$24</c:f>
              <c:numCache>
                <c:formatCode>General</c:formatCode>
                <c:ptCount val="4"/>
                <c:pt idx="0">
                  <c:v>58.276122764036884</c:v>
                </c:pt>
                <c:pt idx="1">
                  <c:v>52.246548010640439</c:v>
                </c:pt>
                <c:pt idx="2">
                  <c:v>68.125117568668045</c:v>
                </c:pt>
                <c:pt idx="3">
                  <c:v>57.88269887621648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5-4A91-8B68-04A3CEBFA5C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Coaches!$E$21:$E$24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Coaches!$G$21:$G$24</c:f>
              <c:numCache>
                <c:formatCode>General</c:formatCode>
                <c:ptCount val="4"/>
                <c:pt idx="0">
                  <c:v>35.697983008086737</c:v>
                </c:pt>
                <c:pt idx="1">
                  <c:v>38.855483014903029</c:v>
                </c:pt>
                <c:pt idx="2">
                  <c:v>21.587828295902568</c:v>
                </c:pt>
                <c:pt idx="3">
                  <c:v>35.448497711748644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F5-4A91-8B68-04A3CEBFA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067119"/>
        <c:axId val="1154065679"/>
      </c:barChart>
      <c:catAx>
        <c:axId val="1154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679"/>
        <c:crosses val="autoZero"/>
        <c:auto val="1"/>
        <c:lblAlgn val="ctr"/>
        <c:lblOffset val="100"/>
        <c:noMultiLvlLbl val="0"/>
      </c:catAx>
      <c:valAx>
        <c:axId val="11540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Coaches!$I$21:$I$24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Coaches!$J$21:$J$24</c:f>
              <c:numCache>
                <c:formatCode>General</c:formatCode>
                <c:ptCount val="4"/>
                <c:pt idx="0">
                  <c:v>5.2320989693266409</c:v>
                </c:pt>
                <c:pt idx="1">
                  <c:v>3.9630307517463943</c:v>
                </c:pt>
                <c:pt idx="2">
                  <c:v>6.7297531823437682</c:v>
                </c:pt>
                <c:pt idx="3">
                  <c:v>5.633330267562048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4-4718-B9C5-0FF27CA505F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Coaches!$I$21:$I$24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Coaches!$K$21:$K$24</c:f>
              <c:numCache>
                <c:formatCode>General</c:formatCode>
                <c:ptCount val="4"/>
                <c:pt idx="0">
                  <c:v>4.8067535038863074</c:v>
                </c:pt>
                <c:pt idx="1">
                  <c:v>5.6658959027425855</c:v>
                </c:pt>
                <c:pt idx="2">
                  <c:v>3.3600359950007208</c:v>
                </c:pt>
                <c:pt idx="3">
                  <c:v>4.1713709323775738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44-4718-B9C5-0FF27CA50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949583"/>
        <c:axId val="1327951503"/>
      </c:barChart>
      <c:catAx>
        <c:axId val="132794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51503"/>
        <c:crosses val="autoZero"/>
        <c:auto val="1"/>
        <c:lblAlgn val="ctr"/>
        <c:lblOffset val="100"/>
        <c:noMultiLvlLbl val="0"/>
      </c:catAx>
      <c:valAx>
        <c:axId val="13279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Coaches!$M$21:$M$24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Coaches!$N$21:$N$24</c:f>
              <c:numCache>
                <c:formatCode>General</c:formatCode>
                <c:ptCount val="4"/>
                <c:pt idx="0">
                  <c:v>2.9635679631650285</c:v>
                </c:pt>
                <c:pt idx="1">
                  <c:v>2.7335179848698123</c:v>
                </c:pt>
                <c:pt idx="2">
                  <c:v>2.840835554873812</c:v>
                </c:pt>
                <c:pt idx="3">
                  <c:v>3.4517793680149027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03-456E-9B28-0CD24626ACC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Coaches!$M$21:$M$24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Coaches!$O$21:$O$24</c:f>
              <c:numCache>
                <c:formatCode>General</c:formatCode>
                <c:ptCount val="4"/>
                <c:pt idx="0">
                  <c:v>2.9259601116019431</c:v>
                </c:pt>
                <c:pt idx="1">
                  <c:v>3.258406902590723</c:v>
                </c:pt>
                <c:pt idx="2">
                  <c:v>2.537401140565267</c:v>
                </c:pt>
                <c:pt idx="3">
                  <c:v>2.966128599008925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03-456E-9B28-0CD24626A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309104"/>
        <c:axId val="1275310544"/>
      </c:barChart>
      <c:catAx>
        <c:axId val="12753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0544"/>
        <c:crosses val="autoZero"/>
        <c:auto val="1"/>
        <c:lblAlgn val="ctr"/>
        <c:lblOffset val="100"/>
        <c:noMultiLvlLbl val="0"/>
      </c:catAx>
      <c:valAx>
        <c:axId val="12753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Endgame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'Human Players'!$A$21:$A$28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Players'!$B$21:$B$28</c:f>
              <c:numCache>
                <c:formatCode>General</c:formatCode>
                <c:ptCount val="8"/>
                <c:pt idx="0">
                  <c:v>10.223038461514664</c:v>
                </c:pt>
                <c:pt idx="1">
                  <c:v>0</c:v>
                </c:pt>
                <c:pt idx="2">
                  <c:v>6.6264623930814537</c:v>
                </c:pt>
                <c:pt idx="3">
                  <c:v>-0.48074069840786038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0-432D-9D79-FB3A8FEB56C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Players'!$A$21:$A$28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Players'!$C$21:$C$28</c:f>
              <c:numCache>
                <c:formatCode>General</c:formatCode>
                <c:ptCount val="8"/>
                <c:pt idx="0">
                  <c:v>7.6231738184624316</c:v>
                </c:pt>
                <c:pt idx="1">
                  <c:v>0</c:v>
                </c:pt>
                <c:pt idx="2">
                  <c:v>10.520090204707589</c:v>
                </c:pt>
                <c:pt idx="3">
                  <c:v>12.961481396815721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60-432D-9D79-FB3A8FEB5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408335"/>
        <c:axId val="1322407855"/>
      </c:barChart>
      <c:catAx>
        <c:axId val="132240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7855"/>
        <c:crosses val="autoZero"/>
        <c:auto val="1"/>
        <c:lblAlgn val="ctr"/>
        <c:lblOffset val="100"/>
        <c:noMultiLvlLbl val="0"/>
      </c:catAx>
      <c:valAx>
        <c:axId val="13224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'Human Players'!$E$21:$E$28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Players'!$F$21:$F$28</c:f>
              <c:numCache>
                <c:formatCode>General</c:formatCode>
                <c:ptCount val="8"/>
                <c:pt idx="0">
                  <c:v>58.276122764036884</c:v>
                </c:pt>
                <c:pt idx="1">
                  <c:v>0</c:v>
                </c:pt>
                <c:pt idx="2">
                  <c:v>69.866490192083091</c:v>
                </c:pt>
                <c:pt idx="3">
                  <c:v>57.916882557580244</c:v>
                </c:pt>
                <c:pt idx="4">
                  <c:v>63.60084235357666</c:v>
                </c:pt>
                <c:pt idx="5">
                  <c:v>59.911762799882595</c:v>
                </c:pt>
                <c:pt idx="6">
                  <c:v>58.615318753744852</c:v>
                </c:pt>
                <c:pt idx="7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F-4A63-8E2C-58EA30CD069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Players'!$E$21:$E$28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Players'!$G$21:$G$28</c:f>
              <c:numCache>
                <c:formatCode>General</c:formatCode>
                <c:ptCount val="8"/>
                <c:pt idx="0">
                  <c:v>35.697983008086737</c:v>
                </c:pt>
                <c:pt idx="1">
                  <c:v>0</c:v>
                </c:pt>
                <c:pt idx="2">
                  <c:v>11.744432322079462</c:v>
                </c:pt>
                <c:pt idx="3">
                  <c:v>32.166234884839518</c:v>
                </c:pt>
                <c:pt idx="4">
                  <c:v>32.146403731532452</c:v>
                </c:pt>
                <c:pt idx="5">
                  <c:v>19.999214457389627</c:v>
                </c:pt>
                <c:pt idx="6">
                  <c:v>29.682373427764922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9F-4A63-8E2C-58EA30CD0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067119"/>
        <c:axId val="1154065679"/>
      </c:barChart>
      <c:catAx>
        <c:axId val="1154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679"/>
        <c:crosses val="autoZero"/>
        <c:auto val="1"/>
        <c:lblAlgn val="ctr"/>
        <c:lblOffset val="100"/>
        <c:noMultiLvlLbl val="0"/>
      </c:catAx>
      <c:valAx>
        <c:axId val="11540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'Human Players'!$I$21:$I$28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Players'!$J$21:$J$28</c:f>
              <c:numCache>
                <c:formatCode>General</c:formatCode>
                <c:ptCount val="8"/>
                <c:pt idx="0">
                  <c:v>5.2320989693266409</c:v>
                </c:pt>
                <c:pt idx="1">
                  <c:v>0</c:v>
                </c:pt>
                <c:pt idx="2">
                  <c:v>4.6373449891162402</c:v>
                </c:pt>
                <c:pt idx="3">
                  <c:v>6</c:v>
                </c:pt>
                <c:pt idx="4">
                  <c:v>4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6-4531-A8E5-535EE24CB52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Players'!$I$21:$I$28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Players'!$K$21:$K$28</c:f>
              <c:numCache>
                <c:formatCode>General</c:formatCode>
                <c:ptCount val="8"/>
                <c:pt idx="0">
                  <c:v>4.8067535038863074</c:v>
                </c:pt>
                <c:pt idx="1">
                  <c:v>0</c:v>
                </c:pt>
                <c:pt idx="2">
                  <c:v>2.3367708965481313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6-4531-A8E5-535EE24CB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949583"/>
        <c:axId val="1327951503"/>
      </c:barChart>
      <c:catAx>
        <c:axId val="132794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51503"/>
        <c:crosses val="autoZero"/>
        <c:auto val="1"/>
        <c:lblAlgn val="ctr"/>
        <c:lblOffset val="100"/>
        <c:noMultiLvlLbl val="0"/>
      </c:catAx>
      <c:valAx>
        <c:axId val="13279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'Human Players'!$M$21:$M$28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Players'!$N$21:$N$28</c:f>
              <c:numCache>
                <c:formatCode>General</c:formatCode>
                <c:ptCount val="8"/>
                <c:pt idx="0">
                  <c:v>2.9635679631650285</c:v>
                </c:pt>
                <c:pt idx="1">
                  <c:v>0</c:v>
                </c:pt>
                <c:pt idx="2">
                  <c:v>3.8150378016022497</c:v>
                </c:pt>
                <c:pt idx="3">
                  <c:v>6</c:v>
                </c:pt>
                <c:pt idx="4">
                  <c:v>3.8928241687410843</c:v>
                </c:pt>
                <c:pt idx="5">
                  <c:v>3.9955881399941289</c:v>
                </c:pt>
                <c:pt idx="6">
                  <c:v>3.6311955410060719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7-48B5-8A2E-A24252DA5C5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Players'!$M$21:$M$28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Players'!$O$21:$O$28</c:f>
              <c:numCache>
                <c:formatCode>General</c:formatCode>
                <c:ptCount val="8"/>
                <c:pt idx="0">
                  <c:v>2.9259601116019431</c:v>
                </c:pt>
                <c:pt idx="1">
                  <c:v>0</c:v>
                </c:pt>
                <c:pt idx="2">
                  <c:v>2.1687762245130138</c:v>
                </c:pt>
                <c:pt idx="3">
                  <c:v>0</c:v>
                </c:pt>
                <c:pt idx="4">
                  <c:v>0.96958100497342592</c:v>
                </c:pt>
                <c:pt idx="5">
                  <c:v>0.99996072286948134</c:v>
                </c:pt>
                <c:pt idx="6">
                  <c:v>2.4628072126808682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7-48B5-8A2E-A24252DA5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309104"/>
        <c:axId val="1275310544"/>
      </c:barChart>
      <c:catAx>
        <c:axId val="12753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0544"/>
        <c:crosses val="autoZero"/>
        <c:auto val="1"/>
        <c:lblAlgn val="ctr"/>
        <c:lblOffset val="100"/>
        <c:noMultiLvlLbl val="0"/>
      </c:catAx>
      <c:valAx>
        <c:axId val="12753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Drivers!$E$21:$E$27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Drivers!$F$21:$F$27</c:f>
              <c:numCache>
                <c:formatCode>General</c:formatCode>
                <c:ptCount val="7"/>
                <c:pt idx="0">
                  <c:v>57.895442006716777</c:v>
                </c:pt>
                <c:pt idx="1">
                  <c:v>70.489050697488594</c:v>
                </c:pt>
                <c:pt idx="2">
                  <c:v>58.860575460217056</c:v>
                </c:pt>
                <c:pt idx="3">
                  <c:v>58.590288177138724</c:v>
                </c:pt>
                <c:pt idx="4">
                  <c:v>44.49274107313623</c:v>
                </c:pt>
                <c:pt idx="5">
                  <c:v>60.781070889295265</c:v>
                </c:pt>
                <c:pt idx="6">
                  <c:v>107.64949327000485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7-4917-8814-0D57D61E388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Drivers!$E$21:$E$27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Drivers!$G$21:$G$27</c:f>
              <c:numCache>
                <c:formatCode>General</c:formatCode>
                <c:ptCount val="7"/>
                <c:pt idx="0">
                  <c:v>35.233169919142114</c:v>
                </c:pt>
                <c:pt idx="1">
                  <c:v>24.397656041710263</c:v>
                </c:pt>
                <c:pt idx="2">
                  <c:v>28.747757864619508</c:v>
                </c:pt>
                <c:pt idx="3">
                  <c:v>32.831512596642362</c:v>
                </c:pt>
                <c:pt idx="4">
                  <c:v>8.6605443677474767</c:v>
                </c:pt>
                <c:pt idx="5">
                  <c:v>26.712995491297875</c:v>
                </c:pt>
                <c:pt idx="6">
                  <c:v>13.102490975644798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C7-4917-8814-0D57D61E3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067119"/>
        <c:axId val="1154065679"/>
      </c:barChart>
      <c:catAx>
        <c:axId val="1154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679"/>
        <c:crosses val="autoZero"/>
        <c:auto val="1"/>
        <c:lblAlgn val="ctr"/>
        <c:lblOffset val="100"/>
        <c:noMultiLvlLbl val="0"/>
      </c:catAx>
      <c:valAx>
        <c:axId val="11540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Drivers!$I$21:$I$27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Drivers!$J$21:$J$27</c:f>
              <c:numCache>
                <c:formatCode>General</c:formatCode>
                <c:ptCount val="7"/>
                <c:pt idx="0">
                  <c:v>5.1528421593781282</c:v>
                </c:pt>
                <c:pt idx="1">
                  <c:v>6.55765437557144</c:v>
                </c:pt>
                <c:pt idx="2">
                  <c:v>6.6725071998628129</c:v>
                </c:pt>
                <c:pt idx="3">
                  <c:v>4.8514279527319939</c:v>
                </c:pt>
                <c:pt idx="4">
                  <c:v>2.5738215044756032</c:v>
                </c:pt>
                <c:pt idx="5">
                  <c:v>4.4613333418869532</c:v>
                </c:pt>
                <c:pt idx="6">
                  <c:v>9.6387005426592935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1A-44D5-8989-7B86F5AED6B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Drivers!$I$21:$I$27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Drivers!$K$21:$K$27</c:f>
              <c:numCache>
                <c:formatCode>General</c:formatCode>
                <c:ptCount val="7"/>
                <c:pt idx="0">
                  <c:v>4.7126290540953324</c:v>
                </c:pt>
                <c:pt idx="1">
                  <c:v>3.2081761868550629</c:v>
                </c:pt>
                <c:pt idx="2">
                  <c:v>1.9685511648654712</c:v>
                </c:pt>
                <c:pt idx="3">
                  <c:v>4.8337708767518421</c:v>
                </c:pt>
                <c:pt idx="4">
                  <c:v>2.9402855678257591</c:v>
                </c:pt>
                <c:pt idx="5">
                  <c:v>7.7885290399784557</c:v>
                </c:pt>
                <c:pt idx="6">
                  <c:v>3.3390667198450821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1A-44D5-8989-7B86F5AED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949583"/>
        <c:axId val="1327951503"/>
      </c:barChart>
      <c:catAx>
        <c:axId val="132794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51503"/>
        <c:crosses val="autoZero"/>
        <c:auto val="1"/>
        <c:lblAlgn val="ctr"/>
        <c:lblOffset val="100"/>
        <c:noMultiLvlLbl val="0"/>
      </c:catAx>
      <c:valAx>
        <c:axId val="13279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Drivers!$M$21:$M$27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Drivers!$N$21:$N$27</c:f>
              <c:numCache>
                <c:formatCode>General</c:formatCode>
                <c:ptCount val="7"/>
                <c:pt idx="0">
                  <c:v>2.9624813525896911</c:v>
                </c:pt>
                <c:pt idx="1">
                  <c:v>2.8147608620431863</c:v>
                </c:pt>
                <c:pt idx="2">
                  <c:v>3.7553375034156424</c:v>
                </c:pt>
                <c:pt idx="3">
                  <c:v>4.3155794029012693</c:v>
                </c:pt>
                <c:pt idx="4">
                  <c:v>1</c:v>
                </c:pt>
                <c:pt idx="5">
                  <c:v>2.2650376142052622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F0-49F8-8505-7B8AE9F82CA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Drivers!$M$21:$M$27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Drivers!$O$21:$O$27</c:f>
              <c:numCache>
                <c:formatCode>General</c:formatCode>
                <c:ptCount val="7"/>
                <c:pt idx="0">
                  <c:v>2.9266440272587815</c:v>
                </c:pt>
                <c:pt idx="1">
                  <c:v>3.0842401650846214</c:v>
                </c:pt>
                <c:pt idx="2">
                  <c:v>2.1228327182828686</c:v>
                </c:pt>
                <c:pt idx="3">
                  <c:v>0.86705449851716132</c:v>
                </c:pt>
                <c:pt idx="4">
                  <c:v>0</c:v>
                </c:pt>
                <c:pt idx="5">
                  <c:v>3.2502975928823661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F0-49F8-8505-7B8AE9F82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309104"/>
        <c:axId val="1275310544"/>
      </c:barChart>
      <c:catAx>
        <c:axId val="12753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0544"/>
        <c:crosses val="autoZero"/>
        <c:auto val="1"/>
        <c:lblAlgn val="ctr"/>
        <c:lblOffset val="100"/>
        <c:noMultiLvlLbl val="0"/>
      </c:catAx>
      <c:valAx>
        <c:axId val="12753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Endgame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Specialists!$A$21:$A$25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Specialists!$B$21:$B$25</c:f>
              <c:numCache>
                <c:formatCode>General</c:formatCode>
                <c:ptCount val="5"/>
                <c:pt idx="0">
                  <c:v>10.223038461514664</c:v>
                </c:pt>
                <c:pt idx="1">
                  <c:v>11.716684304392645</c:v>
                </c:pt>
                <c:pt idx="2">
                  <c:v>8.525615432104054</c:v>
                </c:pt>
                <c:pt idx="3">
                  <c:v>10.815450964833509</c:v>
                </c:pt>
                <c:pt idx="4">
                  <c:v>11.434260618291191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5-4AAC-A2B0-C038B7CA395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Specialists!$A$21:$A$25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Specialists!$C$21:$C$25</c:f>
              <c:numCache>
                <c:formatCode>General</c:formatCode>
                <c:ptCount val="5"/>
                <c:pt idx="0">
                  <c:v>7.6231738184624316</c:v>
                </c:pt>
                <c:pt idx="1">
                  <c:v>5.4381002776511611</c:v>
                </c:pt>
                <c:pt idx="2">
                  <c:v>8.9463949126572295</c:v>
                </c:pt>
                <c:pt idx="3">
                  <c:v>6.6087481822967789</c:v>
                </c:pt>
                <c:pt idx="4">
                  <c:v>7.438211851865109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35-4AAC-A2B0-C038B7CA3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408335"/>
        <c:axId val="1322407855"/>
      </c:barChart>
      <c:catAx>
        <c:axId val="132240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7855"/>
        <c:crosses val="autoZero"/>
        <c:auto val="1"/>
        <c:lblAlgn val="ctr"/>
        <c:lblOffset val="100"/>
        <c:noMultiLvlLbl val="0"/>
      </c:catAx>
      <c:valAx>
        <c:axId val="13224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Specialists!$E$21:$E$25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Specialists!$F$21:$F$25</c:f>
              <c:numCache>
                <c:formatCode>General</c:formatCode>
                <c:ptCount val="5"/>
                <c:pt idx="0">
                  <c:v>58.276122764036884</c:v>
                </c:pt>
                <c:pt idx="1">
                  <c:v>55.663700460944973</c:v>
                </c:pt>
                <c:pt idx="2">
                  <c:v>67.666706454067949</c:v>
                </c:pt>
                <c:pt idx="3">
                  <c:v>57.014596140696803</c:v>
                </c:pt>
                <c:pt idx="4">
                  <c:v>70.994273718053037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E-4093-A13A-C2BBEDDFE25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Specialists!$E$21:$E$25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Specialists!$G$21:$G$25</c:f>
              <c:numCache>
                <c:formatCode>General</c:formatCode>
                <c:ptCount val="5"/>
                <c:pt idx="0">
                  <c:v>35.697983008086737</c:v>
                </c:pt>
                <c:pt idx="1">
                  <c:v>36.277761892231204</c:v>
                </c:pt>
                <c:pt idx="2">
                  <c:v>18.940193639629655</c:v>
                </c:pt>
                <c:pt idx="3">
                  <c:v>28.313362242798156</c:v>
                </c:pt>
                <c:pt idx="4">
                  <c:v>38.638137989241301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0E-4093-A13A-C2BBEDDFE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067119"/>
        <c:axId val="1154065679"/>
      </c:barChart>
      <c:catAx>
        <c:axId val="1154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679"/>
        <c:crosses val="autoZero"/>
        <c:auto val="1"/>
        <c:lblAlgn val="ctr"/>
        <c:lblOffset val="100"/>
        <c:noMultiLvlLbl val="0"/>
      </c:catAx>
      <c:valAx>
        <c:axId val="11540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Specialists!$I$21:$I$25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Specialists!$J$21:$J$25</c:f>
              <c:numCache>
                <c:formatCode>General</c:formatCode>
                <c:ptCount val="5"/>
                <c:pt idx="0">
                  <c:v>5.2320989693266409</c:v>
                </c:pt>
                <c:pt idx="1">
                  <c:v>4.3885771033005101</c:v>
                </c:pt>
                <c:pt idx="2">
                  <c:v>5.2137431477775094</c:v>
                </c:pt>
                <c:pt idx="3">
                  <c:v>6.2886426301047571</c:v>
                </c:pt>
                <c:pt idx="4">
                  <c:v>7.4899081143059822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C-429B-BC77-AC9F5A9B7F9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Specialists!$I$21:$I$25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Specialists!$K$21:$K$25</c:f>
              <c:numCache>
                <c:formatCode>General</c:formatCode>
                <c:ptCount val="5"/>
                <c:pt idx="0">
                  <c:v>4.8067535038863074</c:v>
                </c:pt>
                <c:pt idx="1">
                  <c:v>4.4842369925587304</c:v>
                </c:pt>
                <c:pt idx="2">
                  <c:v>4.6635441039826064</c:v>
                </c:pt>
                <c:pt idx="3">
                  <c:v>2.6091484107126419</c:v>
                </c:pt>
                <c:pt idx="4">
                  <c:v>4.8340332603595231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0C-429B-BC77-AC9F5A9B7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949583"/>
        <c:axId val="1327951503"/>
      </c:barChart>
      <c:catAx>
        <c:axId val="132794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51503"/>
        <c:crosses val="autoZero"/>
        <c:auto val="1"/>
        <c:lblAlgn val="ctr"/>
        <c:lblOffset val="100"/>
        <c:noMultiLvlLbl val="0"/>
      </c:catAx>
      <c:valAx>
        <c:axId val="13279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Specialists!$M$21:$M$25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Specialists!$N$21:$N$25</c:f>
              <c:numCache>
                <c:formatCode>General</c:formatCode>
                <c:ptCount val="5"/>
                <c:pt idx="0">
                  <c:v>2.9635679631650285</c:v>
                </c:pt>
                <c:pt idx="1">
                  <c:v>1.9249361957763889</c:v>
                </c:pt>
                <c:pt idx="2">
                  <c:v>2.4679575206769089</c:v>
                </c:pt>
                <c:pt idx="3">
                  <c:v>4.2670003509403793</c:v>
                </c:pt>
                <c:pt idx="4">
                  <c:v>3.8778439238660356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92-4286-B31B-E1226A4C257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Specialists!$M$21:$M$25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Specialists!$O$21:$O$25</c:f>
              <c:numCache>
                <c:formatCode>General</c:formatCode>
                <c:ptCount val="5"/>
                <c:pt idx="0">
                  <c:v>2.9259601116019431</c:v>
                </c:pt>
                <c:pt idx="1">
                  <c:v>2.7168267332740923</c:v>
                </c:pt>
                <c:pt idx="2">
                  <c:v>2.4714647289591891</c:v>
                </c:pt>
                <c:pt idx="3">
                  <c:v>1.6530512583642274</c:v>
                </c:pt>
                <c:pt idx="4">
                  <c:v>2.7650858695759997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92-4286-B31B-E1226A4C2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309104"/>
        <c:axId val="1275310544"/>
      </c:barChart>
      <c:catAx>
        <c:axId val="12753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0544"/>
        <c:crosses val="autoZero"/>
        <c:auto val="1"/>
        <c:lblAlgn val="ctr"/>
        <c:lblOffset val="100"/>
        <c:noMultiLvlLbl val="0"/>
      </c:catAx>
      <c:valAx>
        <c:axId val="12753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Endgame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Coaches!$A$21:$A$24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Coaches!$B$21:$B$24</c:f>
              <c:numCache>
                <c:formatCode>General</c:formatCode>
                <c:ptCount val="4"/>
                <c:pt idx="0">
                  <c:v>10.223038461514664</c:v>
                </c:pt>
                <c:pt idx="1">
                  <c:v>10.879311580041623</c:v>
                </c:pt>
                <c:pt idx="2">
                  <c:v>9.7941583898029307</c:v>
                </c:pt>
                <c:pt idx="3">
                  <c:v>9.8914654590174091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B-4B1E-BABF-9E2A85F9E96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Coaches!$A$21:$A$24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Coaches!$C$21:$C$24</c:f>
              <c:numCache>
                <c:formatCode>General</c:formatCode>
                <c:ptCount val="4"/>
                <c:pt idx="0">
                  <c:v>7.6231738184624316</c:v>
                </c:pt>
                <c:pt idx="1">
                  <c:v>6.5038021435842097</c:v>
                </c:pt>
                <c:pt idx="2">
                  <c:v>7.653877621715111</c:v>
                </c:pt>
                <c:pt idx="3">
                  <c:v>8.4172732848163196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2B-4B1E-BABF-9E2A85F9E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408335"/>
        <c:axId val="1322407855"/>
      </c:barChart>
      <c:catAx>
        <c:axId val="132240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7855"/>
        <c:crosses val="autoZero"/>
        <c:auto val="1"/>
        <c:lblAlgn val="ctr"/>
        <c:lblOffset val="100"/>
        <c:noMultiLvlLbl val="0"/>
      </c:catAx>
      <c:valAx>
        <c:axId val="13224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2900</xdr:rowOff>
    </xdr:from>
    <xdr:to>
      <xdr:col>3</xdr:col>
      <xdr:colOff>839442</xdr:colOff>
      <xdr:row>29</xdr:row>
      <xdr:rowOff>181803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1ECB8D7-1B77-3A1B-A0AD-C2B274465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835300</xdr:colOff>
      <xdr:row>19</xdr:row>
      <xdr:rowOff>2898</xdr:rowOff>
    </xdr:from>
    <xdr:to>
      <xdr:col>7</xdr:col>
      <xdr:colOff>836544</xdr:colOff>
      <xdr:row>29</xdr:row>
      <xdr:rowOff>190085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EE4A4D-DAE4-6DD4-EA48-C8D972C22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836543</xdr:colOff>
      <xdr:row>19</xdr:row>
      <xdr:rowOff>2898</xdr:rowOff>
    </xdr:from>
    <xdr:to>
      <xdr:col>11</xdr:col>
      <xdr:colOff>836543</xdr:colOff>
      <xdr:row>29</xdr:row>
      <xdr:rowOff>182466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2C7A569-F223-C4A3-9D2B-A85E5BF11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840683</xdr:colOff>
      <xdr:row>19</xdr:row>
      <xdr:rowOff>2899</xdr:rowOff>
    </xdr:from>
    <xdr:to>
      <xdr:col>15</xdr:col>
      <xdr:colOff>806311</xdr:colOff>
      <xdr:row>29</xdr:row>
      <xdr:rowOff>190086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69A8A98-E426-1746-A762-53D613ABD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182222</xdr:rowOff>
    </xdr:from>
    <xdr:to>
      <xdr:col>3</xdr:col>
      <xdr:colOff>835046</xdr:colOff>
      <xdr:row>29</xdr:row>
      <xdr:rowOff>170625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6DCC1C-873B-47A9-B3B0-4E322FFF8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839186</xdr:colOff>
      <xdr:row>18</xdr:row>
      <xdr:rowOff>182221</xdr:rowOff>
    </xdr:from>
    <xdr:to>
      <xdr:col>7</xdr:col>
      <xdr:colOff>834537</xdr:colOff>
      <xdr:row>29</xdr:row>
      <xdr:rowOff>178908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14DDB6-0D30-4D2E-9105-D5E5F52BE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834537</xdr:colOff>
      <xdr:row>18</xdr:row>
      <xdr:rowOff>182220</xdr:rowOff>
    </xdr:from>
    <xdr:to>
      <xdr:col>12</xdr:col>
      <xdr:colOff>459398</xdr:colOff>
      <xdr:row>29</xdr:row>
      <xdr:rowOff>178908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EE3A1E-5E9D-464A-A1E7-4570FED74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457168</xdr:colOff>
      <xdr:row>18</xdr:row>
      <xdr:rowOff>182221</xdr:rowOff>
    </xdr:from>
    <xdr:to>
      <xdr:col>18</xdr:col>
      <xdr:colOff>161989</xdr:colOff>
      <xdr:row>29</xdr:row>
      <xdr:rowOff>178908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78111B-754F-41BD-AEC2-9C804C124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189546</xdr:rowOff>
    </xdr:from>
    <xdr:to>
      <xdr:col>3</xdr:col>
      <xdr:colOff>813065</xdr:colOff>
      <xdr:row>29</xdr:row>
      <xdr:rowOff>177949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7BACAA-896F-469A-9C4E-97D03D22A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817205</xdr:colOff>
      <xdr:row>18</xdr:row>
      <xdr:rowOff>189545</xdr:rowOff>
    </xdr:from>
    <xdr:to>
      <xdr:col>7</xdr:col>
      <xdr:colOff>812556</xdr:colOff>
      <xdr:row>29</xdr:row>
      <xdr:rowOff>186232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609199-A9E9-4D08-BBCE-0415C5B18B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812556</xdr:colOff>
      <xdr:row>18</xdr:row>
      <xdr:rowOff>189544</xdr:rowOff>
    </xdr:from>
    <xdr:to>
      <xdr:col>12</xdr:col>
      <xdr:colOff>437417</xdr:colOff>
      <xdr:row>29</xdr:row>
      <xdr:rowOff>186232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01BCD6-0ACA-44EC-A4EF-5C23692D2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433275</xdr:colOff>
      <xdr:row>18</xdr:row>
      <xdr:rowOff>189545</xdr:rowOff>
    </xdr:from>
    <xdr:to>
      <xdr:col>18</xdr:col>
      <xdr:colOff>138097</xdr:colOff>
      <xdr:row>29</xdr:row>
      <xdr:rowOff>186232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249AB7-1A63-4325-94D7-33D7E78B4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2</xdr:rowOff>
    </xdr:from>
    <xdr:to>
      <xdr:col>3</xdr:col>
      <xdr:colOff>841099</xdr:colOff>
      <xdr:row>29</xdr:row>
      <xdr:rowOff>178905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DC3EA4-822A-4525-897C-84E6300AA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412</xdr:colOff>
      <xdr:row>19</xdr:row>
      <xdr:rowOff>1</xdr:rowOff>
    </xdr:from>
    <xdr:to>
      <xdr:col>8</xdr:col>
      <xdr:colOff>16151</xdr:colOff>
      <xdr:row>29</xdr:row>
      <xdr:rowOff>187188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CC8F31-778C-4DC8-A9B0-A4B0A880B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16151</xdr:colOff>
      <xdr:row>19</xdr:row>
      <xdr:rowOff>0</xdr:rowOff>
    </xdr:from>
    <xdr:to>
      <xdr:col>12</xdr:col>
      <xdr:colOff>27747</xdr:colOff>
      <xdr:row>29</xdr:row>
      <xdr:rowOff>187188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4ACF9B-E69B-4A69-927C-3AD15A927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15323</xdr:colOff>
      <xdr:row>19</xdr:row>
      <xdr:rowOff>1</xdr:rowOff>
    </xdr:from>
    <xdr:to>
      <xdr:col>15</xdr:col>
      <xdr:colOff>834473</xdr:colOff>
      <xdr:row>29</xdr:row>
      <xdr:rowOff>187188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92E1A7-05EF-410B-9BFA-F027EE74A3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3F6C2-6DDF-48DA-81FA-878F968D73F6}">
  <dimension ref="A1:Z148"/>
  <sheetViews>
    <sheetView topLeftCell="A123" workbookViewId="0">
      <selection activeCell="Q144" sqref="Q144"/>
    </sheetView>
  </sheetViews>
  <sheetFormatPr defaultRowHeight="14.4" x14ac:dyDescent="0.3"/>
  <cols>
    <col min="11" max="11" width="12.44140625" customWidth="1"/>
    <col min="12" max="12" width="14.33203125" customWidth="1"/>
    <col min="13" max="13" width="13" customWidth="1"/>
    <col min="14" max="14" width="14.109375" customWidth="1"/>
    <col min="16" max="16" width="13.88671875" customWidth="1"/>
    <col min="17" max="17" width="10.6640625" customWidth="1"/>
  </cols>
  <sheetData>
    <row r="1" spans="1:26" x14ac:dyDescent="0.3">
      <c r="A1" s="1"/>
      <c r="B1" t="s">
        <v>4</v>
      </c>
      <c r="C1" t="s">
        <v>5</v>
      </c>
      <c r="D1" t="s">
        <v>6</v>
      </c>
      <c r="E1" t="s">
        <v>7</v>
      </c>
      <c r="F1" t="s">
        <v>3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25</v>
      </c>
      <c r="O1" t="s">
        <v>42</v>
      </c>
      <c r="P1" t="s">
        <v>43</v>
      </c>
      <c r="Q1" t="s">
        <v>44</v>
      </c>
    </row>
    <row r="3" spans="1:26" x14ac:dyDescent="0.3">
      <c r="A3" s="1">
        <v>45587</v>
      </c>
      <c r="B3" t="s">
        <v>0</v>
      </c>
      <c r="C3" t="s">
        <v>1</v>
      </c>
      <c r="E3" t="s">
        <v>2</v>
      </c>
      <c r="F3">
        <v>0</v>
      </c>
      <c r="G3">
        <v>0</v>
      </c>
      <c r="H3">
        <v>6</v>
      </c>
      <c r="I3">
        <v>0</v>
      </c>
      <c r="J3">
        <v>3</v>
      </c>
      <c r="K3">
        <v>15</v>
      </c>
      <c r="M3">
        <v>93</v>
      </c>
      <c r="N3">
        <f>SUM(F3:J3)</f>
        <v>9</v>
      </c>
      <c r="O3">
        <v>-1</v>
      </c>
      <c r="Q3" t="s">
        <v>45</v>
      </c>
      <c r="V3" s="1">
        <v>45598</v>
      </c>
    </row>
    <row r="4" spans="1:26" x14ac:dyDescent="0.3">
      <c r="A4" s="1">
        <v>45587</v>
      </c>
      <c r="B4" t="s">
        <v>15</v>
      </c>
      <c r="C4" t="s">
        <v>1</v>
      </c>
      <c r="E4" t="s">
        <v>2</v>
      </c>
      <c r="F4">
        <v>0</v>
      </c>
      <c r="G4">
        <v>0</v>
      </c>
      <c r="H4">
        <v>3</v>
      </c>
      <c r="I4">
        <v>0</v>
      </c>
      <c r="J4">
        <v>5</v>
      </c>
      <c r="K4">
        <v>3</v>
      </c>
      <c r="M4">
        <v>77</v>
      </c>
      <c r="N4">
        <f t="shared" ref="N4:N67" si="0">SUM(F4:J4)</f>
        <v>8</v>
      </c>
      <c r="O4">
        <v>-1</v>
      </c>
      <c r="Q4" t="s">
        <v>45</v>
      </c>
      <c r="V4" s="1">
        <v>45598</v>
      </c>
    </row>
    <row r="5" spans="1:26" x14ac:dyDescent="0.3">
      <c r="A5" s="1">
        <v>45587</v>
      </c>
      <c r="B5" t="s">
        <v>15</v>
      </c>
      <c r="C5" t="s">
        <v>1</v>
      </c>
      <c r="E5" t="s">
        <v>16</v>
      </c>
      <c r="F5">
        <v>0</v>
      </c>
      <c r="G5">
        <v>0</v>
      </c>
      <c r="H5">
        <v>1</v>
      </c>
      <c r="I5">
        <v>0</v>
      </c>
      <c r="J5">
        <v>4</v>
      </c>
      <c r="K5">
        <v>15</v>
      </c>
      <c r="M5">
        <v>63</v>
      </c>
      <c r="N5">
        <f t="shared" si="0"/>
        <v>5</v>
      </c>
      <c r="O5">
        <v>-1</v>
      </c>
      <c r="Q5" t="s">
        <v>45</v>
      </c>
      <c r="V5" s="1">
        <v>45598</v>
      </c>
    </row>
    <row r="6" spans="1:26" x14ac:dyDescent="0.3">
      <c r="A6" s="1">
        <v>45587</v>
      </c>
      <c r="B6" t="s">
        <v>15</v>
      </c>
      <c r="C6" t="s">
        <v>1</v>
      </c>
      <c r="E6" t="s">
        <v>16</v>
      </c>
      <c r="F6">
        <v>0</v>
      </c>
      <c r="G6">
        <v>0</v>
      </c>
      <c r="H6">
        <v>2</v>
      </c>
      <c r="I6">
        <v>0</v>
      </c>
      <c r="J6">
        <v>4</v>
      </c>
      <c r="K6">
        <v>15</v>
      </c>
      <c r="M6">
        <v>71</v>
      </c>
      <c r="N6">
        <f t="shared" si="0"/>
        <v>6</v>
      </c>
      <c r="O6">
        <v>-1</v>
      </c>
      <c r="Q6" t="s">
        <v>45</v>
      </c>
      <c r="V6" s="1">
        <v>45598</v>
      </c>
    </row>
    <row r="7" spans="1:26" x14ac:dyDescent="0.3">
      <c r="A7" s="1">
        <v>45587</v>
      </c>
      <c r="B7" t="s">
        <v>17</v>
      </c>
      <c r="C7" t="s">
        <v>1</v>
      </c>
      <c r="E7" t="s">
        <v>2</v>
      </c>
      <c r="F7">
        <v>0</v>
      </c>
      <c r="G7">
        <v>0</v>
      </c>
      <c r="H7">
        <v>2</v>
      </c>
      <c r="I7">
        <v>0</v>
      </c>
      <c r="J7">
        <v>4</v>
      </c>
      <c r="K7">
        <v>3</v>
      </c>
      <c r="M7">
        <v>59</v>
      </c>
      <c r="N7">
        <f t="shared" si="0"/>
        <v>6</v>
      </c>
      <c r="O7">
        <v>-1</v>
      </c>
      <c r="Q7" t="s">
        <v>45</v>
      </c>
      <c r="V7" s="1">
        <v>45598</v>
      </c>
      <c r="W7" t="s">
        <v>17</v>
      </c>
      <c r="X7" t="s">
        <v>23</v>
      </c>
      <c r="Y7" t="s">
        <v>1</v>
      </c>
      <c r="Z7" t="s">
        <v>16</v>
      </c>
    </row>
    <row r="8" spans="1:26" x14ac:dyDescent="0.3">
      <c r="A8" s="1">
        <v>45587</v>
      </c>
      <c r="B8" t="s">
        <v>17</v>
      </c>
      <c r="C8" t="s">
        <v>1</v>
      </c>
      <c r="D8" t="s">
        <v>18</v>
      </c>
      <c r="E8" t="s">
        <v>2</v>
      </c>
      <c r="F8">
        <v>0</v>
      </c>
      <c r="G8">
        <v>0</v>
      </c>
      <c r="H8">
        <v>1</v>
      </c>
      <c r="I8">
        <v>0</v>
      </c>
      <c r="J8">
        <v>2</v>
      </c>
      <c r="K8">
        <v>0</v>
      </c>
      <c r="M8">
        <v>28</v>
      </c>
      <c r="N8">
        <f t="shared" si="0"/>
        <v>3</v>
      </c>
      <c r="O8">
        <v>-1</v>
      </c>
      <c r="Q8" t="s">
        <v>45</v>
      </c>
      <c r="V8" s="1">
        <v>45598</v>
      </c>
      <c r="W8" t="s">
        <v>17</v>
      </c>
      <c r="X8" t="s">
        <v>23</v>
      </c>
      <c r="Y8" t="s">
        <v>1</v>
      </c>
      <c r="Z8" t="s">
        <v>16</v>
      </c>
    </row>
    <row r="9" spans="1:26" x14ac:dyDescent="0.3">
      <c r="A9" s="1">
        <v>45587</v>
      </c>
      <c r="B9" t="s">
        <v>17</v>
      </c>
      <c r="C9" t="s">
        <v>1</v>
      </c>
      <c r="D9" t="s">
        <v>18</v>
      </c>
      <c r="E9" t="s">
        <v>16</v>
      </c>
      <c r="F9">
        <v>0</v>
      </c>
      <c r="G9">
        <v>0</v>
      </c>
      <c r="H9">
        <v>0</v>
      </c>
      <c r="I9">
        <v>0</v>
      </c>
      <c r="J9">
        <v>4</v>
      </c>
      <c r="K9">
        <v>0</v>
      </c>
      <c r="M9">
        <v>40</v>
      </c>
      <c r="N9">
        <f t="shared" si="0"/>
        <v>4</v>
      </c>
      <c r="O9">
        <v>-1</v>
      </c>
      <c r="Q9" t="s">
        <v>45</v>
      </c>
      <c r="V9" s="1">
        <v>45598</v>
      </c>
      <c r="W9" t="s">
        <v>17</v>
      </c>
      <c r="X9" t="s">
        <v>23</v>
      </c>
      <c r="Y9" t="s">
        <v>1</v>
      </c>
      <c r="Z9" t="s">
        <v>16</v>
      </c>
    </row>
    <row r="10" spans="1:26" x14ac:dyDescent="0.3">
      <c r="A10" s="1">
        <v>45587</v>
      </c>
      <c r="B10" t="s">
        <v>17</v>
      </c>
      <c r="C10" t="s">
        <v>1</v>
      </c>
      <c r="D10" t="s">
        <v>18</v>
      </c>
      <c r="E10" t="s">
        <v>16</v>
      </c>
      <c r="F10">
        <v>1</v>
      </c>
      <c r="G10">
        <v>0</v>
      </c>
      <c r="H10">
        <v>2</v>
      </c>
      <c r="I10">
        <v>0</v>
      </c>
      <c r="J10">
        <v>4</v>
      </c>
      <c r="K10">
        <v>15</v>
      </c>
      <c r="M10">
        <v>73</v>
      </c>
      <c r="N10">
        <f t="shared" si="0"/>
        <v>7</v>
      </c>
      <c r="O10">
        <v>-1</v>
      </c>
      <c r="Q10" t="s">
        <v>45</v>
      </c>
      <c r="V10" s="1">
        <v>45598</v>
      </c>
      <c r="W10" t="s">
        <v>17</v>
      </c>
      <c r="X10" t="s">
        <v>23</v>
      </c>
      <c r="Y10" t="s">
        <v>1</v>
      </c>
      <c r="Z10" t="s">
        <v>16</v>
      </c>
    </row>
    <row r="11" spans="1:26" x14ac:dyDescent="0.3">
      <c r="A11" s="1">
        <v>45595</v>
      </c>
      <c r="B11" t="s">
        <v>19</v>
      </c>
      <c r="C11" t="s">
        <v>20</v>
      </c>
      <c r="D11" t="s">
        <v>17</v>
      </c>
      <c r="E11" t="s">
        <v>21</v>
      </c>
      <c r="F11">
        <v>1</v>
      </c>
      <c r="G11">
        <v>0</v>
      </c>
      <c r="H11">
        <v>0</v>
      </c>
      <c r="I11">
        <v>0</v>
      </c>
      <c r="J11">
        <v>4</v>
      </c>
      <c r="K11">
        <v>3</v>
      </c>
      <c r="M11">
        <v>68</v>
      </c>
      <c r="N11">
        <f t="shared" si="0"/>
        <v>5</v>
      </c>
      <c r="O11">
        <v>-1</v>
      </c>
      <c r="Q11" t="s">
        <v>45</v>
      </c>
      <c r="V11" s="1">
        <v>45598</v>
      </c>
      <c r="W11" t="s">
        <v>17</v>
      </c>
      <c r="X11" t="s">
        <v>23</v>
      </c>
      <c r="Y11" t="s">
        <v>1</v>
      </c>
      <c r="Z11" t="s">
        <v>16</v>
      </c>
    </row>
    <row r="12" spans="1:26" x14ac:dyDescent="0.3">
      <c r="A12" s="1">
        <v>45588</v>
      </c>
      <c r="B12" t="s">
        <v>15</v>
      </c>
      <c r="C12" t="s">
        <v>20</v>
      </c>
      <c r="D12" t="s">
        <v>21</v>
      </c>
      <c r="E12" t="s">
        <v>16</v>
      </c>
      <c r="F12">
        <v>0</v>
      </c>
      <c r="G12">
        <v>0</v>
      </c>
      <c r="H12">
        <v>1</v>
      </c>
      <c r="I12">
        <v>0</v>
      </c>
      <c r="J12">
        <v>5</v>
      </c>
      <c r="K12">
        <v>15</v>
      </c>
      <c r="M12">
        <v>73</v>
      </c>
      <c r="N12">
        <f t="shared" si="0"/>
        <v>6</v>
      </c>
      <c r="O12">
        <v>-1</v>
      </c>
      <c r="Q12" t="s">
        <v>45</v>
      </c>
      <c r="V12" s="1">
        <v>45598</v>
      </c>
      <c r="W12" t="s">
        <v>17</v>
      </c>
      <c r="X12" t="s">
        <v>23</v>
      </c>
      <c r="Y12" t="s">
        <v>1</v>
      </c>
      <c r="Z12" t="s">
        <v>16</v>
      </c>
    </row>
    <row r="13" spans="1:26" x14ac:dyDescent="0.3">
      <c r="A13" s="1">
        <v>45588</v>
      </c>
      <c r="B13" t="s">
        <v>15</v>
      </c>
      <c r="C13" t="s">
        <v>20</v>
      </c>
      <c r="D13" t="s">
        <v>16</v>
      </c>
      <c r="E13" t="s">
        <v>21</v>
      </c>
      <c r="F13">
        <v>0</v>
      </c>
      <c r="G13">
        <v>0</v>
      </c>
      <c r="H13">
        <v>2</v>
      </c>
      <c r="I13">
        <v>0</v>
      </c>
      <c r="J13">
        <v>2</v>
      </c>
      <c r="K13">
        <v>15</v>
      </c>
      <c r="M13">
        <v>51</v>
      </c>
      <c r="N13">
        <f t="shared" si="0"/>
        <v>4</v>
      </c>
      <c r="O13">
        <v>-1</v>
      </c>
      <c r="Q13" t="s">
        <v>45</v>
      </c>
    </row>
    <row r="14" spans="1:26" x14ac:dyDescent="0.3">
      <c r="A14" s="1">
        <v>45588</v>
      </c>
      <c r="B14" t="s">
        <v>15</v>
      </c>
      <c r="C14" t="s">
        <v>20</v>
      </c>
      <c r="D14" t="s">
        <v>16</v>
      </c>
      <c r="E14" t="s">
        <v>21</v>
      </c>
      <c r="F14">
        <v>1</v>
      </c>
      <c r="G14">
        <v>0</v>
      </c>
      <c r="H14">
        <v>2</v>
      </c>
      <c r="I14">
        <v>0</v>
      </c>
      <c r="J14">
        <v>4</v>
      </c>
      <c r="K14">
        <v>3</v>
      </c>
      <c r="M14">
        <v>61</v>
      </c>
      <c r="N14">
        <f t="shared" si="0"/>
        <v>7</v>
      </c>
      <c r="O14">
        <v>-1</v>
      </c>
      <c r="Q14" t="s">
        <v>45</v>
      </c>
    </row>
    <row r="15" spans="1:26" x14ac:dyDescent="0.3">
      <c r="A15" s="1">
        <v>45588</v>
      </c>
      <c r="B15" t="s">
        <v>15</v>
      </c>
      <c r="C15" t="s">
        <v>20</v>
      </c>
      <c r="D15" t="s">
        <v>16</v>
      </c>
      <c r="E15" t="s">
        <v>2</v>
      </c>
      <c r="F15">
        <v>0</v>
      </c>
      <c r="G15">
        <v>0</v>
      </c>
      <c r="H15">
        <v>1</v>
      </c>
      <c r="I15">
        <v>0</v>
      </c>
      <c r="J15">
        <v>3</v>
      </c>
      <c r="K15">
        <v>15</v>
      </c>
      <c r="M15">
        <v>66</v>
      </c>
      <c r="N15">
        <f t="shared" si="0"/>
        <v>4</v>
      </c>
      <c r="O15">
        <v>-1</v>
      </c>
      <c r="Q15" t="s">
        <v>45</v>
      </c>
    </row>
    <row r="16" spans="1:26" x14ac:dyDescent="0.3">
      <c r="A16" s="1">
        <v>45588</v>
      </c>
      <c r="B16" t="s">
        <v>17</v>
      </c>
      <c r="C16" t="s">
        <v>21</v>
      </c>
      <c r="D16" t="s">
        <v>16</v>
      </c>
      <c r="E16" t="s">
        <v>2</v>
      </c>
      <c r="F16">
        <v>0</v>
      </c>
      <c r="G16">
        <v>0</v>
      </c>
      <c r="H16">
        <v>1</v>
      </c>
      <c r="I16">
        <v>0</v>
      </c>
      <c r="J16">
        <v>6</v>
      </c>
      <c r="K16">
        <v>15</v>
      </c>
      <c r="M16">
        <v>83</v>
      </c>
      <c r="N16">
        <f t="shared" si="0"/>
        <v>7</v>
      </c>
      <c r="O16">
        <v>-1</v>
      </c>
      <c r="Q16" t="s">
        <v>45</v>
      </c>
    </row>
    <row r="17" spans="1:17" x14ac:dyDescent="0.3">
      <c r="A17" s="1">
        <v>45588</v>
      </c>
      <c r="B17" t="s">
        <v>17</v>
      </c>
      <c r="C17" t="s">
        <v>21</v>
      </c>
      <c r="D17" t="s">
        <v>16</v>
      </c>
      <c r="E17" t="s">
        <v>2</v>
      </c>
      <c r="F17">
        <v>0</v>
      </c>
      <c r="G17">
        <v>0</v>
      </c>
      <c r="H17">
        <v>0</v>
      </c>
      <c r="I17">
        <v>0</v>
      </c>
      <c r="J17">
        <v>5</v>
      </c>
      <c r="K17">
        <v>3</v>
      </c>
      <c r="M17">
        <v>53</v>
      </c>
      <c r="N17">
        <f t="shared" si="0"/>
        <v>5</v>
      </c>
      <c r="O17">
        <v>-1</v>
      </c>
      <c r="Q17" t="s">
        <v>45</v>
      </c>
    </row>
    <row r="18" spans="1:17" x14ac:dyDescent="0.3">
      <c r="A18" s="1">
        <v>45588</v>
      </c>
      <c r="B18" t="s">
        <v>17</v>
      </c>
      <c r="C18" t="s">
        <v>21</v>
      </c>
      <c r="D18" t="s">
        <v>16</v>
      </c>
      <c r="E18" t="s">
        <v>2</v>
      </c>
      <c r="F18">
        <v>0</v>
      </c>
      <c r="G18">
        <v>0</v>
      </c>
      <c r="H18">
        <v>2</v>
      </c>
      <c r="I18">
        <v>0</v>
      </c>
      <c r="J18">
        <v>6</v>
      </c>
      <c r="K18">
        <v>15</v>
      </c>
      <c r="M18">
        <v>91</v>
      </c>
      <c r="N18">
        <f t="shared" si="0"/>
        <v>8</v>
      </c>
      <c r="O18">
        <v>-1</v>
      </c>
      <c r="Q18" t="s">
        <v>45</v>
      </c>
    </row>
    <row r="19" spans="1:17" x14ac:dyDescent="0.3">
      <c r="A19" s="1">
        <v>45588</v>
      </c>
      <c r="B19" t="s">
        <v>17</v>
      </c>
      <c r="C19" t="s">
        <v>21</v>
      </c>
      <c r="D19" t="s">
        <v>16</v>
      </c>
      <c r="E19" t="s">
        <v>2</v>
      </c>
      <c r="F19">
        <v>0</v>
      </c>
      <c r="G19">
        <v>0</v>
      </c>
      <c r="H19">
        <v>1</v>
      </c>
      <c r="I19">
        <v>0</v>
      </c>
      <c r="J19">
        <v>6</v>
      </c>
      <c r="K19">
        <v>15</v>
      </c>
      <c r="M19">
        <v>83</v>
      </c>
      <c r="N19">
        <f t="shared" si="0"/>
        <v>7</v>
      </c>
      <c r="O19">
        <v>-1</v>
      </c>
      <c r="Q19" t="s">
        <v>45</v>
      </c>
    </row>
    <row r="20" spans="1:17" x14ac:dyDescent="0.3">
      <c r="A20" s="1">
        <v>45588</v>
      </c>
      <c r="B20" t="s">
        <v>17</v>
      </c>
      <c r="C20" t="s">
        <v>21</v>
      </c>
      <c r="D20" t="s">
        <v>16</v>
      </c>
      <c r="E20" t="s">
        <v>2</v>
      </c>
      <c r="F20">
        <v>1</v>
      </c>
      <c r="G20">
        <v>0</v>
      </c>
      <c r="H20">
        <v>7</v>
      </c>
      <c r="I20">
        <v>0</v>
      </c>
      <c r="J20">
        <v>0</v>
      </c>
      <c r="K20">
        <v>15</v>
      </c>
      <c r="M20">
        <v>73</v>
      </c>
      <c r="N20">
        <f t="shared" si="0"/>
        <v>8</v>
      </c>
      <c r="O20">
        <v>-1</v>
      </c>
      <c r="Q20" t="s">
        <v>45</v>
      </c>
    </row>
    <row r="21" spans="1:17" x14ac:dyDescent="0.3">
      <c r="A21" s="1">
        <v>45588</v>
      </c>
      <c r="B21" t="s">
        <v>17</v>
      </c>
      <c r="C21" t="s">
        <v>21</v>
      </c>
      <c r="D21" t="s">
        <v>16</v>
      </c>
      <c r="E21" t="s">
        <v>2</v>
      </c>
      <c r="F21">
        <v>0</v>
      </c>
      <c r="G21">
        <v>0</v>
      </c>
      <c r="H21">
        <v>7</v>
      </c>
      <c r="I21">
        <v>0</v>
      </c>
      <c r="J21">
        <v>2</v>
      </c>
      <c r="K21">
        <v>15</v>
      </c>
      <c r="M21">
        <v>91</v>
      </c>
      <c r="N21">
        <f t="shared" si="0"/>
        <v>9</v>
      </c>
      <c r="O21">
        <v>-1</v>
      </c>
      <c r="Q21" t="s">
        <v>45</v>
      </c>
    </row>
    <row r="22" spans="1:17" x14ac:dyDescent="0.3">
      <c r="A22" s="1">
        <v>45588</v>
      </c>
      <c r="B22" t="s">
        <v>17</v>
      </c>
      <c r="C22" t="s">
        <v>21</v>
      </c>
      <c r="D22" t="s">
        <v>15</v>
      </c>
      <c r="E22" t="s">
        <v>16</v>
      </c>
      <c r="F22">
        <v>0</v>
      </c>
      <c r="G22">
        <v>0</v>
      </c>
      <c r="H22">
        <v>5</v>
      </c>
      <c r="I22">
        <v>0</v>
      </c>
      <c r="J22">
        <v>5</v>
      </c>
      <c r="K22">
        <v>3</v>
      </c>
      <c r="M22">
        <v>93</v>
      </c>
      <c r="N22">
        <f t="shared" si="0"/>
        <v>10</v>
      </c>
      <c r="O22">
        <v>-1</v>
      </c>
      <c r="Q22" t="s">
        <v>45</v>
      </c>
    </row>
    <row r="23" spans="1:17" x14ac:dyDescent="0.3">
      <c r="A23" s="1">
        <v>45588</v>
      </c>
      <c r="B23" t="s">
        <v>2</v>
      </c>
      <c r="C23" t="s">
        <v>21</v>
      </c>
      <c r="D23" t="s">
        <v>22</v>
      </c>
      <c r="E23" t="s">
        <v>16</v>
      </c>
      <c r="F23">
        <v>1</v>
      </c>
      <c r="G23">
        <v>0</v>
      </c>
      <c r="H23">
        <v>4</v>
      </c>
      <c r="I23">
        <v>0</v>
      </c>
      <c r="J23">
        <v>5</v>
      </c>
      <c r="K23">
        <v>15</v>
      </c>
      <c r="M23">
        <v>102</v>
      </c>
      <c r="N23">
        <f t="shared" si="0"/>
        <v>10</v>
      </c>
      <c r="O23">
        <v>-1</v>
      </c>
      <c r="Q23" t="s">
        <v>45</v>
      </c>
    </row>
    <row r="24" spans="1:17" x14ac:dyDescent="0.3">
      <c r="A24" s="1">
        <v>45588</v>
      </c>
      <c r="B24" t="s">
        <v>2</v>
      </c>
      <c r="C24" t="s">
        <v>21</v>
      </c>
      <c r="D24" t="s">
        <v>22</v>
      </c>
      <c r="E24" t="s">
        <v>16</v>
      </c>
      <c r="F24">
        <v>1</v>
      </c>
      <c r="G24">
        <v>0</v>
      </c>
      <c r="H24">
        <v>6</v>
      </c>
      <c r="I24">
        <v>0</v>
      </c>
      <c r="J24">
        <v>2</v>
      </c>
      <c r="K24">
        <v>15</v>
      </c>
      <c r="M24">
        <v>88</v>
      </c>
      <c r="N24">
        <f t="shared" si="0"/>
        <v>9</v>
      </c>
      <c r="O24">
        <v>-1</v>
      </c>
      <c r="Q24" t="s">
        <v>45</v>
      </c>
    </row>
    <row r="25" spans="1:17" x14ac:dyDescent="0.3">
      <c r="A25" s="1">
        <v>45595</v>
      </c>
      <c r="B25" t="s">
        <v>18</v>
      </c>
      <c r="C25" t="s">
        <v>20</v>
      </c>
      <c r="D25" t="s">
        <v>15</v>
      </c>
      <c r="E25" t="s">
        <v>16</v>
      </c>
      <c r="F25">
        <v>0</v>
      </c>
      <c r="G25">
        <v>0</v>
      </c>
      <c r="H25">
        <v>7</v>
      </c>
      <c r="I25">
        <v>0</v>
      </c>
      <c r="J25">
        <v>0</v>
      </c>
      <c r="K25">
        <v>3</v>
      </c>
      <c r="M25">
        <v>83</v>
      </c>
      <c r="N25">
        <f t="shared" si="0"/>
        <v>7</v>
      </c>
      <c r="O25">
        <v>-1</v>
      </c>
      <c r="Q25" t="s">
        <v>45</v>
      </c>
    </row>
    <row r="26" spans="1:17" x14ac:dyDescent="0.3">
      <c r="A26" s="1">
        <v>45595</v>
      </c>
      <c r="B26" t="s">
        <v>18</v>
      </c>
      <c r="C26" t="s">
        <v>20</v>
      </c>
      <c r="D26" t="s">
        <v>15</v>
      </c>
      <c r="E26" t="s">
        <v>16</v>
      </c>
      <c r="F26">
        <v>0</v>
      </c>
      <c r="G26">
        <v>0</v>
      </c>
      <c r="H26">
        <v>4</v>
      </c>
      <c r="I26">
        <v>0</v>
      </c>
      <c r="J26">
        <v>0</v>
      </c>
      <c r="K26">
        <v>3</v>
      </c>
      <c r="M26">
        <v>54</v>
      </c>
      <c r="N26">
        <f t="shared" si="0"/>
        <v>4</v>
      </c>
      <c r="O26">
        <v>-1</v>
      </c>
      <c r="Q26" t="s">
        <v>45</v>
      </c>
    </row>
    <row r="27" spans="1:17" x14ac:dyDescent="0.3">
      <c r="A27" s="1">
        <v>45595</v>
      </c>
      <c r="B27" t="s">
        <v>19</v>
      </c>
      <c r="C27" t="s">
        <v>20</v>
      </c>
      <c r="D27" t="s">
        <v>22</v>
      </c>
      <c r="E27" t="s">
        <v>21</v>
      </c>
      <c r="F27">
        <v>0</v>
      </c>
      <c r="G27">
        <v>0</v>
      </c>
      <c r="H27">
        <v>7</v>
      </c>
      <c r="I27">
        <v>0</v>
      </c>
      <c r="J27">
        <v>0</v>
      </c>
      <c r="K27">
        <v>15</v>
      </c>
      <c r="M27">
        <v>87</v>
      </c>
      <c r="N27">
        <f t="shared" si="0"/>
        <v>7</v>
      </c>
      <c r="O27">
        <v>-1</v>
      </c>
      <c r="Q27" t="s">
        <v>45</v>
      </c>
    </row>
    <row r="28" spans="1:17" x14ac:dyDescent="0.3">
      <c r="A28" s="1">
        <v>45588</v>
      </c>
      <c r="B28" t="s">
        <v>2</v>
      </c>
      <c r="C28" t="s">
        <v>21</v>
      </c>
      <c r="D28" t="s">
        <v>22</v>
      </c>
      <c r="E28" t="s">
        <v>16</v>
      </c>
      <c r="F28">
        <v>1</v>
      </c>
      <c r="G28">
        <v>0</v>
      </c>
      <c r="H28">
        <v>0</v>
      </c>
      <c r="I28">
        <v>0</v>
      </c>
      <c r="J28">
        <v>4</v>
      </c>
      <c r="K28">
        <v>15</v>
      </c>
      <c r="M28">
        <v>60</v>
      </c>
      <c r="N28">
        <f t="shared" si="0"/>
        <v>5</v>
      </c>
      <c r="O28">
        <v>-1</v>
      </c>
      <c r="Q28" t="s">
        <v>45</v>
      </c>
    </row>
    <row r="29" spans="1:17" x14ac:dyDescent="0.3">
      <c r="A29" s="1">
        <v>45588</v>
      </c>
      <c r="B29" t="s">
        <v>2</v>
      </c>
      <c r="C29" t="s">
        <v>21</v>
      </c>
      <c r="D29" t="s">
        <v>22</v>
      </c>
      <c r="E29" t="s">
        <v>16</v>
      </c>
      <c r="F29">
        <v>1</v>
      </c>
      <c r="G29">
        <v>0</v>
      </c>
      <c r="H29">
        <v>9</v>
      </c>
      <c r="I29">
        <v>0</v>
      </c>
      <c r="J29">
        <v>1</v>
      </c>
      <c r="K29">
        <v>15</v>
      </c>
      <c r="M29">
        <v>102</v>
      </c>
      <c r="N29">
        <f t="shared" si="0"/>
        <v>11</v>
      </c>
      <c r="O29">
        <v>-1</v>
      </c>
      <c r="Q29" t="s">
        <v>45</v>
      </c>
    </row>
    <row r="30" spans="1:17" x14ac:dyDescent="0.3">
      <c r="A30" s="1">
        <v>45588</v>
      </c>
      <c r="B30" t="s">
        <v>2</v>
      </c>
      <c r="C30" t="s">
        <v>21</v>
      </c>
      <c r="D30" t="s">
        <v>22</v>
      </c>
      <c r="E30" t="s">
        <v>16</v>
      </c>
      <c r="F30">
        <v>0</v>
      </c>
      <c r="G30">
        <v>0</v>
      </c>
      <c r="H30">
        <v>9</v>
      </c>
      <c r="I30">
        <v>0</v>
      </c>
      <c r="J30">
        <v>1</v>
      </c>
      <c r="K30">
        <v>15</v>
      </c>
      <c r="M30">
        <v>100</v>
      </c>
      <c r="N30">
        <f t="shared" si="0"/>
        <v>10</v>
      </c>
      <c r="O30">
        <v>-1</v>
      </c>
      <c r="Q30" t="s">
        <v>45</v>
      </c>
    </row>
    <row r="31" spans="1:17" x14ac:dyDescent="0.3">
      <c r="A31" s="1">
        <v>45588</v>
      </c>
      <c r="B31" t="s">
        <v>2</v>
      </c>
      <c r="C31" t="s">
        <v>21</v>
      </c>
      <c r="D31" t="s">
        <v>22</v>
      </c>
      <c r="E31" t="s">
        <v>16</v>
      </c>
      <c r="F31">
        <v>0</v>
      </c>
      <c r="G31">
        <v>0</v>
      </c>
      <c r="H31">
        <v>3</v>
      </c>
      <c r="I31">
        <v>0</v>
      </c>
      <c r="J31">
        <v>6</v>
      </c>
      <c r="K31">
        <v>15</v>
      </c>
      <c r="M31">
        <v>102</v>
      </c>
      <c r="N31">
        <f t="shared" si="0"/>
        <v>9</v>
      </c>
      <c r="O31">
        <v>-1</v>
      </c>
      <c r="Q31" t="s">
        <v>45</v>
      </c>
    </row>
    <row r="32" spans="1:17" x14ac:dyDescent="0.3">
      <c r="A32" s="1">
        <v>45588</v>
      </c>
      <c r="B32" t="s">
        <v>2</v>
      </c>
      <c r="C32" t="s">
        <v>21</v>
      </c>
      <c r="D32" t="s">
        <v>22</v>
      </c>
      <c r="F32">
        <v>0</v>
      </c>
      <c r="G32">
        <v>0</v>
      </c>
      <c r="H32">
        <v>4</v>
      </c>
      <c r="I32">
        <v>0</v>
      </c>
      <c r="J32">
        <v>6</v>
      </c>
      <c r="K32">
        <v>3</v>
      </c>
      <c r="M32">
        <v>95</v>
      </c>
      <c r="N32">
        <f t="shared" si="0"/>
        <v>10</v>
      </c>
      <c r="O32">
        <v>-1</v>
      </c>
      <c r="Q32" t="s">
        <v>45</v>
      </c>
    </row>
    <row r="33" spans="1:17" x14ac:dyDescent="0.3">
      <c r="A33" s="1">
        <v>45588</v>
      </c>
      <c r="B33" t="s">
        <v>2</v>
      </c>
      <c r="C33" t="s">
        <v>21</v>
      </c>
      <c r="D33" t="s">
        <v>22</v>
      </c>
      <c r="F33">
        <v>0</v>
      </c>
      <c r="G33">
        <v>2</v>
      </c>
      <c r="H33">
        <v>1</v>
      </c>
      <c r="I33">
        <v>0</v>
      </c>
      <c r="J33">
        <v>7</v>
      </c>
      <c r="K33">
        <v>15</v>
      </c>
      <c r="M33">
        <v>104</v>
      </c>
      <c r="N33">
        <f t="shared" si="0"/>
        <v>10</v>
      </c>
      <c r="O33">
        <v>-1</v>
      </c>
      <c r="Q33" t="s">
        <v>45</v>
      </c>
    </row>
    <row r="34" spans="1:17" x14ac:dyDescent="0.3">
      <c r="A34" s="1">
        <v>45593</v>
      </c>
      <c r="B34" t="s">
        <v>17</v>
      </c>
      <c r="C34" t="s">
        <v>23</v>
      </c>
      <c r="D34" t="s">
        <v>16</v>
      </c>
      <c r="E34" t="s">
        <v>21</v>
      </c>
      <c r="F34">
        <v>0</v>
      </c>
      <c r="G34">
        <v>0</v>
      </c>
      <c r="H34">
        <v>6</v>
      </c>
      <c r="I34">
        <v>0</v>
      </c>
      <c r="J34">
        <v>0</v>
      </c>
      <c r="K34">
        <v>3</v>
      </c>
      <c r="L34">
        <f t="shared" ref="L34" si="1">(M34-K34-10*J34-6*I34-8*H34-4*G34-2*F34)</f>
        <v>11</v>
      </c>
      <c r="M34">
        <v>62</v>
      </c>
      <c r="N34">
        <f t="shared" si="0"/>
        <v>6</v>
      </c>
      <c r="O34">
        <v>-1</v>
      </c>
      <c r="P34" t="s">
        <v>46</v>
      </c>
      <c r="Q34" t="s">
        <v>45</v>
      </c>
    </row>
    <row r="35" spans="1:17" x14ac:dyDescent="0.3">
      <c r="A35" s="1">
        <v>45593</v>
      </c>
      <c r="B35" t="s">
        <v>17</v>
      </c>
      <c r="C35" t="s">
        <v>23</v>
      </c>
      <c r="D35" t="s">
        <v>2</v>
      </c>
      <c r="E35" t="s">
        <v>16</v>
      </c>
      <c r="F35">
        <v>0</v>
      </c>
      <c r="G35">
        <v>0</v>
      </c>
      <c r="H35">
        <v>0</v>
      </c>
      <c r="I35">
        <v>0</v>
      </c>
      <c r="J35">
        <v>7</v>
      </c>
      <c r="K35">
        <v>15</v>
      </c>
      <c r="L35">
        <f t="shared" ref="L35:L98" si="2">(M35-K35-10*J35-6*I35-8*H35-4*G35-2*F35)</f>
        <v>13</v>
      </c>
      <c r="M35">
        <v>98</v>
      </c>
      <c r="N35">
        <f t="shared" si="0"/>
        <v>7</v>
      </c>
      <c r="O35">
        <v>-1</v>
      </c>
      <c r="P35" t="s">
        <v>47</v>
      </c>
      <c r="Q35" t="s">
        <v>45</v>
      </c>
    </row>
    <row r="36" spans="1:17" x14ac:dyDescent="0.3">
      <c r="A36" s="1">
        <v>45593</v>
      </c>
      <c r="B36" t="s">
        <v>17</v>
      </c>
      <c r="C36" t="s">
        <v>23</v>
      </c>
      <c r="D36" t="s">
        <v>2</v>
      </c>
      <c r="E36" t="s">
        <v>16</v>
      </c>
      <c r="F36">
        <v>1</v>
      </c>
      <c r="G36">
        <v>0</v>
      </c>
      <c r="H36">
        <v>4</v>
      </c>
      <c r="I36">
        <v>0</v>
      </c>
      <c r="J36">
        <v>5</v>
      </c>
      <c r="K36">
        <v>15</v>
      </c>
      <c r="L36">
        <f t="shared" si="2"/>
        <v>23</v>
      </c>
      <c r="M36">
        <v>122</v>
      </c>
      <c r="N36">
        <f t="shared" si="0"/>
        <v>10</v>
      </c>
      <c r="O36">
        <v>-1</v>
      </c>
      <c r="Q36" t="s">
        <v>45</v>
      </c>
    </row>
    <row r="37" spans="1:17" x14ac:dyDescent="0.3">
      <c r="A37" s="1">
        <v>45594</v>
      </c>
      <c r="B37" t="s">
        <v>0</v>
      </c>
      <c r="C37" t="s">
        <v>1</v>
      </c>
      <c r="D37" t="s">
        <v>19</v>
      </c>
      <c r="E37" t="s">
        <v>16</v>
      </c>
      <c r="F37">
        <v>0</v>
      </c>
      <c r="G37">
        <v>0</v>
      </c>
      <c r="H37">
        <v>9</v>
      </c>
      <c r="I37">
        <v>0</v>
      </c>
      <c r="J37">
        <v>0</v>
      </c>
      <c r="K37">
        <v>15</v>
      </c>
      <c r="L37">
        <f t="shared" si="2"/>
        <v>27</v>
      </c>
      <c r="M37">
        <v>114</v>
      </c>
      <c r="N37">
        <f t="shared" si="0"/>
        <v>9</v>
      </c>
      <c r="O37">
        <v>-1</v>
      </c>
      <c r="P37" t="s">
        <v>46</v>
      </c>
      <c r="Q37" t="s">
        <v>45</v>
      </c>
    </row>
    <row r="38" spans="1:17" x14ac:dyDescent="0.3">
      <c r="A38" s="1">
        <v>45594</v>
      </c>
      <c r="B38" t="s">
        <v>19</v>
      </c>
      <c r="C38" t="s">
        <v>23</v>
      </c>
      <c r="D38" t="s">
        <v>1</v>
      </c>
      <c r="E38" t="s">
        <v>21</v>
      </c>
      <c r="F38">
        <v>0</v>
      </c>
      <c r="G38">
        <v>0</v>
      </c>
      <c r="H38">
        <v>9</v>
      </c>
      <c r="I38">
        <v>0</v>
      </c>
      <c r="J38">
        <v>0</v>
      </c>
      <c r="K38">
        <v>15</v>
      </c>
      <c r="L38">
        <f t="shared" si="2"/>
        <v>27</v>
      </c>
      <c r="M38">
        <v>114</v>
      </c>
      <c r="N38">
        <f t="shared" si="0"/>
        <v>9</v>
      </c>
      <c r="O38">
        <v>-1</v>
      </c>
      <c r="P38" t="s">
        <v>46</v>
      </c>
      <c r="Q38" t="s">
        <v>45</v>
      </c>
    </row>
    <row r="39" spans="1:17" x14ac:dyDescent="0.3">
      <c r="A39" s="1">
        <v>45594</v>
      </c>
      <c r="B39" t="s">
        <v>19</v>
      </c>
      <c r="C39" t="s">
        <v>23</v>
      </c>
      <c r="D39" t="s">
        <v>1</v>
      </c>
      <c r="E39" t="s">
        <v>21</v>
      </c>
      <c r="F39">
        <v>2</v>
      </c>
      <c r="G39">
        <v>0</v>
      </c>
      <c r="H39">
        <v>5</v>
      </c>
      <c r="I39">
        <v>0</v>
      </c>
      <c r="J39">
        <v>1</v>
      </c>
      <c r="K39">
        <v>3</v>
      </c>
      <c r="L39">
        <f t="shared" si="2"/>
        <v>29</v>
      </c>
      <c r="M39">
        <v>86</v>
      </c>
      <c r="N39">
        <f t="shared" si="0"/>
        <v>8</v>
      </c>
      <c r="O39">
        <v>-1</v>
      </c>
      <c r="P39" t="s">
        <v>46</v>
      </c>
      <c r="Q39" t="s">
        <v>45</v>
      </c>
    </row>
    <row r="40" spans="1:17" x14ac:dyDescent="0.3">
      <c r="A40" s="1">
        <v>45594</v>
      </c>
      <c r="B40" t="s">
        <v>17</v>
      </c>
      <c r="C40" t="s">
        <v>23</v>
      </c>
      <c r="D40" t="s">
        <v>1</v>
      </c>
      <c r="E40" t="s">
        <v>21</v>
      </c>
      <c r="F40">
        <v>0</v>
      </c>
      <c r="G40">
        <v>0</v>
      </c>
      <c r="H40">
        <v>3</v>
      </c>
      <c r="I40">
        <v>0</v>
      </c>
      <c r="J40">
        <v>0</v>
      </c>
      <c r="K40">
        <v>15</v>
      </c>
      <c r="L40">
        <f t="shared" si="2"/>
        <v>8</v>
      </c>
      <c r="M40">
        <v>47</v>
      </c>
      <c r="N40">
        <f t="shared" si="0"/>
        <v>3</v>
      </c>
      <c r="O40">
        <v>-1</v>
      </c>
      <c r="P40" t="s">
        <v>46</v>
      </c>
      <c r="Q40" t="s">
        <v>45</v>
      </c>
    </row>
    <row r="41" spans="1:17" x14ac:dyDescent="0.3">
      <c r="A41" s="1">
        <v>45594</v>
      </c>
      <c r="B41" t="s">
        <v>17</v>
      </c>
      <c r="C41" t="s">
        <v>23</v>
      </c>
      <c r="D41" t="s">
        <v>1</v>
      </c>
      <c r="E41" t="s">
        <v>21</v>
      </c>
      <c r="F41">
        <v>0</v>
      </c>
      <c r="G41">
        <v>0</v>
      </c>
      <c r="H41">
        <v>10</v>
      </c>
      <c r="I41">
        <v>0</v>
      </c>
      <c r="J41">
        <v>1</v>
      </c>
      <c r="K41">
        <v>15</v>
      </c>
      <c r="L41">
        <f t="shared" si="2"/>
        <v>29</v>
      </c>
      <c r="M41">
        <v>134</v>
      </c>
      <c r="N41">
        <f t="shared" si="0"/>
        <v>11</v>
      </c>
      <c r="O41">
        <v>-1</v>
      </c>
      <c r="P41" t="s">
        <v>46</v>
      </c>
      <c r="Q41" t="s">
        <v>45</v>
      </c>
    </row>
    <row r="42" spans="1:17" x14ac:dyDescent="0.3">
      <c r="A42" s="1">
        <v>45594</v>
      </c>
      <c r="B42" t="s">
        <v>18</v>
      </c>
      <c r="C42" t="s">
        <v>1</v>
      </c>
      <c r="E42" t="s">
        <v>16</v>
      </c>
      <c r="F42">
        <v>0</v>
      </c>
      <c r="G42">
        <v>0</v>
      </c>
      <c r="H42">
        <v>3</v>
      </c>
      <c r="I42">
        <v>0</v>
      </c>
      <c r="J42">
        <v>1</v>
      </c>
      <c r="K42">
        <v>3</v>
      </c>
      <c r="L42">
        <f t="shared" si="2"/>
        <v>13</v>
      </c>
      <c r="M42">
        <v>50</v>
      </c>
      <c r="N42">
        <f t="shared" si="0"/>
        <v>4</v>
      </c>
      <c r="O42">
        <v>-1</v>
      </c>
      <c r="P42" t="s">
        <v>46</v>
      </c>
      <c r="Q42" t="s">
        <v>45</v>
      </c>
    </row>
    <row r="43" spans="1:17" x14ac:dyDescent="0.3">
      <c r="A43" s="1">
        <v>45594</v>
      </c>
      <c r="B43" t="s">
        <v>18</v>
      </c>
      <c r="C43" t="s">
        <v>1</v>
      </c>
      <c r="D43" t="s">
        <v>23</v>
      </c>
      <c r="E43" t="s">
        <v>16</v>
      </c>
      <c r="F43">
        <v>1</v>
      </c>
      <c r="G43">
        <v>0</v>
      </c>
      <c r="H43">
        <v>6</v>
      </c>
      <c r="I43">
        <v>1</v>
      </c>
      <c r="J43">
        <v>1</v>
      </c>
      <c r="K43">
        <v>15</v>
      </c>
      <c r="L43">
        <f t="shared" si="2"/>
        <v>9</v>
      </c>
      <c r="M43">
        <v>90</v>
      </c>
      <c r="N43">
        <f t="shared" si="0"/>
        <v>9</v>
      </c>
      <c r="O43">
        <v>-1</v>
      </c>
      <c r="P43" t="s">
        <v>46</v>
      </c>
      <c r="Q43" t="s">
        <v>45</v>
      </c>
    </row>
    <row r="44" spans="1:17" x14ac:dyDescent="0.3">
      <c r="A44" s="1">
        <v>45595</v>
      </c>
      <c r="B44" t="s">
        <v>15</v>
      </c>
      <c r="C44" t="s">
        <v>20</v>
      </c>
      <c r="D44" t="s">
        <v>17</v>
      </c>
      <c r="E44" t="s">
        <v>21</v>
      </c>
      <c r="F44">
        <v>0</v>
      </c>
      <c r="G44">
        <v>0</v>
      </c>
      <c r="H44">
        <v>9</v>
      </c>
      <c r="I44">
        <v>0</v>
      </c>
      <c r="J44">
        <v>1</v>
      </c>
      <c r="K44">
        <v>15</v>
      </c>
      <c r="L44">
        <f t="shared" si="2"/>
        <v>13</v>
      </c>
      <c r="M44">
        <v>110</v>
      </c>
      <c r="N44">
        <f t="shared" si="0"/>
        <v>10</v>
      </c>
      <c r="O44">
        <v>-1</v>
      </c>
      <c r="P44" t="s">
        <v>46</v>
      </c>
      <c r="Q44" t="s">
        <v>45</v>
      </c>
    </row>
    <row r="45" spans="1:17" x14ac:dyDescent="0.3">
      <c r="A45" s="1">
        <v>45595</v>
      </c>
      <c r="B45" t="s">
        <v>17</v>
      </c>
      <c r="C45" t="s">
        <v>20</v>
      </c>
      <c r="D45" t="s">
        <v>19</v>
      </c>
      <c r="E45" t="s">
        <v>21</v>
      </c>
      <c r="F45">
        <v>0</v>
      </c>
      <c r="G45">
        <v>1</v>
      </c>
      <c r="H45">
        <v>0</v>
      </c>
      <c r="I45">
        <v>0</v>
      </c>
      <c r="J45">
        <v>6</v>
      </c>
      <c r="K45">
        <v>15</v>
      </c>
      <c r="L45">
        <f t="shared" si="2"/>
        <v>23</v>
      </c>
      <c r="M45">
        <v>102</v>
      </c>
      <c r="N45">
        <f t="shared" si="0"/>
        <v>7</v>
      </c>
      <c r="O45">
        <v>-1</v>
      </c>
      <c r="P45" t="s">
        <v>47</v>
      </c>
      <c r="Q45" t="s">
        <v>45</v>
      </c>
    </row>
    <row r="46" spans="1:17" x14ac:dyDescent="0.3">
      <c r="A46" s="1">
        <v>45595</v>
      </c>
      <c r="B46" t="s">
        <v>17</v>
      </c>
      <c r="C46" t="s">
        <v>20</v>
      </c>
      <c r="D46" t="s">
        <v>19</v>
      </c>
      <c r="E46" t="s">
        <v>21</v>
      </c>
      <c r="F46">
        <v>0</v>
      </c>
      <c r="G46">
        <v>0</v>
      </c>
      <c r="H46">
        <v>8</v>
      </c>
      <c r="I46">
        <v>0</v>
      </c>
      <c r="J46">
        <v>1</v>
      </c>
      <c r="K46">
        <v>15</v>
      </c>
      <c r="L46">
        <f t="shared" si="2"/>
        <v>13</v>
      </c>
      <c r="M46">
        <v>102</v>
      </c>
      <c r="N46">
        <f t="shared" si="0"/>
        <v>9</v>
      </c>
      <c r="O46">
        <v>-1</v>
      </c>
      <c r="P46" t="s">
        <v>46</v>
      </c>
      <c r="Q46" t="s">
        <v>45</v>
      </c>
    </row>
    <row r="47" spans="1:17" x14ac:dyDescent="0.3">
      <c r="A47" s="1">
        <v>45595</v>
      </c>
      <c r="B47" t="s">
        <v>0</v>
      </c>
      <c r="C47" t="s">
        <v>20</v>
      </c>
      <c r="D47" t="s">
        <v>22</v>
      </c>
      <c r="E47" t="s">
        <v>2</v>
      </c>
      <c r="K47">
        <v>15</v>
      </c>
      <c r="L47">
        <v>27</v>
      </c>
      <c r="M47">
        <v>103</v>
      </c>
      <c r="N47">
        <f t="shared" si="0"/>
        <v>0</v>
      </c>
      <c r="O47">
        <v>-1</v>
      </c>
      <c r="Q47" t="s">
        <v>45</v>
      </c>
    </row>
    <row r="48" spans="1:17" x14ac:dyDescent="0.3">
      <c r="A48" s="1">
        <v>45595</v>
      </c>
      <c r="B48" t="s">
        <v>0</v>
      </c>
      <c r="C48" t="s">
        <v>20</v>
      </c>
      <c r="D48" t="s">
        <v>22</v>
      </c>
      <c r="E48" t="s">
        <v>2</v>
      </c>
      <c r="K48">
        <v>15</v>
      </c>
      <c r="L48">
        <v>13</v>
      </c>
      <c r="M48">
        <v>94</v>
      </c>
      <c r="N48">
        <f t="shared" si="0"/>
        <v>0</v>
      </c>
      <c r="O48">
        <v>-1</v>
      </c>
      <c r="Q48" t="s">
        <v>45</v>
      </c>
    </row>
    <row r="49" spans="1:17" x14ac:dyDescent="0.3">
      <c r="A49" s="1">
        <v>45595</v>
      </c>
      <c r="B49" t="s">
        <v>19</v>
      </c>
      <c r="C49" t="s">
        <v>20</v>
      </c>
      <c r="D49" t="s">
        <v>17</v>
      </c>
      <c r="E49" t="s">
        <v>21</v>
      </c>
      <c r="F49">
        <v>0</v>
      </c>
      <c r="G49">
        <v>0</v>
      </c>
      <c r="H49">
        <v>6</v>
      </c>
      <c r="I49">
        <v>0</v>
      </c>
      <c r="J49">
        <v>1</v>
      </c>
      <c r="K49">
        <v>15</v>
      </c>
      <c r="L49">
        <f t="shared" si="2"/>
        <v>10</v>
      </c>
      <c r="M49">
        <v>83</v>
      </c>
      <c r="N49">
        <f t="shared" si="0"/>
        <v>7</v>
      </c>
      <c r="O49">
        <v>-1</v>
      </c>
      <c r="P49" t="s">
        <v>46</v>
      </c>
      <c r="Q49" t="s">
        <v>45</v>
      </c>
    </row>
    <row r="50" spans="1:17" x14ac:dyDescent="0.3">
      <c r="A50" s="1">
        <v>45595</v>
      </c>
      <c r="B50" t="s">
        <v>19</v>
      </c>
      <c r="C50" t="s">
        <v>20</v>
      </c>
      <c r="D50" t="s">
        <v>18</v>
      </c>
      <c r="E50" t="s">
        <v>16</v>
      </c>
      <c r="F50">
        <v>2</v>
      </c>
      <c r="G50">
        <v>0</v>
      </c>
      <c r="H50">
        <v>2</v>
      </c>
      <c r="I50">
        <v>0</v>
      </c>
      <c r="J50">
        <v>5</v>
      </c>
      <c r="K50">
        <v>3</v>
      </c>
      <c r="L50">
        <f t="shared" si="2"/>
        <v>13</v>
      </c>
      <c r="M50">
        <v>86</v>
      </c>
      <c r="N50">
        <f t="shared" si="0"/>
        <v>9</v>
      </c>
      <c r="O50">
        <v>-1</v>
      </c>
      <c r="P50" t="s">
        <v>47</v>
      </c>
      <c r="Q50" t="s">
        <v>45</v>
      </c>
    </row>
    <row r="51" spans="1:17" x14ac:dyDescent="0.3">
      <c r="A51" s="1">
        <v>45595</v>
      </c>
      <c r="B51" t="s">
        <v>18</v>
      </c>
      <c r="C51" t="s">
        <v>20</v>
      </c>
      <c r="D51" t="s">
        <v>17</v>
      </c>
      <c r="E51" t="s">
        <v>21</v>
      </c>
      <c r="F51">
        <v>0</v>
      </c>
      <c r="G51">
        <v>0</v>
      </c>
      <c r="H51">
        <v>0</v>
      </c>
      <c r="I51">
        <v>0</v>
      </c>
      <c r="J51">
        <v>3</v>
      </c>
      <c r="K51">
        <v>3</v>
      </c>
      <c r="L51">
        <f t="shared" si="2"/>
        <v>23</v>
      </c>
      <c r="M51">
        <v>56</v>
      </c>
      <c r="N51">
        <f t="shared" si="0"/>
        <v>3</v>
      </c>
      <c r="O51">
        <v>-1</v>
      </c>
      <c r="P51" t="s">
        <v>47</v>
      </c>
      <c r="Q51" t="s">
        <v>45</v>
      </c>
    </row>
    <row r="52" spans="1:17" x14ac:dyDescent="0.3">
      <c r="A52" s="1">
        <v>45595</v>
      </c>
      <c r="B52" t="s">
        <v>0</v>
      </c>
      <c r="C52" t="s">
        <v>21</v>
      </c>
      <c r="D52" t="s">
        <v>24</v>
      </c>
      <c r="E52" t="s">
        <v>16</v>
      </c>
      <c r="F52">
        <v>0</v>
      </c>
      <c r="G52">
        <v>0</v>
      </c>
      <c r="H52">
        <v>3</v>
      </c>
      <c r="I52">
        <v>0</v>
      </c>
      <c r="J52">
        <v>3</v>
      </c>
      <c r="K52">
        <v>3</v>
      </c>
      <c r="L52">
        <f t="shared" si="2"/>
        <v>24</v>
      </c>
      <c r="M52">
        <v>81</v>
      </c>
      <c r="N52">
        <f t="shared" si="0"/>
        <v>6</v>
      </c>
      <c r="O52">
        <v>-1</v>
      </c>
      <c r="P52" t="s">
        <v>47</v>
      </c>
      <c r="Q52" t="s">
        <v>45</v>
      </c>
    </row>
    <row r="53" spans="1:17" x14ac:dyDescent="0.3">
      <c r="A53" s="1">
        <v>45595</v>
      </c>
      <c r="B53" t="s">
        <v>15</v>
      </c>
      <c r="C53" t="s">
        <v>21</v>
      </c>
      <c r="D53" t="s">
        <v>24</v>
      </c>
      <c r="E53" t="s">
        <v>2</v>
      </c>
      <c r="F53">
        <v>0</v>
      </c>
      <c r="G53">
        <v>0</v>
      </c>
      <c r="H53">
        <v>0</v>
      </c>
      <c r="I53">
        <v>0</v>
      </c>
      <c r="J53">
        <v>4</v>
      </c>
      <c r="K53">
        <v>3</v>
      </c>
      <c r="L53">
        <f t="shared" si="2"/>
        <v>3</v>
      </c>
      <c r="M53">
        <v>46</v>
      </c>
      <c r="N53">
        <f t="shared" si="0"/>
        <v>4</v>
      </c>
      <c r="O53">
        <v>-1</v>
      </c>
      <c r="P53" t="s">
        <v>47</v>
      </c>
      <c r="Q53" t="s">
        <v>45</v>
      </c>
    </row>
    <row r="54" spans="1:17" x14ac:dyDescent="0.3">
      <c r="A54" s="1">
        <v>45595</v>
      </c>
      <c r="B54" t="s">
        <v>0</v>
      </c>
      <c r="C54" t="s">
        <v>21</v>
      </c>
      <c r="D54" t="s">
        <v>24</v>
      </c>
      <c r="E54" t="s">
        <v>2</v>
      </c>
      <c r="F54">
        <v>0</v>
      </c>
      <c r="G54">
        <v>0</v>
      </c>
      <c r="H54">
        <v>2</v>
      </c>
      <c r="I54">
        <v>0</v>
      </c>
      <c r="J54">
        <v>3</v>
      </c>
      <c r="K54">
        <v>3</v>
      </c>
      <c r="L54">
        <f t="shared" si="2"/>
        <v>19</v>
      </c>
      <c r="M54">
        <v>68</v>
      </c>
      <c r="N54">
        <f t="shared" si="0"/>
        <v>5</v>
      </c>
      <c r="O54">
        <v>-1</v>
      </c>
      <c r="P54" t="s">
        <v>47</v>
      </c>
      <c r="Q54" t="s">
        <v>45</v>
      </c>
    </row>
    <row r="55" spans="1:17" x14ac:dyDescent="0.3">
      <c r="A55" s="1">
        <v>45595</v>
      </c>
      <c r="B55" t="s">
        <v>2</v>
      </c>
      <c r="C55" t="s">
        <v>21</v>
      </c>
      <c r="F55">
        <v>0</v>
      </c>
      <c r="G55">
        <v>0</v>
      </c>
      <c r="H55">
        <v>10</v>
      </c>
      <c r="I55">
        <v>0</v>
      </c>
      <c r="J55">
        <v>0</v>
      </c>
      <c r="K55">
        <v>15</v>
      </c>
      <c r="L55">
        <f t="shared" si="2"/>
        <v>27</v>
      </c>
      <c r="M55">
        <v>122</v>
      </c>
      <c r="N55">
        <f t="shared" si="0"/>
        <v>10</v>
      </c>
      <c r="O55">
        <v>-1</v>
      </c>
      <c r="P55" t="s">
        <v>46</v>
      </c>
      <c r="Q55" t="s">
        <v>45</v>
      </c>
    </row>
    <row r="56" spans="1:17" x14ac:dyDescent="0.3">
      <c r="A56" s="1">
        <v>45612</v>
      </c>
      <c r="B56" t="s">
        <v>19</v>
      </c>
      <c r="C56" t="s">
        <v>20</v>
      </c>
      <c r="D56" t="s">
        <v>1</v>
      </c>
      <c r="E56" t="s">
        <v>21</v>
      </c>
      <c r="F56">
        <v>0</v>
      </c>
      <c r="G56">
        <v>0</v>
      </c>
      <c r="H56">
        <v>0</v>
      </c>
      <c r="I56">
        <v>0</v>
      </c>
      <c r="J56">
        <v>6</v>
      </c>
      <c r="K56">
        <v>15</v>
      </c>
      <c r="L56">
        <f t="shared" si="2"/>
        <v>13</v>
      </c>
      <c r="M56">
        <v>88</v>
      </c>
      <c r="N56">
        <f t="shared" si="0"/>
        <v>6</v>
      </c>
      <c r="O56">
        <v>-1</v>
      </c>
      <c r="P56" t="s">
        <v>47</v>
      </c>
      <c r="Q56" t="s">
        <v>26</v>
      </c>
    </row>
    <row r="57" spans="1:17" x14ac:dyDescent="0.3">
      <c r="A57" s="1">
        <v>45612</v>
      </c>
      <c r="B57" t="s">
        <v>0</v>
      </c>
      <c r="C57" t="s">
        <v>1</v>
      </c>
      <c r="D57" t="s">
        <v>19</v>
      </c>
      <c r="E57" t="s">
        <v>2</v>
      </c>
      <c r="F57">
        <v>0</v>
      </c>
      <c r="G57">
        <v>0</v>
      </c>
      <c r="H57">
        <v>5</v>
      </c>
      <c r="I57">
        <v>0</v>
      </c>
      <c r="J57">
        <v>3</v>
      </c>
      <c r="K57">
        <v>15</v>
      </c>
      <c r="L57">
        <f t="shared" si="2"/>
        <v>33</v>
      </c>
      <c r="M57">
        <v>118</v>
      </c>
      <c r="N57">
        <f t="shared" si="0"/>
        <v>8</v>
      </c>
      <c r="O57">
        <v>-1</v>
      </c>
      <c r="P57" t="s">
        <v>46</v>
      </c>
      <c r="Q57" t="s">
        <v>26</v>
      </c>
    </row>
    <row r="58" spans="1:17" x14ac:dyDescent="0.3">
      <c r="A58" s="1">
        <v>45612</v>
      </c>
      <c r="B58" t="s">
        <v>15</v>
      </c>
      <c r="C58" t="s">
        <v>20</v>
      </c>
      <c r="D58" t="s">
        <v>19</v>
      </c>
      <c r="E58" t="s">
        <v>2</v>
      </c>
      <c r="F58">
        <v>0</v>
      </c>
      <c r="G58">
        <v>0</v>
      </c>
      <c r="H58">
        <v>0</v>
      </c>
      <c r="I58">
        <v>0</v>
      </c>
      <c r="J58">
        <v>7</v>
      </c>
      <c r="K58">
        <v>15</v>
      </c>
      <c r="L58">
        <f t="shared" si="2"/>
        <v>10</v>
      </c>
      <c r="M58">
        <v>95</v>
      </c>
      <c r="N58">
        <f t="shared" si="0"/>
        <v>7</v>
      </c>
      <c r="O58">
        <v>-1</v>
      </c>
      <c r="P58" t="s">
        <v>47</v>
      </c>
      <c r="Q58" t="s">
        <v>26</v>
      </c>
    </row>
    <row r="59" spans="1:17" x14ac:dyDescent="0.3">
      <c r="A59" s="1">
        <v>45612</v>
      </c>
      <c r="B59" t="s">
        <v>0</v>
      </c>
      <c r="C59" t="s">
        <v>23</v>
      </c>
      <c r="E59" t="s">
        <v>16</v>
      </c>
      <c r="F59">
        <v>0</v>
      </c>
      <c r="G59">
        <v>1</v>
      </c>
      <c r="H59">
        <v>8</v>
      </c>
      <c r="I59">
        <v>0</v>
      </c>
      <c r="J59">
        <v>1</v>
      </c>
      <c r="K59">
        <v>15</v>
      </c>
      <c r="L59">
        <f t="shared" si="2"/>
        <v>34</v>
      </c>
      <c r="M59">
        <v>127</v>
      </c>
      <c r="N59">
        <f t="shared" si="0"/>
        <v>10</v>
      </c>
      <c r="O59">
        <v>-1</v>
      </c>
      <c r="P59" t="s">
        <v>48</v>
      </c>
      <c r="Q59" t="s">
        <v>26</v>
      </c>
    </row>
    <row r="60" spans="1:17" x14ac:dyDescent="0.3">
      <c r="A60" s="1">
        <v>45612</v>
      </c>
      <c r="B60" t="s">
        <v>17</v>
      </c>
      <c r="C60" t="s">
        <v>1</v>
      </c>
      <c r="E60" t="s">
        <v>16</v>
      </c>
      <c r="F60">
        <v>3</v>
      </c>
      <c r="G60">
        <v>0</v>
      </c>
      <c r="H60">
        <v>9</v>
      </c>
      <c r="I60">
        <v>0</v>
      </c>
      <c r="J60">
        <v>1</v>
      </c>
      <c r="K60">
        <v>15</v>
      </c>
      <c r="L60">
        <f t="shared" si="2"/>
        <v>28</v>
      </c>
      <c r="M60">
        <v>131</v>
      </c>
      <c r="N60">
        <f t="shared" si="0"/>
        <v>13</v>
      </c>
      <c r="O60">
        <v>-1</v>
      </c>
      <c r="P60" t="s">
        <v>46</v>
      </c>
      <c r="Q60" t="s">
        <v>26</v>
      </c>
    </row>
    <row r="61" spans="1:17" x14ac:dyDescent="0.3">
      <c r="A61" s="1">
        <v>45612</v>
      </c>
      <c r="B61" t="s">
        <v>15</v>
      </c>
      <c r="C61" t="s">
        <v>1</v>
      </c>
      <c r="E61" t="s">
        <v>21</v>
      </c>
      <c r="F61">
        <v>0</v>
      </c>
      <c r="G61">
        <v>0</v>
      </c>
      <c r="H61">
        <v>2</v>
      </c>
      <c r="I61">
        <v>0</v>
      </c>
      <c r="J61">
        <v>5</v>
      </c>
      <c r="K61">
        <v>15</v>
      </c>
      <c r="L61">
        <f t="shared" si="2"/>
        <v>16</v>
      </c>
      <c r="M61">
        <v>97</v>
      </c>
      <c r="N61">
        <f t="shared" si="0"/>
        <v>7</v>
      </c>
      <c r="O61">
        <v>-1</v>
      </c>
      <c r="P61" t="s">
        <v>47</v>
      </c>
      <c r="Q61" t="s">
        <v>26</v>
      </c>
    </row>
    <row r="62" spans="1:17" x14ac:dyDescent="0.3">
      <c r="A62" s="1">
        <v>45612</v>
      </c>
      <c r="B62" t="s">
        <v>15</v>
      </c>
      <c r="C62" t="s">
        <v>1</v>
      </c>
      <c r="E62" t="s">
        <v>21</v>
      </c>
      <c r="F62">
        <v>0</v>
      </c>
      <c r="G62">
        <v>0</v>
      </c>
      <c r="H62">
        <v>4</v>
      </c>
      <c r="I62">
        <v>0</v>
      </c>
      <c r="J62">
        <v>5</v>
      </c>
      <c r="K62">
        <v>15</v>
      </c>
      <c r="L62">
        <f t="shared" si="2"/>
        <v>32</v>
      </c>
      <c r="M62">
        <v>129</v>
      </c>
      <c r="N62">
        <f t="shared" si="0"/>
        <v>9</v>
      </c>
      <c r="O62">
        <v>-1</v>
      </c>
      <c r="P62" t="s">
        <v>47</v>
      </c>
      <c r="Q62" t="s">
        <v>26</v>
      </c>
    </row>
    <row r="63" spans="1:17" x14ac:dyDescent="0.3">
      <c r="A63" s="1">
        <v>45612</v>
      </c>
      <c r="B63" t="s">
        <v>15</v>
      </c>
      <c r="C63" t="s">
        <v>1</v>
      </c>
      <c r="E63" t="s">
        <v>21</v>
      </c>
      <c r="F63">
        <v>0</v>
      </c>
      <c r="G63">
        <v>0</v>
      </c>
      <c r="H63">
        <v>4</v>
      </c>
      <c r="I63">
        <v>0</v>
      </c>
      <c r="J63">
        <v>5</v>
      </c>
      <c r="K63">
        <v>15</v>
      </c>
      <c r="L63">
        <f t="shared" si="2"/>
        <v>32</v>
      </c>
      <c r="M63">
        <v>129</v>
      </c>
      <c r="N63">
        <f t="shared" si="0"/>
        <v>9</v>
      </c>
      <c r="O63">
        <v>-1</v>
      </c>
      <c r="P63" t="s">
        <v>47</v>
      </c>
      <c r="Q63" t="s">
        <v>26</v>
      </c>
    </row>
    <row r="64" spans="1:17" x14ac:dyDescent="0.3">
      <c r="A64" s="1">
        <v>45615</v>
      </c>
      <c r="B64" t="s">
        <v>17</v>
      </c>
      <c r="C64" t="s">
        <v>23</v>
      </c>
      <c r="D64" t="s">
        <v>19</v>
      </c>
      <c r="E64" t="s">
        <v>21</v>
      </c>
      <c r="F64">
        <v>0</v>
      </c>
      <c r="G64">
        <v>0</v>
      </c>
      <c r="H64">
        <v>10</v>
      </c>
      <c r="I64">
        <v>0</v>
      </c>
      <c r="J64">
        <v>1</v>
      </c>
      <c r="K64">
        <v>15</v>
      </c>
      <c r="L64">
        <f t="shared" si="2"/>
        <v>34</v>
      </c>
      <c r="M64">
        <v>139</v>
      </c>
      <c r="N64">
        <f t="shared" si="0"/>
        <v>11</v>
      </c>
      <c r="O64">
        <v>-1</v>
      </c>
      <c r="P64" t="s">
        <v>46</v>
      </c>
      <c r="Q64" t="s">
        <v>45</v>
      </c>
    </row>
    <row r="65" spans="1:17" x14ac:dyDescent="0.3">
      <c r="A65" s="1">
        <v>45615</v>
      </c>
      <c r="B65" t="s">
        <v>0</v>
      </c>
      <c r="C65" t="s">
        <v>23</v>
      </c>
      <c r="D65" t="s">
        <v>19</v>
      </c>
      <c r="E65" t="s">
        <v>2</v>
      </c>
      <c r="F65">
        <v>0</v>
      </c>
      <c r="G65">
        <v>0</v>
      </c>
      <c r="H65">
        <v>3</v>
      </c>
      <c r="I65">
        <v>0</v>
      </c>
      <c r="J65">
        <v>5</v>
      </c>
      <c r="K65">
        <v>3</v>
      </c>
      <c r="L65">
        <f t="shared" si="2"/>
        <v>34</v>
      </c>
      <c r="M65">
        <v>111</v>
      </c>
      <c r="N65">
        <f t="shared" si="0"/>
        <v>8</v>
      </c>
      <c r="O65">
        <v>-1</v>
      </c>
      <c r="P65" t="s">
        <v>47</v>
      </c>
      <c r="Q65" t="s">
        <v>45</v>
      </c>
    </row>
    <row r="66" spans="1:17" x14ac:dyDescent="0.3">
      <c r="A66" s="1">
        <v>45615</v>
      </c>
      <c r="B66" t="s">
        <v>0</v>
      </c>
      <c r="C66" t="s">
        <v>23</v>
      </c>
      <c r="D66" t="s">
        <v>19</v>
      </c>
      <c r="E66" t="s">
        <v>2</v>
      </c>
      <c r="F66">
        <v>0</v>
      </c>
      <c r="G66">
        <v>0</v>
      </c>
      <c r="H66">
        <v>6</v>
      </c>
      <c r="I66">
        <v>0</v>
      </c>
      <c r="J66">
        <v>3</v>
      </c>
      <c r="K66">
        <v>3</v>
      </c>
      <c r="L66">
        <f t="shared" si="2"/>
        <v>30</v>
      </c>
      <c r="M66">
        <v>111</v>
      </c>
      <c r="N66">
        <f t="shared" si="0"/>
        <v>9</v>
      </c>
      <c r="O66">
        <v>-1</v>
      </c>
      <c r="P66" t="s">
        <v>46</v>
      </c>
      <c r="Q66" t="s">
        <v>45</v>
      </c>
    </row>
    <row r="67" spans="1:17" x14ac:dyDescent="0.3">
      <c r="A67" s="1">
        <v>45615</v>
      </c>
      <c r="B67" t="s">
        <v>19</v>
      </c>
      <c r="C67" t="s">
        <v>1</v>
      </c>
      <c r="D67" t="s">
        <v>17</v>
      </c>
      <c r="E67" t="s">
        <v>21</v>
      </c>
      <c r="F67">
        <v>0</v>
      </c>
      <c r="G67">
        <v>0</v>
      </c>
      <c r="H67">
        <v>10</v>
      </c>
      <c r="I67">
        <v>0</v>
      </c>
      <c r="J67">
        <v>1</v>
      </c>
      <c r="K67">
        <v>3</v>
      </c>
      <c r="L67">
        <f t="shared" si="2"/>
        <v>34</v>
      </c>
      <c r="M67">
        <v>127</v>
      </c>
      <c r="N67">
        <f t="shared" si="0"/>
        <v>11</v>
      </c>
      <c r="O67">
        <v>-1</v>
      </c>
      <c r="P67" t="s">
        <v>46</v>
      </c>
      <c r="Q67" t="s">
        <v>45</v>
      </c>
    </row>
    <row r="68" spans="1:17" x14ac:dyDescent="0.3">
      <c r="A68" s="1">
        <v>45615</v>
      </c>
      <c r="B68" t="s">
        <v>19</v>
      </c>
      <c r="C68" t="s">
        <v>1</v>
      </c>
      <c r="D68" t="s">
        <v>17</v>
      </c>
      <c r="E68" t="s">
        <v>21</v>
      </c>
      <c r="F68">
        <v>0</v>
      </c>
      <c r="G68">
        <v>0</v>
      </c>
      <c r="H68">
        <v>0</v>
      </c>
      <c r="I68">
        <v>0</v>
      </c>
      <c r="J68">
        <v>8</v>
      </c>
      <c r="K68">
        <v>15</v>
      </c>
      <c r="L68">
        <f t="shared" si="2"/>
        <v>23</v>
      </c>
      <c r="M68">
        <v>118</v>
      </c>
      <c r="N68">
        <f t="shared" ref="N68:N77" si="3">SUM(F68:J68)</f>
        <v>8</v>
      </c>
      <c r="O68">
        <v>-1</v>
      </c>
      <c r="P68" t="s">
        <v>47</v>
      </c>
      <c r="Q68" t="s">
        <v>45</v>
      </c>
    </row>
    <row r="69" spans="1:17" x14ac:dyDescent="0.3">
      <c r="A69" s="1">
        <v>45615</v>
      </c>
      <c r="B69" t="s">
        <v>18</v>
      </c>
      <c r="C69" t="s">
        <v>1</v>
      </c>
      <c r="D69" t="s">
        <v>23</v>
      </c>
      <c r="E69" t="s">
        <v>16</v>
      </c>
      <c r="F69">
        <v>0</v>
      </c>
      <c r="G69">
        <v>0</v>
      </c>
      <c r="H69">
        <v>0</v>
      </c>
      <c r="I69">
        <v>0</v>
      </c>
      <c r="J69">
        <v>4</v>
      </c>
      <c r="K69">
        <v>15</v>
      </c>
      <c r="L69">
        <f t="shared" si="2"/>
        <v>33</v>
      </c>
      <c r="M69">
        <v>88</v>
      </c>
      <c r="N69">
        <f t="shared" si="3"/>
        <v>4</v>
      </c>
      <c r="O69">
        <v>-1</v>
      </c>
      <c r="P69" t="s">
        <v>47</v>
      </c>
      <c r="Q69" t="s">
        <v>45</v>
      </c>
    </row>
    <row r="70" spans="1:17" x14ac:dyDescent="0.3">
      <c r="A70" s="1">
        <v>45615</v>
      </c>
      <c r="B70" t="s">
        <v>18</v>
      </c>
      <c r="C70" t="s">
        <v>1</v>
      </c>
      <c r="D70" t="s">
        <v>17</v>
      </c>
      <c r="E70" t="s">
        <v>16</v>
      </c>
      <c r="F70">
        <v>1</v>
      </c>
      <c r="G70">
        <v>0</v>
      </c>
      <c r="H70">
        <v>5</v>
      </c>
      <c r="I70">
        <v>0</v>
      </c>
      <c r="J70">
        <v>1</v>
      </c>
      <c r="K70">
        <v>0</v>
      </c>
      <c r="L70">
        <f t="shared" si="2"/>
        <v>20</v>
      </c>
      <c r="M70">
        <v>72</v>
      </c>
      <c r="N70">
        <f t="shared" si="3"/>
        <v>7</v>
      </c>
      <c r="O70">
        <v>-1</v>
      </c>
      <c r="P70" t="s">
        <v>46</v>
      </c>
      <c r="Q70" t="s">
        <v>45</v>
      </c>
    </row>
    <row r="71" spans="1:17" x14ac:dyDescent="0.3">
      <c r="A71" s="1">
        <v>45615</v>
      </c>
      <c r="B71" t="s">
        <v>17</v>
      </c>
      <c r="C71" t="s">
        <v>23</v>
      </c>
      <c r="D71" t="s">
        <v>1</v>
      </c>
      <c r="E71" t="s">
        <v>21</v>
      </c>
      <c r="F71">
        <v>1</v>
      </c>
      <c r="G71">
        <v>0</v>
      </c>
      <c r="H71">
        <v>7</v>
      </c>
      <c r="I71">
        <v>0</v>
      </c>
      <c r="J71">
        <v>1</v>
      </c>
      <c r="K71">
        <v>15</v>
      </c>
      <c r="L71">
        <f t="shared" si="2"/>
        <v>28</v>
      </c>
      <c r="M71">
        <v>111</v>
      </c>
      <c r="N71">
        <f t="shared" si="3"/>
        <v>9</v>
      </c>
      <c r="O71">
        <v>-1</v>
      </c>
      <c r="P71" t="s">
        <v>46</v>
      </c>
      <c r="Q71" t="s">
        <v>45</v>
      </c>
    </row>
    <row r="72" spans="1:17" x14ac:dyDescent="0.3">
      <c r="A72" s="1">
        <v>45616</v>
      </c>
      <c r="B72" t="s">
        <v>18</v>
      </c>
      <c r="C72" t="s">
        <v>20</v>
      </c>
      <c r="E72" t="s">
        <v>16</v>
      </c>
      <c r="F72">
        <v>0</v>
      </c>
      <c r="G72">
        <v>0</v>
      </c>
      <c r="H72">
        <v>5</v>
      </c>
      <c r="I72">
        <v>0</v>
      </c>
      <c r="J72">
        <v>0</v>
      </c>
      <c r="K72">
        <v>3</v>
      </c>
      <c r="L72">
        <f t="shared" si="2"/>
        <v>16</v>
      </c>
      <c r="M72">
        <v>59</v>
      </c>
      <c r="N72">
        <f t="shared" si="3"/>
        <v>5</v>
      </c>
      <c r="O72">
        <v>-1</v>
      </c>
      <c r="P72" t="s">
        <v>46</v>
      </c>
      <c r="Q72" t="s">
        <v>45</v>
      </c>
    </row>
    <row r="73" spans="1:17" x14ac:dyDescent="0.3">
      <c r="A73" s="1">
        <v>45616</v>
      </c>
      <c r="B73" t="s">
        <v>17</v>
      </c>
      <c r="C73" t="s">
        <v>20</v>
      </c>
      <c r="E73" t="s">
        <v>16</v>
      </c>
      <c r="F73">
        <v>1</v>
      </c>
      <c r="G73">
        <v>0</v>
      </c>
      <c r="H73">
        <v>8</v>
      </c>
      <c r="I73">
        <v>0</v>
      </c>
      <c r="J73">
        <v>0</v>
      </c>
      <c r="K73">
        <v>15</v>
      </c>
      <c r="L73">
        <f t="shared" si="2"/>
        <v>24</v>
      </c>
      <c r="M73">
        <v>105</v>
      </c>
      <c r="N73">
        <f t="shared" si="3"/>
        <v>9</v>
      </c>
      <c r="O73">
        <v>-1</v>
      </c>
      <c r="P73" t="s">
        <v>46</v>
      </c>
      <c r="Q73" t="s">
        <v>45</v>
      </c>
    </row>
    <row r="74" spans="1:17" x14ac:dyDescent="0.3">
      <c r="A74" s="1">
        <v>45616</v>
      </c>
      <c r="B74" t="s">
        <v>17</v>
      </c>
      <c r="C74" t="s">
        <v>23</v>
      </c>
      <c r="D74" t="s">
        <v>19</v>
      </c>
      <c r="E74" t="s">
        <v>21</v>
      </c>
      <c r="F74">
        <v>0</v>
      </c>
      <c r="G74">
        <v>0</v>
      </c>
      <c r="H74">
        <v>0</v>
      </c>
      <c r="I74">
        <v>0</v>
      </c>
      <c r="J74">
        <v>8</v>
      </c>
      <c r="K74">
        <v>3</v>
      </c>
      <c r="L74">
        <f t="shared" si="2"/>
        <v>33</v>
      </c>
      <c r="M74">
        <v>116</v>
      </c>
      <c r="N74">
        <f t="shared" si="3"/>
        <v>8</v>
      </c>
      <c r="O74">
        <v>-1</v>
      </c>
      <c r="P74" t="s">
        <v>47</v>
      </c>
      <c r="Q74" t="s">
        <v>45</v>
      </c>
    </row>
    <row r="75" spans="1:17" x14ac:dyDescent="0.3">
      <c r="A75" s="1">
        <v>45616</v>
      </c>
      <c r="B75" t="s">
        <v>17</v>
      </c>
      <c r="C75" t="s">
        <v>23</v>
      </c>
      <c r="D75" t="s">
        <v>19</v>
      </c>
      <c r="E75" t="s">
        <v>21</v>
      </c>
      <c r="F75">
        <v>0</v>
      </c>
      <c r="G75">
        <v>0</v>
      </c>
      <c r="H75">
        <v>0</v>
      </c>
      <c r="I75">
        <v>0</v>
      </c>
      <c r="J75">
        <v>7</v>
      </c>
      <c r="K75">
        <v>3</v>
      </c>
      <c r="L75">
        <f t="shared" si="2"/>
        <v>33</v>
      </c>
      <c r="M75">
        <v>106</v>
      </c>
      <c r="N75">
        <f t="shared" si="3"/>
        <v>7</v>
      </c>
      <c r="O75">
        <v>-1</v>
      </c>
      <c r="P75" t="s">
        <v>47</v>
      </c>
      <c r="Q75" t="s">
        <v>45</v>
      </c>
    </row>
    <row r="76" spans="1:17" x14ac:dyDescent="0.3">
      <c r="A76" s="1">
        <v>45616</v>
      </c>
      <c r="B76" t="s">
        <v>15</v>
      </c>
      <c r="C76" t="s">
        <v>23</v>
      </c>
      <c r="E76" t="s">
        <v>16</v>
      </c>
      <c r="F76">
        <v>1</v>
      </c>
      <c r="G76">
        <v>0</v>
      </c>
      <c r="H76">
        <v>7</v>
      </c>
      <c r="I76">
        <v>0</v>
      </c>
      <c r="J76">
        <v>0</v>
      </c>
      <c r="K76">
        <v>15</v>
      </c>
      <c r="L76">
        <f t="shared" si="2"/>
        <v>16</v>
      </c>
      <c r="M76">
        <v>89</v>
      </c>
      <c r="N76">
        <f t="shared" si="3"/>
        <v>8</v>
      </c>
      <c r="O76">
        <v>-1</v>
      </c>
      <c r="P76" t="s">
        <v>46</v>
      </c>
      <c r="Q76" t="s">
        <v>45</v>
      </c>
    </row>
    <row r="77" spans="1:17" x14ac:dyDescent="0.3">
      <c r="A77" s="1">
        <v>45616</v>
      </c>
      <c r="B77" t="s">
        <v>17</v>
      </c>
      <c r="C77" t="s">
        <v>20</v>
      </c>
      <c r="D77" t="s">
        <v>23</v>
      </c>
      <c r="E77" t="s">
        <v>21</v>
      </c>
      <c r="F77">
        <v>0</v>
      </c>
      <c r="G77">
        <v>0</v>
      </c>
      <c r="H77">
        <v>0</v>
      </c>
      <c r="I77">
        <v>0</v>
      </c>
      <c r="J77">
        <v>8</v>
      </c>
      <c r="K77">
        <v>3</v>
      </c>
      <c r="L77">
        <f t="shared" si="2"/>
        <v>33</v>
      </c>
      <c r="M77">
        <v>116</v>
      </c>
      <c r="N77">
        <f t="shared" si="3"/>
        <v>8</v>
      </c>
      <c r="O77">
        <v>-1</v>
      </c>
      <c r="P77" t="s">
        <v>47</v>
      </c>
      <c r="Q77" t="s">
        <v>45</v>
      </c>
    </row>
    <row r="78" spans="1:17" x14ac:dyDescent="0.3">
      <c r="A78" s="1">
        <v>45619</v>
      </c>
      <c r="B78" t="s">
        <v>0</v>
      </c>
      <c r="C78" t="s">
        <v>23</v>
      </c>
      <c r="E78" t="s">
        <v>21</v>
      </c>
      <c r="F78">
        <v>1</v>
      </c>
      <c r="G78">
        <v>0</v>
      </c>
      <c r="H78">
        <v>10</v>
      </c>
      <c r="I78">
        <v>0</v>
      </c>
      <c r="J78">
        <v>0</v>
      </c>
      <c r="K78">
        <v>15</v>
      </c>
      <c r="L78">
        <f t="shared" si="2"/>
        <v>24</v>
      </c>
      <c r="M78">
        <v>121</v>
      </c>
      <c r="N78">
        <f>SUM(F78:J78)</f>
        <v>11</v>
      </c>
      <c r="O78">
        <v>1</v>
      </c>
      <c r="P78" t="s">
        <v>46</v>
      </c>
      <c r="Q78" t="s">
        <v>26</v>
      </c>
    </row>
    <row r="79" spans="1:17" x14ac:dyDescent="0.3">
      <c r="A79" s="1">
        <v>45619</v>
      </c>
      <c r="B79" t="s">
        <v>17</v>
      </c>
      <c r="C79" t="s">
        <v>20</v>
      </c>
      <c r="D79" t="s">
        <v>19</v>
      </c>
      <c r="E79" t="s">
        <v>21</v>
      </c>
      <c r="F79">
        <v>0</v>
      </c>
      <c r="G79">
        <v>0</v>
      </c>
      <c r="H79">
        <v>0</v>
      </c>
      <c r="I79">
        <v>0</v>
      </c>
      <c r="J79">
        <v>8</v>
      </c>
      <c r="K79">
        <v>15</v>
      </c>
      <c r="L79">
        <f t="shared" si="2"/>
        <v>33</v>
      </c>
      <c r="M79">
        <v>128</v>
      </c>
      <c r="N79">
        <f>SUM(F79:J79)</f>
        <v>8</v>
      </c>
      <c r="O79">
        <v>3</v>
      </c>
      <c r="P79" t="s">
        <v>47</v>
      </c>
      <c r="Q79" t="s">
        <v>26</v>
      </c>
    </row>
    <row r="80" spans="1:17" x14ac:dyDescent="0.3">
      <c r="A80" s="1">
        <v>45619</v>
      </c>
      <c r="B80" t="s">
        <v>18</v>
      </c>
      <c r="C80" t="s">
        <v>1</v>
      </c>
      <c r="D80" t="s">
        <v>23</v>
      </c>
      <c r="E80" t="s">
        <v>16</v>
      </c>
      <c r="F80">
        <v>0</v>
      </c>
      <c r="G80">
        <v>0</v>
      </c>
      <c r="H80">
        <v>5</v>
      </c>
      <c r="I80">
        <v>0</v>
      </c>
      <c r="J80">
        <v>1</v>
      </c>
      <c r="K80">
        <v>15</v>
      </c>
      <c r="L80">
        <f t="shared" si="2"/>
        <v>34</v>
      </c>
      <c r="M80">
        <v>99</v>
      </c>
      <c r="N80">
        <f>SUM(F80:J80)</f>
        <v>6</v>
      </c>
      <c r="O80">
        <v>2</v>
      </c>
      <c r="P80" t="s">
        <v>46</v>
      </c>
      <c r="Q80" t="s">
        <v>26</v>
      </c>
    </row>
    <row r="81" spans="1:17" x14ac:dyDescent="0.3">
      <c r="A81" s="1">
        <v>45619</v>
      </c>
      <c r="B81" t="s">
        <v>19</v>
      </c>
      <c r="C81" t="s">
        <v>20</v>
      </c>
      <c r="D81" t="s">
        <v>1</v>
      </c>
      <c r="E81" t="s">
        <v>2</v>
      </c>
      <c r="F81">
        <v>0</v>
      </c>
      <c r="G81">
        <v>0</v>
      </c>
      <c r="H81">
        <v>3</v>
      </c>
      <c r="I81">
        <v>0</v>
      </c>
      <c r="J81">
        <v>7</v>
      </c>
      <c r="K81">
        <v>15</v>
      </c>
      <c r="L81">
        <f t="shared" si="2"/>
        <v>34</v>
      </c>
      <c r="M81">
        <v>143</v>
      </c>
      <c r="N81">
        <f t="shared" ref="N81" si="4">SUM(F81:J81)</f>
        <v>10</v>
      </c>
      <c r="O81">
        <v>2</v>
      </c>
      <c r="P81" t="s">
        <v>47</v>
      </c>
      <c r="Q81" t="s">
        <v>26</v>
      </c>
    </row>
    <row r="82" spans="1:17" x14ac:dyDescent="0.3">
      <c r="A82" s="1">
        <v>45619</v>
      </c>
      <c r="B82" t="s">
        <v>0</v>
      </c>
      <c r="C82" t="s">
        <v>1</v>
      </c>
      <c r="E82" t="s">
        <v>16</v>
      </c>
      <c r="F82">
        <v>0</v>
      </c>
      <c r="G82">
        <v>0</v>
      </c>
      <c r="H82">
        <v>10</v>
      </c>
      <c r="I82">
        <v>0</v>
      </c>
      <c r="J82">
        <v>0</v>
      </c>
      <c r="K82">
        <v>15</v>
      </c>
      <c r="L82">
        <f t="shared" si="2"/>
        <v>24</v>
      </c>
      <c r="M82">
        <v>119</v>
      </c>
      <c r="N82">
        <f t="shared" ref="N82:N106" si="5">SUM(F82:J82)</f>
        <v>10</v>
      </c>
      <c r="O82">
        <v>1</v>
      </c>
      <c r="P82" t="s">
        <v>46</v>
      </c>
      <c r="Q82" t="s">
        <v>26</v>
      </c>
    </row>
    <row r="83" spans="1:17" x14ac:dyDescent="0.3">
      <c r="A83" s="1">
        <v>45619</v>
      </c>
      <c r="B83" t="s">
        <v>17</v>
      </c>
      <c r="C83" t="s">
        <v>1</v>
      </c>
      <c r="E83" t="s">
        <v>16</v>
      </c>
      <c r="F83">
        <v>0</v>
      </c>
      <c r="G83">
        <v>0</v>
      </c>
      <c r="H83">
        <v>5</v>
      </c>
      <c r="I83">
        <v>1</v>
      </c>
      <c r="J83">
        <v>0</v>
      </c>
      <c r="K83">
        <v>15</v>
      </c>
      <c r="L83">
        <f t="shared" si="2"/>
        <v>0</v>
      </c>
      <c r="M83">
        <v>61</v>
      </c>
      <c r="N83">
        <f t="shared" si="5"/>
        <v>6</v>
      </c>
      <c r="O83">
        <v>2</v>
      </c>
      <c r="P83" t="s">
        <v>46</v>
      </c>
      <c r="Q83" t="s">
        <v>26</v>
      </c>
    </row>
    <row r="84" spans="1:17" x14ac:dyDescent="0.3">
      <c r="A84" s="1">
        <v>45619</v>
      </c>
      <c r="B84" t="s">
        <v>19</v>
      </c>
      <c r="C84" t="s">
        <v>20</v>
      </c>
      <c r="E84" t="s">
        <v>2</v>
      </c>
      <c r="F84">
        <v>0</v>
      </c>
      <c r="G84">
        <v>0</v>
      </c>
      <c r="H84">
        <v>10</v>
      </c>
      <c r="I84">
        <v>0</v>
      </c>
      <c r="J84">
        <v>0</v>
      </c>
      <c r="K84">
        <v>15</v>
      </c>
      <c r="L84">
        <f t="shared" si="2"/>
        <v>32</v>
      </c>
      <c r="M84">
        <v>127</v>
      </c>
      <c r="N84">
        <f t="shared" si="5"/>
        <v>10</v>
      </c>
      <c r="O84">
        <v>1</v>
      </c>
      <c r="P84" t="s">
        <v>46</v>
      </c>
      <c r="Q84" t="s">
        <v>26</v>
      </c>
    </row>
    <row r="85" spans="1:17" x14ac:dyDescent="0.3">
      <c r="A85" s="1">
        <v>45619</v>
      </c>
      <c r="B85" t="s">
        <v>19</v>
      </c>
      <c r="C85" t="s">
        <v>20</v>
      </c>
      <c r="E85" t="s">
        <v>2</v>
      </c>
      <c r="F85">
        <v>2</v>
      </c>
      <c r="G85">
        <v>0</v>
      </c>
      <c r="H85">
        <v>6</v>
      </c>
      <c r="I85">
        <v>0</v>
      </c>
      <c r="J85">
        <v>0</v>
      </c>
      <c r="K85">
        <v>15</v>
      </c>
      <c r="L85">
        <f t="shared" si="2"/>
        <v>8</v>
      </c>
      <c r="M85">
        <v>75</v>
      </c>
      <c r="N85">
        <f t="shared" si="5"/>
        <v>8</v>
      </c>
      <c r="O85">
        <v>1</v>
      </c>
      <c r="P85" t="s">
        <v>46</v>
      </c>
      <c r="Q85" t="s">
        <v>26</v>
      </c>
    </row>
    <row r="86" spans="1:17" x14ac:dyDescent="0.3">
      <c r="A86" s="1">
        <v>45619</v>
      </c>
      <c r="B86" t="s">
        <v>19</v>
      </c>
      <c r="C86" t="s">
        <v>20</v>
      </c>
      <c r="E86" t="s">
        <v>2</v>
      </c>
      <c r="F86">
        <v>0</v>
      </c>
      <c r="G86">
        <v>0</v>
      </c>
      <c r="H86">
        <v>10</v>
      </c>
      <c r="I86">
        <v>0</v>
      </c>
      <c r="J86">
        <v>0</v>
      </c>
      <c r="K86">
        <v>15</v>
      </c>
      <c r="L86">
        <f t="shared" si="2"/>
        <v>24</v>
      </c>
      <c r="M86">
        <v>119</v>
      </c>
      <c r="N86">
        <f t="shared" si="5"/>
        <v>10</v>
      </c>
      <c r="O86">
        <v>1</v>
      </c>
      <c r="P86" t="s">
        <v>46</v>
      </c>
      <c r="Q86" t="s">
        <v>26</v>
      </c>
    </row>
    <row r="87" spans="1:17" x14ac:dyDescent="0.3">
      <c r="A87" s="1">
        <v>45619</v>
      </c>
      <c r="B87" t="s">
        <v>19</v>
      </c>
      <c r="C87" t="s">
        <v>20</v>
      </c>
      <c r="E87" t="s">
        <v>2</v>
      </c>
      <c r="F87">
        <v>0</v>
      </c>
      <c r="G87">
        <v>0</v>
      </c>
      <c r="H87">
        <v>8</v>
      </c>
      <c r="I87">
        <v>0</v>
      </c>
      <c r="J87">
        <v>0</v>
      </c>
      <c r="K87">
        <v>15</v>
      </c>
      <c r="L87">
        <f t="shared" si="2"/>
        <v>8</v>
      </c>
      <c r="M87">
        <v>87</v>
      </c>
      <c r="N87">
        <f t="shared" si="5"/>
        <v>8</v>
      </c>
      <c r="O87">
        <v>1</v>
      </c>
      <c r="P87" t="s">
        <v>46</v>
      </c>
      <c r="Q87" t="s">
        <v>26</v>
      </c>
    </row>
    <row r="88" spans="1:17" x14ac:dyDescent="0.3">
      <c r="A88" s="1">
        <v>45619</v>
      </c>
      <c r="B88" t="s">
        <v>19</v>
      </c>
      <c r="C88" t="s">
        <v>20</v>
      </c>
      <c r="E88" t="s">
        <v>2</v>
      </c>
      <c r="F88">
        <v>2</v>
      </c>
      <c r="G88">
        <v>0</v>
      </c>
      <c r="H88">
        <v>6</v>
      </c>
      <c r="I88">
        <v>0</v>
      </c>
      <c r="J88">
        <v>0</v>
      </c>
      <c r="K88">
        <v>15</v>
      </c>
      <c r="L88">
        <f t="shared" si="2"/>
        <v>0</v>
      </c>
      <c r="M88">
        <v>67</v>
      </c>
      <c r="N88">
        <f t="shared" si="5"/>
        <v>8</v>
      </c>
      <c r="O88">
        <v>1</v>
      </c>
      <c r="P88" t="s">
        <v>46</v>
      </c>
      <c r="Q88" t="s">
        <v>26</v>
      </c>
    </row>
    <row r="89" spans="1:17" x14ac:dyDescent="0.3">
      <c r="A89" s="1">
        <v>45621</v>
      </c>
      <c r="B89" t="s">
        <v>19</v>
      </c>
      <c r="C89" t="s">
        <v>20</v>
      </c>
      <c r="D89" t="s">
        <v>21</v>
      </c>
      <c r="E89" t="s">
        <v>2</v>
      </c>
      <c r="F89">
        <v>0</v>
      </c>
      <c r="G89">
        <v>0</v>
      </c>
      <c r="H89">
        <v>0</v>
      </c>
      <c r="I89">
        <v>0</v>
      </c>
      <c r="J89">
        <v>9</v>
      </c>
      <c r="K89">
        <v>15</v>
      </c>
      <c r="L89">
        <f t="shared" si="2"/>
        <v>33</v>
      </c>
      <c r="M89">
        <v>138</v>
      </c>
      <c r="N89">
        <f t="shared" si="5"/>
        <v>9</v>
      </c>
      <c r="O89">
        <v>3</v>
      </c>
      <c r="P89" t="s">
        <v>47</v>
      </c>
      <c r="Q89" t="s">
        <v>45</v>
      </c>
    </row>
    <row r="90" spans="1:17" x14ac:dyDescent="0.3">
      <c r="A90" s="1">
        <v>45621</v>
      </c>
      <c r="B90" t="s">
        <v>19</v>
      </c>
      <c r="C90" t="s">
        <v>20</v>
      </c>
      <c r="E90" t="s">
        <v>2</v>
      </c>
      <c r="F90">
        <v>0</v>
      </c>
      <c r="G90">
        <v>0</v>
      </c>
      <c r="H90">
        <v>9</v>
      </c>
      <c r="I90">
        <v>0</v>
      </c>
      <c r="J90">
        <v>0</v>
      </c>
      <c r="K90">
        <v>15</v>
      </c>
      <c r="L90">
        <f t="shared" si="2"/>
        <v>0</v>
      </c>
      <c r="M90">
        <v>87</v>
      </c>
      <c r="N90">
        <f t="shared" si="5"/>
        <v>9</v>
      </c>
      <c r="O90">
        <v>1</v>
      </c>
      <c r="P90" t="s">
        <v>46</v>
      </c>
      <c r="Q90" t="s">
        <v>45</v>
      </c>
    </row>
    <row r="91" spans="1:17" x14ac:dyDescent="0.3">
      <c r="A91" s="1">
        <v>45621</v>
      </c>
      <c r="B91" t="s">
        <v>19</v>
      </c>
      <c r="C91" t="s">
        <v>20</v>
      </c>
      <c r="D91" t="s">
        <v>21</v>
      </c>
      <c r="E91" t="s">
        <v>2</v>
      </c>
      <c r="F91">
        <v>0</v>
      </c>
      <c r="G91">
        <v>0</v>
      </c>
      <c r="H91">
        <v>0</v>
      </c>
      <c r="I91">
        <v>0</v>
      </c>
      <c r="J91">
        <v>9</v>
      </c>
      <c r="K91">
        <v>0</v>
      </c>
      <c r="L91">
        <f t="shared" si="2"/>
        <v>20</v>
      </c>
      <c r="M91">
        <v>110</v>
      </c>
      <c r="N91">
        <f t="shared" si="5"/>
        <v>9</v>
      </c>
      <c r="O91">
        <v>3</v>
      </c>
      <c r="P91" t="s">
        <v>47</v>
      </c>
      <c r="Q91" t="s">
        <v>45</v>
      </c>
    </row>
    <row r="92" spans="1:17" x14ac:dyDescent="0.3">
      <c r="A92" s="1">
        <v>45621</v>
      </c>
      <c r="B92" t="s">
        <v>19</v>
      </c>
      <c r="C92" t="s">
        <v>20</v>
      </c>
      <c r="E92" t="s">
        <v>2</v>
      </c>
      <c r="F92">
        <v>0</v>
      </c>
      <c r="G92">
        <v>0</v>
      </c>
      <c r="H92">
        <v>9</v>
      </c>
      <c r="I92">
        <v>0</v>
      </c>
      <c r="J92">
        <v>0</v>
      </c>
      <c r="K92">
        <v>15</v>
      </c>
      <c r="L92">
        <f t="shared" si="2"/>
        <v>8</v>
      </c>
      <c r="M92">
        <v>95</v>
      </c>
      <c r="N92">
        <f t="shared" si="5"/>
        <v>9</v>
      </c>
      <c r="O92">
        <v>1</v>
      </c>
      <c r="P92" t="s">
        <v>46</v>
      </c>
      <c r="Q92" t="s">
        <v>45</v>
      </c>
    </row>
    <row r="93" spans="1:17" x14ac:dyDescent="0.3">
      <c r="A93" s="1">
        <v>45621</v>
      </c>
      <c r="B93" t="s">
        <v>19</v>
      </c>
      <c r="C93" t="s">
        <v>20</v>
      </c>
      <c r="E93" t="s">
        <v>21</v>
      </c>
      <c r="F93">
        <v>1</v>
      </c>
      <c r="G93">
        <v>0</v>
      </c>
      <c r="H93">
        <v>6</v>
      </c>
      <c r="I93">
        <v>0</v>
      </c>
      <c r="J93">
        <v>1</v>
      </c>
      <c r="K93">
        <v>15</v>
      </c>
      <c r="L93">
        <f t="shared" si="2"/>
        <v>10</v>
      </c>
      <c r="M93">
        <v>85</v>
      </c>
      <c r="N93">
        <f t="shared" si="5"/>
        <v>8</v>
      </c>
      <c r="O93">
        <v>2</v>
      </c>
      <c r="P93" t="s">
        <v>46</v>
      </c>
      <c r="Q93" t="s">
        <v>45</v>
      </c>
    </row>
    <row r="94" spans="1:17" x14ac:dyDescent="0.3">
      <c r="A94" s="1">
        <v>45621</v>
      </c>
      <c r="B94" t="s">
        <v>19</v>
      </c>
      <c r="C94" t="s">
        <v>20</v>
      </c>
      <c r="D94" t="s">
        <v>16</v>
      </c>
      <c r="E94" t="s">
        <v>21</v>
      </c>
      <c r="F94">
        <v>0</v>
      </c>
      <c r="G94">
        <v>0</v>
      </c>
      <c r="H94">
        <v>0</v>
      </c>
      <c r="I94">
        <v>0</v>
      </c>
      <c r="J94">
        <v>8</v>
      </c>
      <c r="K94">
        <v>15</v>
      </c>
      <c r="L94">
        <f t="shared" si="2"/>
        <v>33</v>
      </c>
      <c r="M94">
        <v>128</v>
      </c>
      <c r="N94">
        <f t="shared" si="5"/>
        <v>8</v>
      </c>
      <c r="O94">
        <v>3</v>
      </c>
      <c r="P94" t="s">
        <v>47</v>
      </c>
      <c r="Q94" t="s">
        <v>45</v>
      </c>
    </row>
    <row r="95" spans="1:17" x14ac:dyDescent="0.3">
      <c r="A95" s="1">
        <v>45621</v>
      </c>
      <c r="B95" t="s">
        <v>17</v>
      </c>
      <c r="C95" t="s">
        <v>21</v>
      </c>
      <c r="D95" t="s">
        <v>2</v>
      </c>
      <c r="E95" t="s">
        <v>16</v>
      </c>
      <c r="F95">
        <v>0</v>
      </c>
      <c r="G95">
        <v>0</v>
      </c>
      <c r="H95">
        <v>0</v>
      </c>
      <c r="I95">
        <v>0</v>
      </c>
      <c r="J95">
        <v>7</v>
      </c>
      <c r="K95">
        <v>15</v>
      </c>
      <c r="L95">
        <f t="shared" si="2"/>
        <v>33</v>
      </c>
      <c r="M95">
        <v>118</v>
      </c>
      <c r="N95">
        <f t="shared" si="5"/>
        <v>7</v>
      </c>
      <c r="O95">
        <v>3</v>
      </c>
      <c r="P95" t="s">
        <v>47</v>
      </c>
      <c r="Q95" t="s">
        <v>45</v>
      </c>
    </row>
    <row r="96" spans="1:17" x14ac:dyDescent="0.3">
      <c r="A96" s="1">
        <v>45621</v>
      </c>
      <c r="B96" t="s">
        <v>17</v>
      </c>
      <c r="C96" t="s">
        <v>21</v>
      </c>
      <c r="E96" t="s">
        <v>16</v>
      </c>
      <c r="F96">
        <v>0</v>
      </c>
      <c r="G96">
        <v>0</v>
      </c>
      <c r="H96">
        <v>11</v>
      </c>
      <c r="I96">
        <v>0</v>
      </c>
      <c r="J96">
        <v>0</v>
      </c>
      <c r="K96">
        <v>15</v>
      </c>
      <c r="L96">
        <f t="shared" si="2"/>
        <v>24</v>
      </c>
      <c r="M96">
        <v>127</v>
      </c>
      <c r="N96">
        <f t="shared" si="5"/>
        <v>11</v>
      </c>
      <c r="O96">
        <v>1</v>
      </c>
      <c r="P96" t="s">
        <v>46</v>
      </c>
      <c r="Q96" t="s">
        <v>45</v>
      </c>
    </row>
    <row r="97" spans="1:17" x14ac:dyDescent="0.3">
      <c r="A97" s="1">
        <v>45621</v>
      </c>
      <c r="B97" t="s">
        <v>17</v>
      </c>
      <c r="C97" t="s">
        <v>21</v>
      </c>
      <c r="D97" t="s">
        <v>53</v>
      </c>
      <c r="E97" t="s">
        <v>16</v>
      </c>
      <c r="F97">
        <v>0</v>
      </c>
      <c r="G97">
        <v>0</v>
      </c>
      <c r="H97">
        <v>0</v>
      </c>
      <c r="I97">
        <v>0</v>
      </c>
      <c r="J97">
        <v>8</v>
      </c>
      <c r="K97">
        <v>3</v>
      </c>
      <c r="L97">
        <f t="shared" si="2"/>
        <v>33</v>
      </c>
      <c r="M97">
        <v>116</v>
      </c>
      <c r="N97">
        <f t="shared" si="5"/>
        <v>8</v>
      </c>
      <c r="O97">
        <v>3</v>
      </c>
      <c r="P97" t="s">
        <v>54</v>
      </c>
      <c r="Q97" t="s">
        <v>45</v>
      </c>
    </row>
    <row r="98" spans="1:17" x14ac:dyDescent="0.3">
      <c r="A98" s="1">
        <v>45621</v>
      </c>
      <c r="B98" t="s">
        <v>17</v>
      </c>
      <c r="C98" t="s">
        <v>21</v>
      </c>
      <c r="E98" t="s">
        <v>16</v>
      </c>
      <c r="F98">
        <v>0</v>
      </c>
      <c r="G98">
        <v>0</v>
      </c>
      <c r="H98">
        <v>13</v>
      </c>
      <c r="I98">
        <v>0</v>
      </c>
      <c r="J98">
        <v>1</v>
      </c>
      <c r="K98">
        <v>15</v>
      </c>
      <c r="L98">
        <f t="shared" si="2"/>
        <v>34</v>
      </c>
      <c r="M98">
        <v>163</v>
      </c>
      <c r="N98">
        <f t="shared" si="5"/>
        <v>14</v>
      </c>
      <c r="O98">
        <v>2</v>
      </c>
      <c r="P98" t="s">
        <v>46</v>
      </c>
      <c r="Q98" t="s">
        <v>45</v>
      </c>
    </row>
    <row r="99" spans="1:17" x14ac:dyDescent="0.3">
      <c r="A99" s="1">
        <v>45621</v>
      </c>
      <c r="B99" t="s">
        <v>0</v>
      </c>
      <c r="C99" t="s">
        <v>21</v>
      </c>
      <c r="E99" t="s">
        <v>2</v>
      </c>
      <c r="F99">
        <v>2</v>
      </c>
      <c r="G99">
        <v>0</v>
      </c>
      <c r="H99">
        <v>8</v>
      </c>
      <c r="I99">
        <v>0</v>
      </c>
      <c r="J99">
        <v>1</v>
      </c>
      <c r="K99">
        <v>15</v>
      </c>
      <c r="L99">
        <f t="shared" ref="L99:L148" si="6">(M99-K99-10*J99-6*I99-8*H99-4*G99-2*F99)</f>
        <v>20</v>
      </c>
      <c r="M99">
        <v>113</v>
      </c>
      <c r="N99">
        <f t="shared" si="5"/>
        <v>11</v>
      </c>
      <c r="O99">
        <v>2</v>
      </c>
      <c r="P99" t="s">
        <v>46</v>
      </c>
      <c r="Q99" t="s">
        <v>45</v>
      </c>
    </row>
    <row r="100" spans="1:17" x14ac:dyDescent="0.3">
      <c r="A100" s="1">
        <v>45621</v>
      </c>
      <c r="B100" t="s">
        <v>0</v>
      </c>
      <c r="C100" t="s">
        <v>21</v>
      </c>
      <c r="D100" t="s">
        <v>22</v>
      </c>
      <c r="E100" t="s">
        <v>2</v>
      </c>
      <c r="F100">
        <v>0</v>
      </c>
      <c r="G100">
        <v>0</v>
      </c>
      <c r="H100">
        <v>1</v>
      </c>
      <c r="I100">
        <v>0</v>
      </c>
      <c r="J100">
        <v>9</v>
      </c>
      <c r="K100">
        <v>15</v>
      </c>
      <c r="L100">
        <f t="shared" si="6"/>
        <v>33</v>
      </c>
      <c r="M100">
        <v>146</v>
      </c>
      <c r="N100">
        <f t="shared" si="5"/>
        <v>10</v>
      </c>
      <c r="O100">
        <v>3</v>
      </c>
      <c r="P100" t="s">
        <v>47</v>
      </c>
      <c r="Q100" t="s">
        <v>45</v>
      </c>
    </row>
    <row r="101" spans="1:17" x14ac:dyDescent="0.3">
      <c r="A101" s="1">
        <v>45621</v>
      </c>
      <c r="B101" t="s">
        <v>0</v>
      </c>
      <c r="C101" t="s">
        <v>21</v>
      </c>
      <c r="E101" t="s">
        <v>2</v>
      </c>
      <c r="F101">
        <v>1</v>
      </c>
      <c r="G101">
        <v>0</v>
      </c>
      <c r="H101">
        <v>11</v>
      </c>
      <c r="I101">
        <v>0</v>
      </c>
      <c r="J101">
        <v>1</v>
      </c>
      <c r="K101">
        <v>15</v>
      </c>
      <c r="L101">
        <f t="shared" si="6"/>
        <v>34</v>
      </c>
      <c r="M101">
        <v>149</v>
      </c>
      <c r="N101">
        <f t="shared" si="5"/>
        <v>13</v>
      </c>
      <c r="O101">
        <v>2</v>
      </c>
      <c r="P101" t="s">
        <v>46</v>
      </c>
      <c r="Q101" t="s">
        <v>45</v>
      </c>
    </row>
    <row r="102" spans="1:17" x14ac:dyDescent="0.3">
      <c r="A102" s="1">
        <v>45621</v>
      </c>
      <c r="B102" t="s">
        <v>0</v>
      </c>
      <c r="C102" t="s">
        <v>21</v>
      </c>
      <c r="E102" t="s">
        <v>2</v>
      </c>
      <c r="F102">
        <v>1</v>
      </c>
      <c r="G102">
        <v>0</v>
      </c>
      <c r="H102">
        <v>8</v>
      </c>
      <c r="I102">
        <v>0</v>
      </c>
      <c r="J102">
        <v>1</v>
      </c>
      <c r="K102">
        <v>15</v>
      </c>
      <c r="L102">
        <f t="shared" si="6"/>
        <v>10</v>
      </c>
      <c r="M102">
        <v>101</v>
      </c>
      <c r="N102">
        <f t="shared" si="5"/>
        <v>10</v>
      </c>
      <c r="O102">
        <v>2</v>
      </c>
      <c r="P102" t="s">
        <v>46</v>
      </c>
      <c r="Q102" t="s">
        <v>45</v>
      </c>
    </row>
    <row r="103" spans="1:17" x14ac:dyDescent="0.3">
      <c r="A103" s="1">
        <v>45621</v>
      </c>
      <c r="B103" t="s">
        <v>0</v>
      </c>
      <c r="C103" t="s">
        <v>21</v>
      </c>
      <c r="E103" t="s">
        <v>2</v>
      </c>
      <c r="F103">
        <v>1</v>
      </c>
      <c r="G103">
        <v>0</v>
      </c>
      <c r="H103">
        <v>10</v>
      </c>
      <c r="I103">
        <v>0</v>
      </c>
      <c r="J103">
        <v>1</v>
      </c>
      <c r="K103">
        <v>15</v>
      </c>
      <c r="L103">
        <f t="shared" si="6"/>
        <v>26</v>
      </c>
      <c r="M103">
        <v>133</v>
      </c>
      <c r="N103">
        <f t="shared" si="5"/>
        <v>12</v>
      </c>
      <c r="O103">
        <v>2</v>
      </c>
      <c r="P103" t="s">
        <v>46</v>
      </c>
      <c r="Q103" t="s">
        <v>45</v>
      </c>
    </row>
    <row r="104" spans="1:17" x14ac:dyDescent="0.3">
      <c r="A104" s="1">
        <v>45621</v>
      </c>
      <c r="B104" t="s">
        <v>0</v>
      </c>
      <c r="C104" t="s">
        <v>21</v>
      </c>
      <c r="E104" t="s">
        <v>16</v>
      </c>
      <c r="F104">
        <v>0</v>
      </c>
      <c r="G104">
        <v>0</v>
      </c>
      <c r="H104">
        <v>11</v>
      </c>
      <c r="I104">
        <v>0</v>
      </c>
      <c r="J104">
        <v>1</v>
      </c>
      <c r="K104">
        <v>15</v>
      </c>
      <c r="L104">
        <f t="shared" si="6"/>
        <v>18</v>
      </c>
      <c r="M104">
        <v>131</v>
      </c>
      <c r="N104">
        <f t="shared" si="5"/>
        <v>12</v>
      </c>
      <c r="O104">
        <v>2</v>
      </c>
      <c r="P104" t="s">
        <v>46</v>
      </c>
      <c r="Q104" t="s">
        <v>45</v>
      </c>
    </row>
    <row r="105" spans="1:17" x14ac:dyDescent="0.3">
      <c r="A105" s="1">
        <v>45621</v>
      </c>
      <c r="B105" t="s">
        <v>0</v>
      </c>
      <c r="C105" t="s">
        <v>21</v>
      </c>
      <c r="D105" t="s">
        <v>2</v>
      </c>
      <c r="E105" t="s">
        <v>16</v>
      </c>
      <c r="F105">
        <v>0</v>
      </c>
      <c r="G105">
        <v>0</v>
      </c>
      <c r="H105">
        <v>0</v>
      </c>
      <c r="I105">
        <v>0</v>
      </c>
      <c r="J105">
        <v>9</v>
      </c>
      <c r="K105">
        <v>15</v>
      </c>
      <c r="L105">
        <f t="shared" si="6"/>
        <v>20</v>
      </c>
      <c r="M105">
        <v>125</v>
      </c>
      <c r="N105">
        <f t="shared" si="5"/>
        <v>9</v>
      </c>
      <c r="O105">
        <v>3</v>
      </c>
      <c r="P105" t="s">
        <v>47</v>
      </c>
      <c r="Q105" t="s">
        <v>45</v>
      </c>
    </row>
    <row r="106" spans="1:17" x14ac:dyDescent="0.3">
      <c r="A106" s="1">
        <v>45621</v>
      </c>
      <c r="B106" t="s">
        <v>0</v>
      </c>
      <c r="C106" t="s">
        <v>21</v>
      </c>
      <c r="D106" t="s">
        <v>2</v>
      </c>
      <c r="E106" t="s">
        <v>16</v>
      </c>
      <c r="F106">
        <v>0</v>
      </c>
      <c r="G106">
        <v>0</v>
      </c>
      <c r="H106">
        <v>0</v>
      </c>
      <c r="I106">
        <v>0</v>
      </c>
      <c r="J106">
        <v>6</v>
      </c>
      <c r="K106">
        <v>15</v>
      </c>
      <c r="L106">
        <f t="shared" si="6"/>
        <v>33</v>
      </c>
      <c r="M106">
        <v>108</v>
      </c>
      <c r="N106">
        <f t="shared" si="5"/>
        <v>6</v>
      </c>
      <c r="O106">
        <v>3</v>
      </c>
      <c r="P106" t="s">
        <v>47</v>
      </c>
      <c r="Q106" t="s">
        <v>45</v>
      </c>
    </row>
    <row r="107" spans="1:17" x14ac:dyDescent="0.3">
      <c r="A107" s="1">
        <v>45621</v>
      </c>
      <c r="B107" t="s">
        <v>2</v>
      </c>
      <c r="C107" t="s">
        <v>21</v>
      </c>
      <c r="F107">
        <v>2</v>
      </c>
      <c r="G107">
        <v>0</v>
      </c>
      <c r="H107">
        <v>11</v>
      </c>
      <c r="I107">
        <v>0</v>
      </c>
      <c r="J107">
        <v>1</v>
      </c>
      <c r="K107">
        <v>15</v>
      </c>
      <c r="L107">
        <f t="shared" si="6"/>
        <v>26</v>
      </c>
      <c r="M107">
        <v>143</v>
      </c>
      <c r="N107">
        <f>SUM(F107:J107)</f>
        <v>14</v>
      </c>
      <c r="O107">
        <v>2</v>
      </c>
      <c r="P107" t="s">
        <v>46</v>
      </c>
      <c r="Q107" t="s">
        <v>45</v>
      </c>
    </row>
    <row r="108" spans="1:17" x14ac:dyDescent="0.3">
      <c r="A108" s="1">
        <v>45621</v>
      </c>
      <c r="B108" t="s">
        <v>2</v>
      </c>
      <c r="C108" t="s">
        <v>21</v>
      </c>
      <c r="F108">
        <v>0</v>
      </c>
      <c r="G108">
        <v>0</v>
      </c>
      <c r="H108">
        <v>13</v>
      </c>
      <c r="I108">
        <v>0</v>
      </c>
      <c r="J108">
        <v>1</v>
      </c>
      <c r="K108">
        <v>15</v>
      </c>
      <c r="L108">
        <f t="shared" si="6"/>
        <v>26</v>
      </c>
      <c r="M108">
        <v>155</v>
      </c>
      <c r="N108">
        <f>SUM(F108:J108)</f>
        <v>14</v>
      </c>
      <c r="O108">
        <v>2</v>
      </c>
      <c r="P108" t="s">
        <v>46</v>
      </c>
      <c r="Q108" t="s">
        <v>45</v>
      </c>
    </row>
    <row r="109" spans="1:17" x14ac:dyDescent="0.3">
      <c r="A109" s="1">
        <v>45621</v>
      </c>
      <c r="B109" t="s">
        <v>2</v>
      </c>
      <c r="C109" t="s">
        <v>21</v>
      </c>
      <c r="F109">
        <v>0</v>
      </c>
      <c r="G109">
        <v>0</v>
      </c>
      <c r="H109">
        <v>13</v>
      </c>
      <c r="I109">
        <v>0</v>
      </c>
      <c r="J109">
        <v>1</v>
      </c>
      <c r="K109">
        <v>15</v>
      </c>
      <c r="L109">
        <f t="shared" si="6"/>
        <v>34</v>
      </c>
      <c r="M109">
        <v>163</v>
      </c>
      <c r="N109">
        <f t="shared" ref="N109:N115" si="7">SUM(F109:J109)</f>
        <v>14</v>
      </c>
      <c r="O109">
        <v>2</v>
      </c>
      <c r="P109" t="s">
        <v>46</v>
      </c>
      <c r="Q109" t="s">
        <v>45</v>
      </c>
    </row>
    <row r="110" spans="1:17" x14ac:dyDescent="0.3">
      <c r="A110" s="1">
        <v>45622</v>
      </c>
      <c r="B110" t="s">
        <v>19</v>
      </c>
      <c r="C110" t="s">
        <v>1</v>
      </c>
      <c r="E110" t="s">
        <v>21</v>
      </c>
      <c r="F110">
        <v>0</v>
      </c>
      <c r="G110">
        <v>0</v>
      </c>
      <c r="H110">
        <v>11</v>
      </c>
      <c r="I110">
        <v>0</v>
      </c>
      <c r="J110">
        <v>1</v>
      </c>
      <c r="K110">
        <v>15</v>
      </c>
      <c r="L110">
        <f t="shared" si="6"/>
        <v>34</v>
      </c>
      <c r="M110">
        <v>147</v>
      </c>
      <c r="N110">
        <f t="shared" si="7"/>
        <v>12</v>
      </c>
      <c r="O110">
        <v>2</v>
      </c>
      <c r="P110" t="s">
        <v>46</v>
      </c>
      <c r="Q110" t="s">
        <v>45</v>
      </c>
    </row>
    <row r="111" spans="1:17" x14ac:dyDescent="0.3">
      <c r="A111" s="1">
        <v>45622</v>
      </c>
      <c r="B111" t="s">
        <v>19</v>
      </c>
      <c r="C111" t="s">
        <v>1</v>
      </c>
      <c r="D111" t="s">
        <v>2</v>
      </c>
      <c r="E111" t="s">
        <v>21</v>
      </c>
      <c r="F111">
        <v>0</v>
      </c>
      <c r="G111">
        <v>0</v>
      </c>
      <c r="H111">
        <v>1</v>
      </c>
      <c r="I111">
        <v>0</v>
      </c>
      <c r="J111">
        <v>8</v>
      </c>
      <c r="K111">
        <v>15</v>
      </c>
      <c r="L111">
        <f t="shared" si="6"/>
        <v>33</v>
      </c>
      <c r="M111">
        <v>136</v>
      </c>
      <c r="N111">
        <f t="shared" si="7"/>
        <v>9</v>
      </c>
      <c r="O111">
        <v>3</v>
      </c>
      <c r="P111" t="s">
        <v>47</v>
      </c>
      <c r="Q111" t="s">
        <v>45</v>
      </c>
    </row>
    <row r="112" spans="1:17" x14ac:dyDescent="0.3">
      <c r="A112" s="1">
        <v>45622</v>
      </c>
      <c r="B112" t="s">
        <v>19</v>
      </c>
      <c r="C112" t="s">
        <v>1</v>
      </c>
      <c r="E112" t="s">
        <v>2</v>
      </c>
      <c r="F112">
        <v>1</v>
      </c>
      <c r="G112">
        <v>0</v>
      </c>
      <c r="H112">
        <v>9</v>
      </c>
      <c r="I112">
        <v>0</v>
      </c>
      <c r="J112">
        <v>1</v>
      </c>
      <c r="K112">
        <v>15</v>
      </c>
      <c r="L112">
        <f t="shared" si="6"/>
        <v>34</v>
      </c>
      <c r="M112">
        <v>133</v>
      </c>
      <c r="N112">
        <f t="shared" si="7"/>
        <v>11</v>
      </c>
      <c r="O112">
        <v>2</v>
      </c>
      <c r="P112" t="s">
        <v>46</v>
      </c>
      <c r="Q112" t="s">
        <v>45</v>
      </c>
    </row>
    <row r="113" spans="1:17" x14ac:dyDescent="0.3">
      <c r="A113" s="1">
        <v>45622</v>
      </c>
      <c r="B113" t="s">
        <v>0</v>
      </c>
      <c r="C113" t="s">
        <v>1</v>
      </c>
      <c r="D113" t="s">
        <v>16</v>
      </c>
      <c r="E113" t="s">
        <v>2</v>
      </c>
      <c r="F113">
        <v>0</v>
      </c>
      <c r="G113">
        <v>0</v>
      </c>
      <c r="H113">
        <v>0</v>
      </c>
      <c r="I113">
        <v>0</v>
      </c>
      <c r="J113">
        <v>6</v>
      </c>
      <c r="K113">
        <v>15</v>
      </c>
      <c r="L113">
        <f t="shared" si="6"/>
        <v>23</v>
      </c>
      <c r="M113">
        <v>98</v>
      </c>
      <c r="N113">
        <f t="shared" si="7"/>
        <v>6</v>
      </c>
      <c r="O113">
        <v>3</v>
      </c>
      <c r="P113" t="s">
        <v>47</v>
      </c>
      <c r="Q113" t="s">
        <v>45</v>
      </c>
    </row>
    <row r="114" spans="1:17" x14ac:dyDescent="0.3">
      <c r="A114" s="1">
        <v>45622</v>
      </c>
      <c r="B114" t="s">
        <v>0</v>
      </c>
      <c r="C114" t="s">
        <v>1</v>
      </c>
      <c r="E114" t="s">
        <v>2</v>
      </c>
      <c r="F114">
        <v>0</v>
      </c>
      <c r="G114">
        <v>0</v>
      </c>
      <c r="H114">
        <v>12</v>
      </c>
      <c r="I114">
        <v>0</v>
      </c>
      <c r="J114">
        <v>1</v>
      </c>
      <c r="K114">
        <v>15</v>
      </c>
      <c r="L114">
        <f t="shared" si="6"/>
        <v>26</v>
      </c>
      <c r="M114">
        <v>147</v>
      </c>
      <c r="N114">
        <f t="shared" si="7"/>
        <v>13</v>
      </c>
      <c r="O114">
        <v>2</v>
      </c>
      <c r="P114" t="s">
        <v>46</v>
      </c>
      <c r="Q114" t="s">
        <v>45</v>
      </c>
    </row>
    <row r="115" spans="1:17" x14ac:dyDescent="0.3">
      <c r="A115" s="1">
        <v>45622</v>
      </c>
      <c r="B115" t="s">
        <v>0</v>
      </c>
      <c r="C115" t="s">
        <v>1</v>
      </c>
      <c r="E115" t="s">
        <v>16</v>
      </c>
      <c r="F115">
        <v>0</v>
      </c>
      <c r="G115">
        <v>0</v>
      </c>
      <c r="H115">
        <v>11</v>
      </c>
      <c r="I115">
        <v>0</v>
      </c>
      <c r="J115">
        <v>1</v>
      </c>
      <c r="K115">
        <v>15</v>
      </c>
      <c r="L115">
        <f t="shared" si="6"/>
        <v>34</v>
      </c>
      <c r="M115">
        <v>147</v>
      </c>
      <c r="N115">
        <f t="shared" si="7"/>
        <v>12</v>
      </c>
      <c r="O115">
        <v>2</v>
      </c>
      <c r="P115" t="s">
        <v>46</v>
      </c>
      <c r="Q115" t="s">
        <v>45</v>
      </c>
    </row>
    <row r="116" spans="1:17" x14ac:dyDescent="0.3">
      <c r="A116" s="1">
        <v>45622</v>
      </c>
      <c r="B116" t="s">
        <v>0</v>
      </c>
      <c r="C116" t="s">
        <v>1</v>
      </c>
      <c r="E116" t="s">
        <v>16</v>
      </c>
      <c r="F116">
        <v>1</v>
      </c>
      <c r="G116">
        <v>0</v>
      </c>
      <c r="H116">
        <v>8</v>
      </c>
      <c r="I116">
        <v>0</v>
      </c>
      <c r="J116">
        <v>1</v>
      </c>
      <c r="K116">
        <v>15</v>
      </c>
      <c r="L116">
        <f t="shared" si="6"/>
        <v>26</v>
      </c>
      <c r="M116">
        <v>117</v>
      </c>
      <c r="N116">
        <f t="shared" ref="N116:N121" si="8">SUM(F116:J116)</f>
        <v>10</v>
      </c>
      <c r="O116">
        <v>2</v>
      </c>
      <c r="P116" t="s">
        <v>46</v>
      </c>
      <c r="Q116" t="s">
        <v>45</v>
      </c>
    </row>
    <row r="117" spans="1:17" x14ac:dyDescent="0.3">
      <c r="A117" s="1">
        <v>45622</v>
      </c>
      <c r="B117" t="s">
        <v>0</v>
      </c>
      <c r="C117" t="s">
        <v>1</v>
      </c>
      <c r="D117" t="s">
        <v>22</v>
      </c>
      <c r="E117" t="s">
        <v>16</v>
      </c>
      <c r="F117">
        <v>0</v>
      </c>
      <c r="G117">
        <v>0</v>
      </c>
      <c r="H117">
        <v>0</v>
      </c>
      <c r="I117">
        <v>0</v>
      </c>
      <c r="J117">
        <v>7</v>
      </c>
      <c r="K117">
        <v>15</v>
      </c>
      <c r="L117">
        <f t="shared" si="6"/>
        <v>33</v>
      </c>
      <c r="M117">
        <v>118</v>
      </c>
      <c r="N117">
        <f t="shared" si="8"/>
        <v>7</v>
      </c>
      <c r="O117">
        <v>3</v>
      </c>
      <c r="P117" t="s">
        <v>47</v>
      </c>
      <c r="Q117" t="s">
        <v>45</v>
      </c>
    </row>
    <row r="118" spans="1:17" x14ac:dyDescent="0.3">
      <c r="A118" s="1">
        <v>45622</v>
      </c>
      <c r="B118" t="s">
        <v>0</v>
      </c>
      <c r="C118" t="s">
        <v>1</v>
      </c>
      <c r="D118" t="s">
        <v>22</v>
      </c>
      <c r="E118" t="s">
        <v>21</v>
      </c>
      <c r="F118">
        <v>0</v>
      </c>
      <c r="G118">
        <v>0</v>
      </c>
      <c r="H118">
        <v>1</v>
      </c>
      <c r="I118">
        <v>0</v>
      </c>
      <c r="J118">
        <v>7</v>
      </c>
      <c r="K118">
        <v>15</v>
      </c>
      <c r="L118">
        <f t="shared" si="6"/>
        <v>33</v>
      </c>
      <c r="M118">
        <v>126</v>
      </c>
      <c r="N118">
        <f t="shared" si="8"/>
        <v>8</v>
      </c>
      <c r="O118">
        <v>3</v>
      </c>
      <c r="P118" t="s">
        <v>47</v>
      </c>
      <c r="Q118" t="s">
        <v>45</v>
      </c>
    </row>
    <row r="119" spans="1:17" x14ac:dyDescent="0.3">
      <c r="A119" s="1">
        <v>45622</v>
      </c>
      <c r="B119" t="s">
        <v>0</v>
      </c>
      <c r="C119" t="s">
        <v>1</v>
      </c>
      <c r="E119" t="s">
        <v>16</v>
      </c>
      <c r="F119">
        <v>0</v>
      </c>
      <c r="G119">
        <v>0</v>
      </c>
      <c r="H119">
        <v>11</v>
      </c>
      <c r="I119">
        <v>0</v>
      </c>
      <c r="J119">
        <v>1</v>
      </c>
      <c r="K119">
        <v>15</v>
      </c>
      <c r="L119">
        <f t="shared" si="6"/>
        <v>34</v>
      </c>
      <c r="M119">
        <v>147</v>
      </c>
      <c r="N119">
        <f t="shared" si="8"/>
        <v>12</v>
      </c>
      <c r="O119">
        <v>2</v>
      </c>
      <c r="P119" t="s">
        <v>46</v>
      </c>
      <c r="Q119" t="s">
        <v>45</v>
      </c>
    </row>
    <row r="120" spans="1:17" x14ac:dyDescent="0.3">
      <c r="A120" s="1">
        <v>45622</v>
      </c>
      <c r="B120" t="s">
        <v>0</v>
      </c>
      <c r="C120" t="s">
        <v>1</v>
      </c>
      <c r="E120" t="s">
        <v>21</v>
      </c>
      <c r="F120">
        <v>1</v>
      </c>
      <c r="G120">
        <v>0</v>
      </c>
      <c r="H120">
        <v>12</v>
      </c>
      <c r="I120">
        <v>0</v>
      </c>
      <c r="J120">
        <v>1</v>
      </c>
      <c r="K120">
        <v>15</v>
      </c>
      <c r="L120">
        <f t="shared" si="6"/>
        <v>34</v>
      </c>
      <c r="M120">
        <v>157</v>
      </c>
      <c r="N120">
        <f t="shared" si="8"/>
        <v>14</v>
      </c>
      <c r="O120">
        <v>2</v>
      </c>
      <c r="P120" t="s">
        <v>46</v>
      </c>
      <c r="Q120" t="s">
        <v>45</v>
      </c>
    </row>
    <row r="121" spans="1:17" x14ac:dyDescent="0.3">
      <c r="A121" s="1">
        <v>45627</v>
      </c>
      <c r="B121" t="s">
        <v>19</v>
      </c>
      <c r="C121" t="s">
        <v>55</v>
      </c>
      <c r="E121" t="s">
        <v>2</v>
      </c>
      <c r="F121">
        <v>0</v>
      </c>
      <c r="G121">
        <v>1</v>
      </c>
      <c r="H121">
        <v>0</v>
      </c>
      <c r="I121">
        <v>0</v>
      </c>
      <c r="J121">
        <v>5</v>
      </c>
      <c r="K121">
        <v>15</v>
      </c>
      <c r="L121">
        <f t="shared" si="6"/>
        <v>23</v>
      </c>
      <c r="M121">
        <v>92</v>
      </c>
      <c r="N121">
        <f t="shared" si="8"/>
        <v>6</v>
      </c>
      <c r="O121">
        <v>3</v>
      </c>
      <c r="P121" t="s">
        <v>47</v>
      </c>
      <c r="Q121" t="s">
        <v>45</v>
      </c>
    </row>
    <row r="122" spans="1:17" x14ac:dyDescent="0.3">
      <c r="A122" s="1">
        <v>45627</v>
      </c>
      <c r="B122" t="s">
        <v>19</v>
      </c>
      <c r="C122" t="s">
        <v>55</v>
      </c>
      <c r="E122" t="s">
        <v>2</v>
      </c>
      <c r="F122">
        <v>0</v>
      </c>
      <c r="G122">
        <v>0</v>
      </c>
      <c r="H122">
        <v>8</v>
      </c>
      <c r="I122">
        <v>0</v>
      </c>
      <c r="J122">
        <v>1</v>
      </c>
      <c r="K122">
        <v>15</v>
      </c>
      <c r="L122">
        <f t="shared" si="6"/>
        <v>34</v>
      </c>
      <c r="M122">
        <v>123</v>
      </c>
      <c r="N122">
        <f t="shared" ref="N122:N148" si="9">SUM(F122:J122)</f>
        <v>9</v>
      </c>
      <c r="O122">
        <v>2</v>
      </c>
      <c r="P122" t="s">
        <v>46</v>
      </c>
      <c r="Q122" t="s">
        <v>45</v>
      </c>
    </row>
    <row r="123" spans="1:17" x14ac:dyDescent="0.3">
      <c r="A123" s="1">
        <v>45627</v>
      </c>
      <c r="B123" t="s">
        <v>19</v>
      </c>
      <c r="C123" t="s">
        <v>55</v>
      </c>
      <c r="E123" t="s">
        <v>2</v>
      </c>
      <c r="F123">
        <v>0</v>
      </c>
      <c r="G123">
        <v>0</v>
      </c>
      <c r="H123">
        <v>8</v>
      </c>
      <c r="I123">
        <v>0</v>
      </c>
      <c r="J123">
        <v>1</v>
      </c>
      <c r="K123">
        <v>15</v>
      </c>
      <c r="L123">
        <f t="shared" si="6"/>
        <v>34</v>
      </c>
      <c r="M123">
        <v>123</v>
      </c>
      <c r="N123">
        <f t="shared" si="9"/>
        <v>9</v>
      </c>
      <c r="O123">
        <v>2</v>
      </c>
      <c r="P123" t="s">
        <v>46</v>
      </c>
      <c r="Q123" t="s">
        <v>45</v>
      </c>
    </row>
    <row r="124" spans="1:17" x14ac:dyDescent="0.3">
      <c r="A124" s="1">
        <v>45627</v>
      </c>
      <c r="B124" t="s">
        <v>19</v>
      </c>
      <c r="C124" t="s">
        <v>55</v>
      </c>
      <c r="E124" t="s">
        <v>2</v>
      </c>
      <c r="F124">
        <v>0</v>
      </c>
      <c r="G124">
        <v>0</v>
      </c>
      <c r="H124">
        <v>9</v>
      </c>
      <c r="I124">
        <v>0</v>
      </c>
      <c r="J124">
        <v>1</v>
      </c>
      <c r="K124">
        <v>3</v>
      </c>
      <c r="L124">
        <f t="shared" si="6"/>
        <v>26</v>
      </c>
      <c r="M124">
        <v>111</v>
      </c>
      <c r="N124">
        <f t="shared" si="9"/>
        <v>10</v>
      </c>
      <c r="O124">
        <v>2</v>
      </c>
      <c r="P124" t="s">
        <v>46</v>
      </c>
      <c r="Q124" t="s">
        <v>45</v>
      </c>
    </row>
    <row r="125" spans="1:17" x14ac:dyDescent="0.3">
      <c r="A125" s="1">
        <v>45627</v>
      </c>
      <c r="B125" t="s">
        <v>19</v>
      </c>
      <c r="C125" t="s">
        <v>55</v>
      </c>
      <c r="E125" t="s">
        <v>2</v>
      </c>
      <c r="F125">
        <v>1</v>
      </c>
      <c r="G125">
        <v>0</v>
      </c>
      <c r="H125">
        <v>8</v>
      </c>
      <c r="I125">
        <v>0</v>
      </c>
      <c r="J125">
        <v>1</v>
      </c>
      <c r="K125">
        <v>3</v>
      </c>
      <c r="L125">
        <f t="shared" si="6"/>
        <v>10</v>
      </c>
      <c r="M125">
        <v>89</v>
      </c>
      <c r="N125">
        <f t="shared" si="9"/>
        <v>10</v>
      </c>
      <c r="O125">
        <v>2</v>
      </c>
      <c r="P125" t="s">
        <v>46</v>
      </c>
      <c r="Q125" t="s">
        <v>45</v>
      </c>
    </row>
    <row r="126" spans="1:17" x14ac:dyDescent="0.3">
      <c r="A126" s="1">
        <v>45627</v>
      </c>
      <c r="B126" t="s">
        <v>19</v>
      </c>
      <c r="C126" t="s">
        <v>23</v>
      </c>
      <c r="E126" t="s">
        <v>2</v>
      </c>
      <c r="F126">
        <v>0</v>
      </c>
      <c r="G126">
        <v>0</v>
      </c>
      <c r="H126">
        <v>9</v>
      </c>
      <c r="I126">
        <v>0</v>
      </c>
      <c r="J126">
        <v>1</v>
      </c>
      <c r="K126">
        <v>15</v>
      </c>
      <c r="L126">
        <f t="shared" si="6"/>
        <v>26</v>
      </c>
      <c r="M126">
        <v>123</v>
      </c>
      <c r="N126">
        <f t="shared" si="9"/>
        <v>10</v>
      </c>
      <c r="O126">
        <v>2</v>
      </c>
      <c r="P126" t="s">
        <v>46</v>
      </c>
      <c r="Q126" t="s">
        <v>45</v>
      </c>
    </row>
    <row r="127" spans="1:17" x14ac:dyDescent="0.3">
      <c r="A127" s="1">
        <v>45627</v>
      </c>
      <c r="B127" t="s">
        <v>17</v>
      </c>
      <c r="C127" t="s">
        <v>23</v>
      </c>
      <c r="E127" t="s">
        <v>2</v>
      </c>
      <c r="F127">
        <v>1</v>
      </c>
      <c r="G127">
        <v>0</v>
      </c>
      <c r="H127">
        <v>7</v>
      </c>
      <c r="I127">
        <v>0</v>
      </c>
      <c r="J127">
        <v>1</v>
      </c>
      <c r="K127">
        <v>15</v>
      </c>
      <c r="L127">
        <f t="shared" si="6"/>
        <v>18</v>
      </c>
      <c r="M127">
        <v>101</v>
      </c>
      <c r="N127">
        <f t="shared" si="9"/>
        <v>9</v>
      </c>
      <c r="O127">
        <v>2</v>
      </c>
      <c r="P127" t="s">
        <v>46</v>
      </c>
      <c r="Q127" t="s">
        <v>45</v>
      </c>
    </row>
    <row r="128" spans="1:17" x14ac:dyDescent="0.3">
      <c r="A128" s="1">
        <v>45627</v>
      </c>
      <c r="B128" t="s">
        <v>17</v>
      </c>
      <c r="C128" t="s">
        <v>23</v>
      </c>
      <c r="E128" t="s">
        <v>2</v>
      </c>
      <c r="F128">
        <v>2</v>
      </c>
      <c r="G128">
        <v>0</v>
      </c>
      <c r="H128">
        <v>5</v>
      </c>
      <c r="I128">
        <v>0</v>
      </c>
      <c r="J128">
        <v>1</v>
      </c>
      <c r="K128">
        <v>15</v>
      </c>
      <c r="L128">
        <f t="shared" si="6"/>
        <v>10</v>
      </c>
      <c r="M128">
        <v>79</v>
      </c>
      <c r="N128">
        <f t="shared" si="9"/>
        <v>8</v>
      </c>
      <c r="O128">
        <v>2</v>
      </c>
      <c r="P128" t="s">
        <v>46</v>
      </c>
      <c r="Q128" t="s">
        <v>45</v>
      </c>
    </row>
    <row r="129" spans="1:20" x14ac:dyDescent="0.3">
      <c r="A129" s="1">
        <v>45627</v>
      </c>
      <c r="B129" t="s">
        <v>17</v>
      </c>
      <c r="C129" t="s">
        <v>23</v>
      </c>
      <c r="E129" t="s">
        <v>2</v>
      </c>
      <c r="F129">
        <v>0</v>
      </c>
      <c r="G129">
        <v>0</v>
      </c>
      <c r="H129">
        <v>8</v>
      </c>
      <c r="I129">
        <v>0</v>
      </c>
      <c r="J129">
        <v>1</v>
      </c>
      <c r="K129">
        <v>15</v>
      </c>
      <c r="L129">
        <f t="shared" si="6"/>
        <v>26</v>
      </c>
      <c r="M129">
        <v>115</v>
      </c>
      <c r="N129">
        <f t="shared" si="9"/>
        <v>9</v>
      </c>
      <c r="O129">
        <v>2</v>
      </c>
      <c r="P129" t="s">
        <v>46</v>
      </c>
      <c r="Q129" t="s">
        <v>45</v>
      </c>
    </row>
    <row r="130" spans="1:20" x14ac:dyDescent="0.3">
      <c r="A130" s="1">
        <v>45627</v>
      </c>
      <c r="B130" t="s">
        <v>17</v>
      </c>
      <c r="C130" t="s">
        <v>23</v>
      </c>
      <c r="E130" t="s">
        <v>2</v>
      </c>
      <c r="F130">
        <v>0</v>
      </c>
      <c r="G130">
        <v>0</v>
      </c>
      <c r="H130">
        <v>10</v>
      </c>
      <c r="I130">
        <v>0</v>
      </c>
      <c r="J130">
        <v>0</v>
      </c>
      <c r="K130">
        <v>15</v>
      </c>
      <c r="L130">
        <f t="shared" si="6"/>
        <v>32</v>
      </c>
      <c r="M130">
        <v>127</v>
      </c>
      <c r="N130">
        <f t="shared" si="9"/>
        <v>10</v>
      </c>
      <c r="O130">
        <v>1</v>
      </c>
      <c r="P130" t="s">
        <v>46</v>
      </c>
      <c r="Q130" t="s">
        <v>45</v>
      </c>
    </row>
    <row r="131" spans="1:20" x14ac:dyDescent="0.3">
      <c r="A131" s="1">
        <v>45627</v>
      </c>
      <c r="B131" t="s">
        <v>17</v>
      </c>
      <c r="C131" t="s">
        <v>23</v>
      </c>
      <c r="E131" t="s">
        <v>2</v>
      </c>
      <c r="F131">
        <v>0</v>
      </c>
      <c r="G131">
        <v>0</v>
      </c>
      <c r="H131">
        <v>11</v>
      </c>
      <c r="I131">
        <v>0</v>
      </c>
      <c r="J131">
        <v>0</v>
      </c>
      <c r="K131">
        <v>15</v>
      </c>
      <c r="L131">
        <f t="shared" si="6"/>
        <v>32</v>
      </c>
      <c r="M131">
        <v>135</v>
      </c>
      <c r="N131">
        <f t="shared" si="9"/>
        <v>11</v>
      </c>
      <c r="O131">
        <v>1</v>
      </c>
      <c r="P131" t="s">
        <v>46</v>
      </c>
      <c r="Q131" t="s">
        <v>45</v>
      </c>
    </row>
    <row r="132" spans="1:20" x14ac:dyDescent="0.3">
      <c r="A132" s="1">
        <v>45627</v>
      </c>
      <c r="B132" t="s">
        <v>17</v>
      </c>
      <c r="C132" t="s">
        <v>23</v>
      </c>
      <c r="E132" t="s">
        <v>2</v>
      </c>
      <c r="F132">
        <v>2</v>
      </c>
      <c r="G132">
        <v>0</v>
      </c>
      <c r="H132">
        <v>11</v>
      </c>
      <c r="I132">
        <v>0</v>
      </c>
      <c r="J132">
        <v>0</v>
      </c>
      <c r="K132">
        <v>15</v>
      </c>
      <c r="L132">
        <f t="shared" si="6"/>
        <v>32</v>
      </c>
      <c r="M132">
        <v>139</v>
      </c>
      <c r="N132">
        <f t="shared" si="9"/>
        <v>13</v>
      </c>
      <c r="O132">
        <v>1</v>
      </c>
      <c r="P132" t="s">
        <v>46</v>
      </c>
      <c r="Q132" t="s">
        <v>45</v>
      </c>
    </row>
    <row r="133" spans="1:20" x14ac:dyDescent="0.3">
      <c r="A133" s="1">
        <v>45627</v>
      </c>
      <c r="B133" t="s">
        <v>18</v>
      </c>
      <c r="C133" t="s">
        <v>55</v>
      </c>
      <c r="E133" t="s">
        <v>2</v>
      </c>
      <c r="F133">
        <v>1</v>
      </c>
      <c r="G133">
        <v>0</v>
      </c>
      <c r="H133">
        <v>6</v>
      </c>
      <c r="I133">
        <v>0</v>
      </c>
      <c r="J133">
        <v>0</v>
      </c>
      <c r="K133">
        <v>3</v>
      </c>
      <c r="L133">
        <f t="shared" si="6"/>
        <v>32</v>
      </c>
      <c r="M133">
        <v>85</v>
      </c>
      <c r="N133">
        <f t="shared" si="9"/>
        <v>7</v>
      </c>
      <c r="O133">
        <v>1</v>
      </c>
      <c r="P133" t="s">
        <v>46</v>
      </c>
      <c r="Q133" t="s">
        <v>45</v>
      </c>
    </row>
    <row r="134" spans="1:20" x14ac:dyDescent="0.3">
      <c r="A134" s="1">
        <v>45627</v>
      </c>
      <c r="B134" t="s">
        <v>18</v>
      </c>
      <c r="C134" t="s">
        <v>55</v>
      </c>
      <c r="E134" t="s">
        <v>2</v>
      </c>
      <c r="F134">
        <v>0</v>
      </c>
      <c r="G134">
        <v>0</v>
      </c>
      <c r="H134">
        <v>7</v>
      </c>
      <c r="I134">
        <v>0</v>
      </c>
      <c r="J134">
        <v>0</v>
      </c>
      <c r="K134">
        <v>15</v>
      </c>
      <c r="L134">
        <f t="shared" si="6"/>
        <v>32</v>
      </c>
      <c r="M134">
        <v>103</v>
      </c>
      <c r="N134">
        <f t="shared" si="9"/>
        <v>7</v>
      </c>
      <c r="O134">
        <v>1</v>
      </c>
      <c r="P134" t="s">
        <v>46</v>
      </c>
      <c r="Q134" t="s">
        <v>45</v>
      </c>
    </row>
    <row r="135" spans="1:20" x14ac:dyDescent="0.3">
      <c r="A135" s="1">
        <v>45627</v>
      </c>
      <c r="B135" t="s">
        <v>18</v>
      </c>
      <c r="C135" t="s">
        <v>55</v>
      </c>
      <c r="E135" t="s">
        <v>2</v>
      </c>
      <c r="F135">
        <v>0</v>
      </c>
      <c r="G135">
        <v>0</v>
      </c>
      <c r="H135">
        <v>6</v>
      </c>
      <c r="I135">
        <v>0</v>
      </c>
      <c r="J135">
        <v>0</v>
      </c>
      <c r="K135">
        <v>15</v>
      </c>
      <c r="L135">
        <f t="shared" si="6"/>
        <v>16</v>
      </c>
      <c r="M135">
        <v>79</v>
      </c>
      <c r="N135">
        <f t="shared" si="9"/>
        <v>6</v>
      </c>
      <c r="O135">
        <v>1</v>
      </c>
      <c r="P135" t="s">
        <v>46</v>
      </c>
      <c r="Q135" t="s">
        <v>45</v>
      </c>
    </row>
    <row r="136" spans="1:20" x14ac:dyDescent="0.3">
      <c r="A136" s="1">
        <v>45627</v>
      </c>
      <c r="B136" t="s">
        <v>18</v>
      </c>
      <c r="C136" t="s">
        <v>2</v>
      </c>
      <c r="E136" t="s">
        <v>2</v>
      </c>
      <c r="F136">
        <v>0</v>
      </c>
      <c r="G136">
        <v>0</v>
      </c>
      <c r="H136">
        <v>6</v>
      </c>
      <c r="I136">
        <v>0</v>
      </c>
      <c r="J136">
        <v>0</v>
      </c>
      <c r="K136">
        <v>15</v>
      </c>
      <c r="L136">
        <f t="shared" si="6"/>
        <v>32</v>
      </c>
      <c r="M136">
        <v>95</v>
      </c>
      <c r="N136">
        <f t="shared" si="9"/>
        <v>6</v>
      </c>
      <c r="O136">
        <v>1</v>
      </c>
      <c r="P136" t="s">
        <v>46</v>
      </c>
      <c r="Q136" t="s">
        <v>45</v>
      </c>
    </row>
    <row r="137" spans="1:20" x14ac:dyDescent="0.3">
      <c r="A137" s="1">
        <v>45627</v>
      </c>
      <c r="B137" t="s">
        <v>2</v>
      </c>
      <c r="C137" t="s">
        <v>21</v>
      </c>
      <c r="E137" t="s">
        <v>2</v>
      </c>
      <c r="F137">
        <v>0</v>
      </c>
      <c r="G137">
        <v>0</v>
      </c>
      <c r="H137">
        <v>15</v>
      </c>
      <c r="I137">
        <v>0</v>
      </c>
      <c r="J137">
        <v>0</v>
      </c>
      <c r="K137">
        <v>15</v>
      </c>
      <c r="L137">
        <f t="shared" si="6"/>
        <v>32</v>
      </c>
      <c r="M137">
        <v>167</v>
      </c>
      <c r="N137">
        <f t="shared" si="9"/>
        <v>15</v>
      </c>
      <c r="O137">
        <v>1</v>
      </c>
      <c r="P137" t="s">
        <v>46</v>
      </c>
      <c r="Q137" t="s">
        <v>45</v>
      </c>
    </row>
    <row r="138" spans="1:20" x14ac:dyDescent="0.3">
      <c r="A138" s="1">
        <v>45627</v>
      </c>
      <c r="B138" t="s">
        <v>2</v>
      </c>
      <c r="C138" t="s">
        <v>21</v>
      </c>
      <c r="E138" t="s">
        <v>2</v>
      </c>
      <c r="F138">
        <v>0</v>
      </c>
      <c r="G138">
        <v>0</v>
      </c>
      <c r="H138">
        <v>5</v>
      </c>
      <c r="I138">
        <v>0</v>
      </c>
      <c r="J138">
        <v>8</v>
      </c>
      <c r="K138">
        <v>15</v>
      </c>
      <c r="L138">
        <f t="shared" si="6"/>
        <v>12</v>
      </c>
      <c r="M138">
        <v>147</v>
      </c>
      <c r="N138">
        <f t="shared" si="9"/>
        <v>13</v>
      </c>
      <c r="O138">
        <v>1</v>
      </c>
      <c r="P138" t="s">
        <v>47</v>
      </c>
      <c r="Q138" t="s">
        <v>45</v>
      </c>
    </row>
    <row r="139" spans="1:20" x14ac:dyDescent="0.3">
      <c r="A139" s="1">
        <v>45627</v>
      </c>
      <c r="B139" t="s">
        <v>15</v>
      </c>
      <c r="C139" t="s">
        <v>21</v>
      </c>
      <c r="E139" t="s">
        <v>16</v>
      </c>
      <c r="F139">
        <v>1</v>
      </c>
      <c r="G139">
        <v>0</v>
      </c>
      <c r="H139">
        <v>8</v>
      </c>
      <c r="I139">
        <v>0</v>
      </c>
      <c r="J139">
        <v>0</v>
      </c>
      <c r="K139">
        <v>15</v>
      </c>
      <c r="L139">
        <f t="shared" si="6"/>
        <v>32</v>
      </c>
      <c r="M139">
        <v>113</v>
      </c>
      <c r="N139">
        <f t="shared" si="9"/>
        <v>9</v>
      </c>
      <c r="O139">
        <v>1</v>
      </c>
      <c r="P139" t="s">
        <v>46</v>
      </c>
      <c r="Q139" t="s">
        <v>45</v>
      </c>
    </row>
    <row r="140" spans="1:20" x14ac:dyDescent="0.3">
      <c r="A140" s="1">
        <v>45627</v>
      </c>
      <c r="B140" t="s">
        <v>15</v>
      </c>
      <c r="C140" t="s">
        <v>21</v>
      </c>
      <c r="D140" t="s">
        <v>2</v>
      </c>
      <c r="E140" t="s">
        <v>16</v>
      </c>
      <c r="F140">
        <v>0</v>
      </c>
      <c r="G140">
        <v>0</v>
      </c>
      <c r="H140">
        <v>0</v>
      </c>
      <c r="I140">
        <v>0</v>
      </c>
      <c r="J140">
        <v>7</v>
      </c>
      <c r="K140">
        <v>15</v>
      </c>
      <c r="L140">
        <f t="shared" si="6"/>
        <v>10</v>
      </c>
      <c r="M140">
        <v>95</v>
      </c>
      <c r="N140">
        <f t="shared" si="9"/>
        <v>7</v>
      </c>
      <c r="O140">
        <v>6</v>
      </c>
      <c r="P140" t="s">
        <v>47</v>
      </c>
      <c r="Q140" t="s">
        <v>45</v>
      </c>
      <c r="T140" t="s">
        <v>56</v>
      </c>
    </row>
    <row r="141" spans="1:20" x14ac:dyDescent="0.3">
      <c r="A141" s="1">
        <v>45627</v>
      </c>
      <c r="B141" t="s">
        <v>15</v>
      </c>
      <c r="C141" t="s">
        <v>21</v>
      </c>
      <c r="D141" t="s">
        <v>2</v>
      </c>
      <c r="E141" t="s">
        <v>16</v>
      </c>
      <c r="F141">
        <v>0</v>
      </c>
      <c r="G141">
        <v>0</v>
      </c>
      <c r="H141">
        <v>0</v>
      </c>
      <c r="I141">
        <v>0</v>
      </c>
      <c r="J141">
        <v>7</v>
      </c>
      <c r="K141">
        <v>15</v>
      </c>
      <c r="L141">
        <f t="shared" si="6"/>
        <v>20</v>
      </c>
      <c r="M141">
        <v>105</v>
      </c>
      <c r="N141">
        <f t="shared" si="9"/>
        <v>7</v>
      </c>
      <c r="O141">
        <v>3</v>
      </c>
      <c r="P141" t="s">
        <v>47</v>
      </c>
      <c r="Q141" t="s">
        <v>45</v>
      </c>
    </row>
    <row r="142" spans="1:20" x14ac:dyDescent="0.3">
      <c r="A142" s="1">
        <v>45627</v>
      </c>
      <c r="B142" t="s">
        <v>15</v>
      </c>
      <c r="C142" t="s">
        <v>21</v>
      </c>
      <c r="E142" t="s">
        <v>16</v>
      </c>
      <c r="F142">
        <v>0</v>
      </c>
      <c r="G142">
        <v>0</v>
      </c>
      <c r="H142">
        <v>13</v>
      </c>
      <c r="I142">
        <v>0</v>
      </c>
      <c r="J142">
        <v>0</v>
      </c>
      <c r="K142">
        <v>15</v>
      </c>
      <c r="L142">
        <f t="shared" si="6"/>
        <v>32</v>
      </c>
      <c r="M142">
        <v>151</v>
      </c>
      <c r="N142">
        <f t="shared" si="9"/>
        <v>13</v>
      </c>
      <c r="O142">
        <v>1</v>
      </c>
      <c r="P142" t="s">
        <v>46</v>
      </c>
      <c r="Q142" t="s">
        <v>45</v>
      </c>
    </row>
    <row r="143" spans="1:20" x14ac:dyDescent="0.3">
      <c r="A143" s="1">
        <v>45627</v>
      </c>
      <c r="B143" t="s">
        <v>15</v>
      </c>
      <c r="C143" t="s">
        <v>21</v>
      </c>
      <c r="D143" t="s">
        <v>2</v>
      </c>
      <c r="E143" t="s">
        <v>16</v>
      </c>
      <c r="F143">
        <v>0</v>
      </c>
      <c r="G143">
        <v>0</v>
      </c>
      <c r="H143">
        <v>0</v>
      </c>
      <c r="I143">
        <v>0</v>
      </c>
      <c r="J143">
        <v>6</v>
      </c>
      <c r="K143">
        <v>15</v>
      </c>
      <c r="L143">
        <f t="shared" si="6"/>
        <v>23</v>
      </c>
      <c r="M143">
        <v>98</v>
      </c>
      <c r="N143">
        <f t="shared" si="9"/>
        <v>6</v>
      </c>
      <c r="O143">
        <v>3</v>
      </c>
      <c r="P143" t="s">
        <v>47</v>
      </c>
      <c r="Q143" t="s">
        <v>45</v>
      </c>
    </row>
    <row r="144" spans="1:20" x14ac:dyDescent="0.3">
      <c r="A144" s="1">
        <v>45627</v>
      </c>
      <c r="B144" t="s">
        <v>15</v>
      </c>
      <c r="C144" t="s">
        <v>21</v>
      </c>
      <c r="D144" t="s">
        <v>2</v>
      </c>
      <c r="E144" t="s">
        <v>16</v>
      </c>
      <c r="F144">
        <v>0</v>
      </c>
      <c r="G144">
        <v>0</v>
      </c>
      <c r="H144">
        <v>3</v>
      </c>
      <c r="I144">
        <v>0</v>
      </c>
      <c r="J144">
        <v>3</v>
      </c>
      <c r="K144">
        <v>15</v>
      </c>
      <c r="L144">
        <f t="shared" si="6"/>
        <v>33</v>
      </c>
      <c r="M144">
        <v>102</v>
      </c>
      <c r="N144">
        <f t="shared" si="9"/>
        <v>6</v>
      </c>
      <c r="O144">
        <v>3</v>
      </c>
      <c r="P144" t="s">
        <v>46</v>
      </c>
      <c r="Q144" t="s">
        <v>45</v>
      </c>
    </row>
    <row r="145" spans="1:17" x14ac:dyDescent="0.3">
      <c r="A145" s="1">
        <v>45627</v>
      </c>
      <c r="B145" t="s">
        <v>15</v>
      </c>
      <c r="C145" t="s">
        <v>21</v>
      </c>
      <c r="D145" t="s">
        <v>2</v>
      </c>
      <c r="E145" t="s">
        <v>16</v>
      </c>
      <c r="F145">
        <v>2</v>
      </c>
      <c r="G145">
        <v>0</v>
      </c>
      <c r="H145">
        <v>12</v>
      </c>
      <c r="I145">
        <v>0</v>
      </c>
      <c r="J145">
        <v>0</v>
      </c>
      <c r="K145">
        <v>15</v>
      </c>
      <c r="L145">
        <f t="shared" si="6"/>
        <v>32</v>
      </c>
      <c r="M145">
        <v>147</v>
      </c>
      <c r="N145">
        <f t="shared" si="9"/>
        <v>14</v>
      </c>
      <c r="O145">
        <v>1</v>
      </c>
      <c r="P145" t="s">
        <v>46</v>
      </c>
      <c r="Q145" t="s">
        <v>45</v>
      </c>
    </row>
    <row r="146" spans="1:17" x14ac:dyDescent="0.3">
      <c r="A146" s="1">
        <v>45627</v>
      </c>
      <c r="B146" t="s">
        <v>15</v>
      </c>
      <c r="C146" t="s">
        <v>21</v>
      </c>
      <c r="E146" t="s">
        <v>2</v>
      </c>
      <c r="F146">
        <v>0</v>
      </c>
      <c r="G146">
        <v>0</v>
      </c>
      <c r="H146">
        <v>12</v>
      </c>
      <c r="I146">
        <v>0</v>
      </c>
      <c r="J146">
        <v>0</v>
      </c>
      <c r="K146">
        <v>15</v>
      </c>
      <c r="L146">
        <f t="shared" si="6"/>
        <v>32</v>
      </c>
      <c r="M146">
        <v>143</v>
      </c>
      <c r="N146">
        <f t="shared" si="9"/>
        <v>12</v>
      </c>
      <c r="O146">
        <v>1</v>
      </c>
      <c r="P146" t="s">
        <v>46</v>
      </c>
      <c r="Q146" t="s">
        <v>45</v>
      </c>
    </row>
    <row r="147" spans="1:17" x14ac:dyDescent="0.3">
      <c r="A147" s="1">
        <v>45627</v>
      </c>
      <c r="B147" t="s">
        <v>2</v>
      </c>
      <c r="C147" t="s">
        <v>21</v>
      </c>
      <c r="E147" t="s">
        <v>15</v>
      </c>
      <c r="F147">
        <v>1</v>
      </c>
      <c r="G147">
        <v>0</v>
      </c>
      <c r="H147">
        <v>12</v>
      </c>
      <c r="I147">
        <v>0</v>
      </c>
      <c r="J147">
        <v>0</v>
      </c>
      <c r="K147">
        <v>15</v>
      </c>
      <c r="L147">
        <f t="shared" si="6"/>
        <v>24</v>
      </c>
      <c r="M147">
        <v>137</v>
      </c>
      <c r="N147">
        <f t="shared" si="9"/>
        <v>13</v>
      </c>
      <c r="O147">
        <v>1</v>
      </c>
      <c r="P147" t="s">
        <v>46</v>
      </c>
      <c r="Q147" t="s">
        <v>45</v>
      </c>
    </row>
    <row r="148" spans="1:17" x14ac:dyDescent="0.3">
      <c r="A148" s="1">
        <v>45627</v>
      </c>
      <c r="B148" t="s">
        <v>2</v>
      </c>
      <c r="C148" t="s">
        <v>21</v>
      </c>
      <c r="E148" t="s">
        <v>2</v>
      </c>
      <c r="F148">
        <v>2</v>
      </c>
      <c r="G148">
        <v>0</v>
      </c>
      <c r="H148">
        <v>13</v>
      </c>
      <c r="I148">
        <v>0</v>
      </c>
      <c r="J148">
        <v>0</v>
      </c>
      <c r="K148">
        <v>30</v>
      </c>
      <c r="L148">
        <f t="shared" si="6"/>
        <v>28</v>
      </c>
      <c r="M148">
        <v>166</v>
      </c>
      <c r="N148">
        <f t="shared" si="9"/>
        <v>15</v>
      </c>
      <c r="O148">
        <v>1</v>
      </c>
      <c r="P148" t="s">
        <v>46</v>
      </c>
      <c r="Q148" t="s">
        <v>45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33"/>
  <sheetViews>
    <sheetView workbookViewId="0">
      <selection activeCell="O17" sqref="O17"/>
    </sheetView>
  </sheetViews>
  <sheetFormatPr defaultRowHeight="14.4" x14ac:dyDescent="0.3"/>
  <cols>
    <col min="1" max="1" width="16.44140625" customWidth="1"/>
  </cols>
  <sheetData>
    <row r="1" spans="1:19" ht="15" thickBot="1" x14ac:dyDescent="0.35"/>
    <row r="2" spans="1:19" ht="15.6" x14ac:dyDescent="0.3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3">
      <c r="A4" t="s">
        <v>3</v>
      </c>
      <c r="C4" s="7" t="e">
        <v>#NUM!</v>
      </c>
      <c r="D4" s="8" t="e">
        <v>#NUM!</v>
      </c>
      <c r="E4" s="7">
        <v>0.42901562730988624</v>
      </c>
      <c r="F4" s="8">
        <v>0.79238485009410053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 t="e">
        <f>(C4-D4)</f>
        <v>#NUM!</v>
      </c>
      <c r="M4" s="8" t="e">
        <f>(C4+D4)</f>
        <v>#NUM!</v>
      </c>
      <c r="N4" s="7">
        <f t="shared" ref="N4:N17" si="0">(E4-F4)</f>
        <v>-0.3633692227842143</v>
      </c>
      <c r="O4" s="8">
        <f t="shared" ref="O4:O17" si="1">(E4+F4)</f>
        <v>1.2214004774039868</v>
      </c>
      <c r="P4" s="7" t="e">
        <f t="shared" ref="P4:P17" si="2">(G4-H4)</f>
        <v>#NUM!</v>
      </c>
      <c r="Q4" s="8" t="e">
        <f t="shared" ref="Q4:Q17" si="3">(G4+H4)</f>
        <v>#NUM!</v>
      </c>
      <c r="R4" s="7" t="e">
        <f t="shared" ref="R4:R17" si="4">(I4-J4)</f>
        <v>#NUM!</v>
      </c>
      <c r="S4" s="8" t="e">
        <f t="shared" ref="S4:S17" si="5">(I4+J4)</f>
        <v>#NUM!</v>
      </c>
    </row>
    <row r="5" spans="1:19" x14ac:dyDescent="0.3">
      <c r="A5" t="s">
        <v>30</v>
      </c>
      <c r="C5" s="7" t="e">
        <v>#NUM!</v>
      </c>
      <c r="D5" s="8" t="e">
        <v>#NUM!</v>
      </c>
      <c r="E5" s="7">
        <v>0</v>
      </c>
      <c r="F5" s="8">
        <v>0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0</v>
      </c>
      <c r="O5" s="8">
        <f t="shared" si="1"/>
        <v>0</v>
      </c>
      <c r="P5" s="7" t="e">
        <f t="shared" si="2"/>
        <v>#NUM!</v>
      </c>
      <c r="Q5" s="8" t="e">
        <f t="shared" si="3"/>
        <v>#NUM!</v>
      </c>
      <c r="R5" s="7" t="e">
        <f t="shared" si="4"/>
        <v>#NUM!</v>
      </c>
      <c r="S5" s="8" t="e">
        <f t="shared" si="5"/>
        <v>#NUM!</v>
      </c>
    </row>
    <row r="6" spans="1:19" x14ac:dyDescent="0.3">
      <c r="A6" t="s">
        <v>31</v>
      </c>
      <c r="C6" s="7" t="e">
        <v>#NUM!</v>
      </c>
      <c r="D6" s="8" t="e">
        <v>#NUM!</v>
      </c>
      <c r="E6" s="7">
        <v>4.9922380499612551</v>
      </c>
      <c r="F6" s="8">
        <v>3.8662225962829884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 t="e">
        <f t="shared" si="6"/>
        <v>#NUM!</v>
      </c>
      <c r="M6" s="8" t="e">
        <f t="shared" si="7"/>
        <v>#NUM!</v>
      </c>
      <c r="N6" s="7">
        <f t="shared" si="0"/>
        <v>1.1260154536782667</v>
      </c>
      <c r="O6" s="8">
        <f t="shared" si="1"/>
        <v>8.858460646244243</v>
      </c>
      <c r="P6" s="7" t="e">
        <f t="shared" si="2"/>
        <v>#NUM!</v>
      </c>
      <c r="Q6" s="8" t="e">
        <f t="shared" si="3"/>
        <v>#NUM!</v>
      </c>
      <c r="R6" s="7" t="e">
        <f t="shared" si="4"/>
        <v>#NUM!</v>
      </c>
      <c r="S6" s="8" t="e">
        <f t="shared" si="5"/>
        <v>#NUM!</v>
      </c>
    </row>
    <row r="7" spans="1:19" x14ac:dyDescent="0.3">
      <c r="A7" t="s">
        <v>32</v>
      </c>
      <c r="C7" s="7" t="e">
        <v>#NUM!</v>
      </c>
      <c r="D7" s="8" t="e">
        <v>#NUM!</v>
      </c>
      <c r="E7" s="7">
        <v>0</v>
      </c>
      <c r="F7" s="8">
        <v>0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 t="e">
        <f t="shared" si="6"/>
        <v>#NUM!</v>
      </c>
      <c r="M7" s="8" t="e">
        <f t="shared" si="7"/>
        <v>#NUM!</v>
      </c>
      <c r="N7" s="7">
        <f t="shared" si="0"/>
        <v>0</v>
      </c>
      <c r="O7" s="8">
        <f t="shared" si="1"/>
        <v>0</v>
      </c>
      <c r="P7" s="7" t="e">
        <f t="shared" si="2"/>
        <v>#NUM!</v>
      </c>
      <c r="Q7" s="8" t="e">
        <f t="shared" si="3"/>
        <v>#NUM!</v>
      </c>
      <c r="R7" s="7" t="e">
        <f t="shared" si="4"/>
        <v>#NUM!</v>
      </c>
      <c r="S7" s="8" t="e">
        <f t="shared" si="5"/>
        <v>#NUM!</v>
      </c>
    </row>
    <row r="8" spans="1:19" x14ac:dyDescent="0.3">
      <c r="A8" t="s">
        <v>33</v>
      </c>
      <c r="C8" s="7" t="e">
        <v>#NUM!</v>
      </c>
      <c r="D8" s="8" t="e">
        <v>#NUM!</v>
      </c>
      <c r="E8" s="7">
        <v>3.0375341607786082</v>
      </c>
      <c r="F8" s="8">
        <v>3.6846471110397134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 t="e">
        <f t="shared" si="6"/>
        <v>#NUM!</v>
      </c>
      <c r="M8" s="8" t="e">
        <f t="shared" si="7"/>
        <v>#NUM!</v>
      </c>
      <c r="N8" s="7">
        <f t="shared" si="0"/>
        <v>-0.64711295026110527</v>
      </c>
      <c r="O8" s="8">
        <f t="shared" si="1"/>
        <v>6.7221812718183216</v>
      </c>
      <c r="P8" s="7" t="e">
        <f t="shared" si="2"/>
        <v>#NUM!</v>
      </c>
      <c r="Q8" s="8" t="e">
        <f t="shared" si="3"/>
        <v>#NUM!</v>
      </c>
      <c r="R8" s="7" t="e">
        <f t="shared" si="4"/>
        <v>#NUM!</v>
      </c>
      <c r="S8" s="8" t="e">
        <f t="shared" si="5"/>
        <v>#NUM!</v>
      </c>
    </row>
    <row r="9" spans="1:19" x14ac:dyDescent="0.3">
      <c r="A9" s="4" t="s">
        <v>12</v>
      </c>
      <c r="B9" s="4"/>
      <c r="C9" s="5" t="e">
        <v>#NUM!</v>
      </c>
      <c r="D9" s="6" t="e">
        <v>#NUM!</v>
      </c>
      <c r="E9" s="5">
        <v>14.119825055981899</v>
      </c>
      <c r="F9" s="6">
        <v>3.3043740911483899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 t="e">
        <f t="shared" si="6"/>
        <v>#NUM!</v>
      </c>
      <c r="M9" s="6" t="e">
        <f t="shared" si="7"/>
        <v>#NUM!</v>
      </c>
      <c r="N9" s="5">
        <f t="shared" si="0"/>
        <v>10.815450964833509</v>
      </c>
      <c r="O9" s="6">
        <f t="shared" si="1"/>
        <v>17.424199147130288</v>
      </c>
      <c r="P9" s="5" t="e">
        <f t="shared" si="2"/>
        <v>#NUM!</v>
      </c>
      <c r="Q9" s="6" t="e">
        <f t="shared" si="3"/>
        <v>#NUM!</v>
      </c>
      <c r="R9" s="5" t="e">
        <f t="shared" si="4"/>
        <v>#NUM!</v>
      </c>
      <c r="S9" s="6" t="e">
        <f t="shared" si="5"/>
        <v>#NUM!</v>
      </c>
    </row>
    <row r="10" spans="1:19" x14ac:dyDescent="0.3">
      <c r="A10" t="s">
        <v>13</v>
      </c>
      <c r="C10" s="7" t="e">
        <v>#NUM!</v>
      </c>
      <c r="D10" s="8" t="e">
        <v>#NUM!</v>
      </c>
      <c r="E10" s="7">
        <v>18.787059652258904</v>
      </c>
      <c r="F10" s="8">
        <v>12.337157183494497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 t="e">
        <f t="shared" si="6"/>
        <v>#NUM!</v>
      </c>
      <c r="M10" s="8" t="e">
        <f t="shared" si="7"/>
        <v>#NUM!</v>
      </c>
      <c r="N10" s="7">
        <f t="shared" si="0"/>
        <v>6.4499024687644066</v>
      </c>
      <c r="O10" s="8">
        <f t="shared" si="1"/>
        <v>31.124216835753401</v>
      </c>
      <c r="P10" s="7" t="e">
        <f t="shared" si="2"/>
        <v>#NUM!</v>
      </c>
      <c r="Q10" s="8" t="e">
        <f t="shared" si="3"/>
        <v>#NUM!</v>
      </c>
      <c r="R10" s="7" t="e">
        <f t="shared" si="4"/>
        <v>#NUM!</v>
      </c>
      <c r="S10" s="8" t="e">
        <f t="shared" si="5"/>
        <v>#NUM!</v>
      </c>
    </row>
    <row r="11" spans="1:19" x14ac:dyDescent="0.3">
      <c r="A11" t="s">
        <v>14</v>
      </c>
      <c r="C11" s="7" t="e">
        <v>#NUM!</v>
      </c>
      <c r="D11" s="8" t="e">
        <v>#NUM!</v>
      </c>
      <c r="E11" s="7">
        <v>104.07816197033669</v>
      </c>
      <c r="F11" s="8">
        <v>25.298788310599321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 t="e">
        <f t="shared" si="6"/>
        <v>#NUM!</v>
      </c>
      <c r="M11" s="8" t="e">
        <f t="shared" si="7"/>
        <v>#NUM!</v>
      </c>
      <c r="N11" s="7">
        <f t="shared" si="0"/>
        <v>78.779373659737374</v>
      </c>
      <c r="O11" s="8">
        <f t="shared" si="1"/>
        <v>129.376950280936</v>
      </c>
      <c r="P11" s="7" t="e">
        <f t="shared" si="2"/>
        <v>#NUM!</v>
      </c>
      <c r="Q11" s="8" t="e">
        <f t="shared" si="3"/>
        <v>#NUM!</v>
      </c>
      <c r="R11" s="7" t="e">
        <f t="shared" si="4"/>
        <v>#NUM!</v>
      </c>
      <c r="S11" s="8" t="e">
        <f t="shared" si="5"/>
        <v>#NUM!</v>
      </c>
    </row>
    <row r="12" spans="1:19" x14ac:dyDescent="0.3">
      <c r="A12" s="4" t="s">
        <v>34</v>
      </c>
      <c r="B12" s="4"/>
      <c r="C12" s="5" t="e">
        <v>#NUM!</v>
      </c>
      <c r="D12" s="6" t="e">
        <v>#NUM!</v>
      </c>
      <c r="E12" s="5">
        <v>71.171277262095884</v>
      </c>
      <c r="F12" s="6">
        <v>14.15668112139908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 t="e">
        <f t="shared" si="6"/>
        <v>#NUM!</v>
      </c>
      <c r="M12" s="6" t="e">
        <f t="shared" si="7"/>
        <v>#NUM!</v>
      </c>
      <c r="N12" s="5">
        <f t="shared" si="0"/>
        <v>57.014596140696803</v>
      </c>
      <c r="O12" s="6">
        <f t="shared" si="1"/>
        <v>85.327958383494959</v>
      </c>
      <c r="P12" s="5" t="e">
        <f t="shared" si="2"/>
        <v>#NUM!</v>
      </c>
      <c r="Q12" s="6" t="e">
        <f t="shared" si="3"/>
        <v>#NUM!</v>
      </c>
      <c r="R12" s="5" t="e">
        <f t="shared" si="4"/>
        <v>#NUM!</v>
      </c>
      <c r="S12" s="6" t="e">
        <f t="shared" si="5"/>
        <v>#NUM!</v>
      </c>
    </row>
    <row r="13" spans="1:19" x14ac:dyDescent="0.3">
      <c r="A13" s="4" t="s">
        <v>25</v>
      </c>
      <c r="B13" s="4"/>
      <c r="C13" s="5" t="e">
        <v>#NUM!</v>
      </c>
      <c r="D13" s="6" t="e">
        <v>#NUM!</v>
      </c>
      <c r="E13" s="5">
        <v>8.4587878380497497</v>
      </c>
      <c r="F13" s="6">
        <v>1.240490913178008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 t="e">
        <f t="shared" si="6"/>
        <v>#NUM!</v>
      </c>
      <c r="M13" s="6" t="e">
        <f t="shared" si="7"/>
        <v>#NUM!</v>
      </c>
      <c r="N13" s="5">
        <f t="shared" si="0"/>
        <v>7.2182969248717415</v>
      </c>
      <c r="O13" s="6">
        <f t="shared" si="1"/>
        <v>9.699278751227757</v>
      </c>
      <c r="P13" s="5" t="e">
        <f t="shared" si="2"/>
        <v>#NUM!</v>
      </c>
      <c r="Q13" s="6" t="e">
        <f t="shared" si="3"/>
        <v>#NUM!</v>
      </c>
      <c r="R13" s="5" t="e">
        <f t="shared" si="4"/>
        <v>#NUM!</v>
      </c>
      <c r="S13" s="6" t="e">
        <f t="shared" si="5"/>
        <v>#NUM!</v>
      </c>
    </row>
    <row r="14" spans="1:19" x14ac:dyDescent="0.3">
      <c r="A14" t="s">
        <v>35</v>
      </c>
      <c r="C14" s="7" t="e">
        <v>#NUM!</v>
      </c>
      <c r="D14" s="8" t="e">
        <v>#NUM!</v>
      </c>
      <c r="E14" s="7">
        <v>0.80003492028639711</v>
      </c>
      <c r="F14" s="8">
        <v>0.84294802132120084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 t="e">
        <f t="shared" si="6"/>
        <v>#NUM!</v>
      </c>
      <c r="M14" s="8" t="e">
        <f t="shared" si="7"/>
        <v>#NUM!</v>
      </c>
      <c r="N14" s="7">
        <f t="shared" si="0"/>
        <v>-4.2913101034803725E-2</v>
      </c>
      <c r="O14" s="8">
        <f t="shared" si="1"/>
        <v>1.6429829416075981</v>
      </c>
      <c r="P14" s="7" t="e">
        <f t="shared" si="2"/>
        <v>#NUM!</v>
      </c>
      <c r="Q14" s="8" t="e">
        <f t="shared" si="3"/>
        <v>#NUM!</v>
      </c>
      <c r="R14" s="7" t="e">
        <f t="shared" si="4"/>
        <v>#NUM!</v>
      </c>
      <c r="S14" s="8" t="e">
        <f t="shared" si="5"/>
        <v>#NUM!</v>
      </c>
    </row>
    <row r="15" spans="1:19" x14ac:dyDescent="0.3">
      <c r="A15" t="s">
        <v>36</v>
      </c>
      <c r="C15" s="7" t="e">
        <v>#NUM!</v>
      </c>
      <c r="D15" s="8" t="e">
        <v>#NUM!</v>
      </c>
      <c r="E15" s="7">
        <v>1.5212218182799409</v>
      </c>
      <c r="F15" s="8">
        <v>1.2811555926669831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 t="e">
        <f t="shared" si="6"/>
        <v>#NUM!</v>
      </c>
      <c r="M15" s="8" t="e">
        <f t="shared" si="7"/>
        <v>#NUM!</v>
      </c>
      <c r="N15" s="7">
        <f t="shared" si="0"/>
        <v>0.24006622561295776</v>
      </c>
      <c r="O15" s="8">
        <f t="shared" si="1"/>
        <v>2.8023774109469239</v>
      </c>
      <c r="P15" s="7" t="e">
        <f t="shared" si="2"/>
        <v>#NUM!</v>
      </c>
      <c r="Q15" s="8" t="e">
        <f t="shared" si="3"/>
        <v>#NUM!</v>
      </c>
      <c r="R15" s="7" t="e">
        <f t="shared" si="4"/>
        <v>#NUM!</v>
      </c>
      <c r="S15" s="8" t="e">
        <f t="shared" si="5"/>
        <v>#NUM!</v>
      </c>
    </row>
    <row r="16" spans="1:19" x14ac:dyDescent="0.3">
      <c r="A16" s="4" t="s">
        <v>37</v>
      </c>
      <c r="B16" s="4"/>
      <c r="C16" s="5" t="e">
        <v>#NUM!</v>
      </c>
      <c r="D16" s="6" t="e">
        <v>#NUM!</v>
      </c>
      <c r="E16" s="5">
        <v>7.5932168354610781</v>
      </c>
      <c r="F16" s="6">
        <v>1.3045742053563207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6.2886426301047571</v>
      </c>
      <c r="O16" s="6">
        <f t="shared" si="1"/>
        <v>8.897791040817399</v>
      </c>
      <c r="P16" s="5" t="e">
        <f t="shared" si="2"/>
        <v>#NUM!</v>
      </c>
      <c r="Q16" s="6" t="e">
        <f t="shared" si="3"/>
        <v>#NUM!</v>
      </c>
      <c r="R16" s="5" t="e">
        <f t="shared" si="4"/>
        <v>#NUM!</v>
      </c>
      <c r="S16" s="6" t="e">
        <f t="shared" si="5"/>
        <v>#NUM!</v>
      </c>
    </row>
    <row r="17" spans="1:19" ht="15" thickBot="1" x14ac:dyDescent="0.35">
      <c r="A17" s="4" t="s">
        <v>38</v>
      </c>
      <c r="B17" s="4"/>
      <c r="C17" s="18" t="e">
        <v>#NUM!</v>
      </c>
      <c r="D17" s="19" t="e">
        <v>#NUM!</v>
      </c>
      <c r="E17" s="18">
        <v>5.093525980122493</v>
      </c>
      <c r="F17" s="19">
        <v>0.82652562918211347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4.2670003509403793</v>
      </c>
      <c r="O17" s="19">
        <f t="shared" si="1"/>
        <v>5.9200516093046067</v>
      </c>
      <c r="P17" s="18" t="e">
        <f t="shared" si="2"/>
        <v>#NUM!</v>
      </c>
      <c r="Q17" s="19" t="e">
        <f t="shared" si="3"/>
        <v>#NUM!</v>
      </c>
      <c r="R17" s="18" t="e">
        <f t="shared" si="4"/>
        <v>#NUM!</v>
      </c>
      <c r="S17" s="19" t="e">
        <f t="shared" si="5"/>
        <v>#NUM!</v>
      </c>
    </row>
    <row r="20" spans="1:19" x14ac:dyDescent="0.3">
      <c r="C20">
        <v>0</v>
      </c>
      <c r="D20">
        <v>0</v>
      </c>
      <c r="E20">
        <v>0</v>
      </c>
      <c r="F20">
        <v>1</v>
      </c>
      <c r="G20">
        <v>2</v>
      </c>
    </row>
    <row r="21" spans="1:19" x14ac:dyDescent="0.3">
      <c r="C21">
        <v>0</v>
      </c>
      <c r="D21">
        <v>0</v>
      </c>
      <c r="E21">
        <v>0</v>
      </c>
      <c r="F21">
        <v>0</v>
      </c>
      <c r="G21">
        <v>0</v>
      </c>
    </row>
    <row r="22" spans="1:19" x14ac:dyDescent="0.3">
      <c r="C22">
        <v>0</v>
      </c>
      <c r="D22">
        <v>0</v>
      </c>
      <c r="E22">
        <v>4</v>
      </c>
      <c r="F22">
        <v>8</v>
      </c>
      <c r="G22">
        <v>10</v>
      </c>
    </row>
    <row r="23" spans="1:19" x14ac:dyDescent="0.3">
      <c r="C23">
        <v>0</v>
      </c>
      <c r="D23">
        <v>0</v>
      </c>
      <c r="E23">
        <v>0</v>
      </c>
      <c r="F23">
        <v>0</v>
      </c>
      <c r="G23">
        <v>0</v>
      </c>
    </row>
    <row r="24" spans="1:19" x14ac:dyDescent="0.3">
      <c r="C24">
        <v>0</v>
      </c>
      <c r="D24">
        <v>0</v>
      </c>
      <c r="E24">
        <v>2</v>
      </c>
      <c r="F24">
        <v>6</v>
      </c>
      <c r="G24">
        <v>8</v>
      </c>
    </row>
    <row r="25" spans="1:19" x14ac:dyDescent="0.3">
      <c r="C25">
        <v>3</v>
      </c>
      <c r="D25">
        <v>3</v>
      </c>
      <c r="E25">
        <v>15</v>
      </c>
      <c r="F25">
        <v>15</v>
      </c>
      <c r="G25">
        <v>15</v>
      </c>
    </row>
    <row r="26" spans="1:19" x14ac:dyDescent="0.3">
      <c r="C26">
        <v>0</v>
      </c>
      <c r="D26">
        <v>13</v>
      </c>
      <c r="E26">
        <v>16</v>
      </c>
      <c r="F26">
        <v>27</v>
      </c>
      <c r="G26">
        <v>34</v>
      </c>
    </row>
    <row r="27" spans="1:19" x14ac:dyDescent="0.3">
      <c r="C27">
        <v>51</v>
      </c>
      <c r="D27">
        <v>68</v>
      </c>
      <c r="E27">
        <v>87</v>
      </c>
      <c r="F27">
        <v>105</v>
      </c>
      <c r="G27">
        <v>143</v>
      </c>
    </row>
    <row r="28" spans="1:19" x14ac:dyDescent="0.3">
      <c r="C28">
        <v>30</v>
      </c>
      <c r="D28">
        <v>58</v>
      </c>
      <c r="E28">
        <v>66</v>
      </c>
      <c r="F28">
        <v>80</v>
      </c>
      <c r="G28">
        <v>94</v>
      </c>
    </row>
    <row r="29" spans="1:19" x14ac:dyDescent="0.3">
      <c r="C29">
        <v>0</v>
      </c>
      <c r="D29">
        <v>5</v>
      </c>
      <c r="E29">
        <v>7</v>
      </c>
      <c r="F29">
        <v>9</v>
      </c>
      <c r="G29">
        <v>10</v>
      </c>
    </row>
    <row r="30" spans="1:19" x14ac:dyDescent="0.3">
      <c r="C30">
        <v>0</v>
      </c>
      <c r="D30">
        <v>0</v>
      </c>
      <c r="E30">
        <v>0</v>
      </c>
      <c r="F30">
        <v>2</v>
      </c>
      <c r="G30">
        <v>3</v>
      </c>
    </row>
    <row r="31" spans="1:19" x14ac:dyDescent="0.3">
      <c r="C31">
        <v>0</v>
      </c>
      <c r="D31">
        <v>0</v>
      </c>
      <c r="E31">
        <v>1</v>
      </c>
      <c r="F31">
        <v>2</v>
      </c>
      <c r="G31">
        <v>3</v>
      </c>
    </row>
    <row r="32" spans="1:19" x14ac:dyDescent="0.3">
      <c r="C32">
        <v>0</v>
      </c>
      <c r="D32">
        <v>1</v>
      </c>
      <c r="E32">
        <v>5</v>
      </c>
      <c r="F32">
        <v>8</v>
      </c>
      <c r="G32">
        <v>9</v>
      </c>
    </row>
    <row r="33" spans="3:7" x14ac:dyDescent="0.3">
      <c r="C33">
        <v>0</v>
      </c>
      <c r="D33">
        <v>0</v>
      </c>
      <c r="E33">
        <v>3</v>
      </c>
      <c r="F33">
        <v>5</v>
      </c>
      <c r="G33">
        <v>6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33"/>
  <sheetViews>
    <sheetView workbookViewId="0">
      <selection activeCell="R6" sqref="R6"/>
    </sheetView>
  </sheetViews>
  <sheetFormatPr defaultRowHeight="14.4" x14ac:dyDescent="0.3"/>
  <cols>
    <col min="1" max="1" width="16.88671875" customWidth="1"/>
  </cols>
  <sheetData>
    <row r="1" spans="1:19" ht="15" thickBot="1" x14ac:dyDescent="0.35"/>
    <row r="2" spans="1:19" ht="15.6" x14ac:dyDescent="0.3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3">
      <c r="A4" t="s">
        <v>3</v>
      </c>
      <c r="C4" s="7" t="e">
        <v>#NUM!</v>
      </c>
      <c r="D4" s="8" t="e">
        <v>#NUM!</v>
      </c>
      <c r="E4" s="7" t="e">
        <v>#NUM!</v>
      </c>
      <c r="F4" s="8" t="e">
        <v>#NUM!</v>
      </c>
      <c r="G4" s="7">
        <v>0.3520980723743603</v>
      </c>
      <c r="H4" s="8">
        <v>0.80097791376358118</v>
      </c>
      <c r="I4" s="7">
        <v>0</v>
      </c>
      <c r="J4" s="8">
        <v>0</v>
      </c>
      <c r="L4" s="7" t="e">
        <f>(C4-D4)</f>
        <v>#NUM!</v>
      </c>
      <c r="M4" s="8" t="e">
        <f>(C4+D4)</f>
        <v>#NUM!</v>
      </c>
      <c r="N4" s="7" t="e">
        <f t="shared" ref="N4:N17" si="0">(E4-F4)</f>
        <v>#NUM!</v>
      </c>
      <c r="O4" s="8" t="e">
        <f t="shared" ref="O4:O17" si="1">(E4+F4)</f>
        <v>#NUM!</v>
      </c>
      <c r="P4" s="7">
        <f t="shared" ref="P4:P17" si="2">(G4-H4)</f>
        <v>-0.44887984138922088</v>
      </c>
      <c r="Q4" s="8">
        <f t="shared" ref="Q4:Q17" si="3">(G4+H4)</f>
        <v>1.1530759861379414</v>
      </c>
      <c r="R4" s="7">
        <f>(I4-J4)</f>
        <v>0</v>
      </c>
      <c r="S4" s="8">
        <f t="shared" ref="S4:S17" si="4">(I4+J4)</f>
        <v>0</v>
      </c>
    </row>
    <row r="5" spans="1:19" x14ac:dyDescent="0.3">
      <c r="A5" t="s">
        <v>30</v>
      </c>
      <c r="C5" s="7" t="e">
        <v>#NUM!</v>
      </c>
      <c r="D5" s="8" t="e">
        <v>#NUM!</v>
      </c>
      <c r="E5" s="7" t="e">
        <v>#NUM!</v>
      </c>
      <c r="F5" s="8" t="e">
        <v>#NUM!</v>
      </c>
      <c r="G5" s="7">
        <v>5.9565724998463299E-2</v>
      </c>
      <c r="H5" s="8">
        <v>0.23668047955813912</v>
      </c>
      <c r="I5" s="7">
        <v>0</v>
      </c>
      <c r="J5" s="8">
        <v>0</v>
      </c>
      <c r="L5" s="7" t="e">
        <f t="shared" ref="L5:L17" si="5">(C5-D5)</f>
        <v>#NUM!</v>
      </c>
      <c r="M5" s="8" t="e">
        <f t="shared" ref="M5:M17" si="6">(C5+D5)</f>
        <v>#NUM!</v>
      </c>
      <c r="N5" s="7" t="e">
        <f t="shared" si="0"/>
        <v>#NUM!</v>
      </c>
      <c r="O5" s="8" t="e">
        <f t="shared" si="1"/>
        <v>#NUM!</v>
      </c>
      <c r="P5" s="7">
        <f t="shared" si="2"/>
        <v>-0.17711475455967582</v>
      </c>
      <c r="Q5" s="8">
        <f t="shared" si="3"/>
        <v>0.29624620455660244</v>
      </c>
      <c r="R5" s="7">
        <f>(I5-J5)</f>
        <v>0</v>
      </c>
      <c r="S5" s="8">
        <f t="shared" si="4"/>
        <v>0</v>
      </c>
    </row>
    <row r="6" spans="1:19" x14ac:dyDescent="0.3">
      <c r="A6" t="s">
        <v>31</v>
      </c>
      <c r="C6" s="7" t="e">
        <v>#NUM!</v>
      </c>
      <c r="D6" s="8" t="e">
        <v>#NUM!</v>
      </c>
      <c r="E6" s="7" t="e">
        <v>#NUM!</v>
      </c>
      <c r="F6" s="8" t="e">
        <v>#NUM!</v>
      </c>
      <c r="G6" s="7">
        <v>6.2053578783165015</v>
      </c>
      <c r="H6" s="8">
        <v>4.2158354507855345</v>
      </c>
      <c r="I6" s="7">
        <v>0</v>
      </c>
      <c r="J6" s="8">
        <v>0</v>
      </c>
      <c r="L6" s="7" t="e">
        <f t="shared" si="5"/>
        <v>#NUM!</v>
      </c>
      <c r="M6" s="8" t="e">
        <f t="shared" si="6"/>
        <v>#NUM!</v>
      </c>
      <c r="N6" s="7" t="e">
        <f t="shared" si="0"/>
        <v>#NUM!</v>
      </c>
      <c r="O6" s="8" t="e">
        <f t="shared" si="1"/>
        <v>#NUM!</v>
      </c>
      <c r="P6" s="7">
        <f t="shared" si="2"/>
        <v>1.9895224275309671</v>
      </c>
      <c r="Q6" s="8">
        <f t="shared" si="3"/>
        <v>10.421193329102035</v>
      </c>
      <c r="R6" s="7">
        <f t="shared" ref="R6:R17" si="7">(I6-J6)</f>
        <v>0</v>
      </c>
      <c r="S6" s="8">
        <f t="shared" si="4"/>
        <v>0</v>
      </c>
    </row>
    <row r="7" spans="1:19" x14ac:dyDescent="0.3">
      <c r="A7" t="s">
        <v>32</v>
      </c>
      <c r="C7" s="7" t="e">
        <v>#NUM!</v>
      </c>
      <c r="D7" s="8" t="e">
        <v>#NUM!</v>
      </c>
      <c r="E7" s="7" t="e">
        <v>#NUM!</v>
      </c>
      <c r="F7" s="8" t="e">
        <v>#NUM!</v>
      </c>
      <c r="G7" s="7">
        <v>9.8176358498419922E-2</v>
      </c>
      <c r="H7" s="8">
        <v>0.29755295517001612</v>
      </c>
      <c r="I7" s="7">
        <v>0</v>
      </c>
      <c r="J7" s="8">
        <v>0</v>
      </c>
      <c r="L7" s="7" t="e">
        <f t="shared" si="5"/>
        <v>#NUM!</v>
      </c>
      <c r="M7" s="8" t="e">
        <f t="shared" si="6"/>
        <v>#NUM!</v>
      </c>
      <c r="N7" s="7" t="e">
        <f t="shared" si="0"/>
        <v>#NUM!</v>
      </c>
      <c r="O7" s="8" t="e">
        <f t="shared" si="1"/>
        <v>#NUM!</v>
      </c>
      <c r="P7" s="7">
        <f t="shared" si="2"/>
        <v>-0.19937659667159618</v>
      </c>
      <c r="Q7" s="8">
        <f t="shared" si="3"/>
        <v>0.39572931366843606</v>
      </c>
      <c r="R7" s="7">
        <f t="shared" si="7"/>
        <v>0</v>
      </c>
      <c r="S7" s="8">
        <f t="shared" si="4"/>
        <v>0</v>
      </c>
    </row>
    <row r="8" spans="1:19" x14ac:dyDescent="0.3">
      <c r="A8" t="s">
        <v>33</v>
      </c>
      <c r="C8" s="7" t="e">
        <v>#NUM!</v>
      </c>
      <c r="D8" s="8" t="e">
        <v>#NUM!</v>
      </c>
      <c r="E8" s="7" t="e">
        <v>#NUM!</v>
      </c>
      <c r="F8" s="8" t="e">
        <v>#NUM!</v>
      </c>
      <c r="G8" s="7">
        <v>2.0499909295826848</v>
      </c>
      <c r="H8" s="8">
        <v>2.776932337910472</v>
      </c>
      <c r="I8" s="7">
        <v>6.9911370028577391</v>
      </c>
      <c r="J8" s="8">
        <v>0.99996072286948157</v>
      </c>
      <c r="L8" s="7" t="e">
        <f t="shared" si="5"/>
        <v>#NUM!</v>
      </c>
      <c r="M8" s="8" t="e">
        <f t="shared" si="6"/>
        <v>#NUM!</v>
      </c>
      <c r="N8" s="7" t="e">
        <f t="shared" si="0"/>
        <v>#NUM!</v>
      </c>
      <c r="O8" s="8" t="e">
        <f t="shared" si="1"/>
        <v>#NUM!</v>
      </c>
      <c r="P8" s="7">
        <f t="shared" si="2"/>
        <v>-0.7269414083277872</v>
      </c>
      <c r="Q8" s="8">
        <f t="shared" si="3"/>
        <v>4.8269232674931573</v>
      </c>
      <c r="R8" s="7">
        <f t="shared" si="7"/>
        <v>5.9911762799882577</v>
      </c>
      <c r="S8" s="8">
        <f t="shared" si="4"/>
        <v>7.9910977257272204</v>
      </c>
    </row>
    <row r="9" spans="1:19" x14ac:dyDescent="0.3">
      <c r="A9" s="4" t="s">
        <v>12</v>
      </c>
      <c r="B9" s="4"/>
      <c r="C9" s="5" t="e">
        <v>#NUM!</v>
      </c>
      <c r="D9" s="6" t="e">
        <v>#NUM!</v>
      </c>
      <c r="E9" s="5" t="e">
        <v>#NUM!</v>
      </c>
      <c r="F9" s="6" t="e">
        <v>#NUM!</v>
      </c>
      <c r="G9" s="5">
        <v>14.131212651833728</v>
      </c>
      <c r="H9" s="6">
        <v>3.2519010717921057</v>
      </c>
      <c r="I9" s="5">
        <v>15.000000000000002</v>
      </c>
      <c r="J9" s="6">
        <v>1.7763568394002505E-15</v>
      </c>
      <c r="K9" s="4"/>
      <c r="L9" s="5" t="e">
        <f t="shared" si="5"/>
        <v>#NUM!</v>
      </c>
      <c r="M9" s="6" t="e">
        <f t="shared" si="6"/>
        <v>#NUM!</v>
      </c>
      <c r="N9" s="5" t="e">
        <f t="shared" si="0"/>
        <v>#NUM!</v>
      </c>
      <c r="O9" s="6" t="e">
        <f t="shared" si="1"/>
        <v>#NUM!</v>
      </c>
      <c r="P9" s="5">
        <f t="shared" si="2"/>
        <v>10.879311580041623</v>
      </c>
      <c r="Q9" s="6">
        <f t="shared" si="3"/>
        <v>17.383113723625833</v>
      </c>
      <c r="R9" s="5">
        <f t="shared" si="7"/>
        <v>15</v>
      </c>
      <c r="S9" s="6">
        <f t="shared" si="4"/>
        <v>15.000000000000004</v>
      </c>
    </row>
    <row r="10" spans="1:19" x14ac:dyDescent="0.3">
      <c r="A10" t="s">
        <v>13</v>
      </c>
      <c r="C10" s="7" t="e">
        <v>#NUM!</v>
      </c>
      <c r="D10" s="8" t="e">
        <v>#NUM!</v>
      </c>
      <c r="E10" s="7" t="e">
        <v>#NUM!</v>
      </c>
      <c r="F10" s="8" t="e">
        <v>#NUM!</v>
      </c>
      <c r="G10" s="7">
        <v>25.118294365857498</v>
      </c>
      <c r="H10" s="8">
        <v>10.392919814608192</v>
      </c>
      <c r="I10" s="7">
        <v>27.955685014288694</v>
      </c>
      <c r="J10" s="8">
        <v>4.9998036143474085</v>
      </c>
      <c r="L10" s="7" t="e">
        <f t="shared" si="5"/>
        <v>#NUM!</v>
      </c>
      <c r="M10" s="8" t="e">
        <f t="shared" si="6"/>
        <v>#NUM!</v>
      </c>
      <c r="N10" s="7" t="e">
        <f t="shared" si="0"/>
        <v>#NUM!</v>
      </c>
      <c r="O10" s="8" t="e">
        <f t="shared" si="1"/>
        <v>#NUM!</v>
      </c>
      <c r="P10" s="7">
        <f t="shared" si="2"/>
        <v>14.725374551249306</v>
      </c>
      <c r="Q10" s="8">
        <f t="shared" si="3"/>
        <v>35.511214180465686</v>
      </c>
      <c r="R10" s="7">
        <f t="shared" si="7"/>
        <v>22.955881399941283</v>
      </c>
      <c r="S10" s="8">
        <f t="shared" si="4"/>
        <v>32.955488628636104</v>
      </c>
    </row>
    <row r="11" spans="1:19" x14ac:dyDescent="0.3">
      <c r="A11" t="s">
        <v>14</v>
      </c>
      <c r="C11" s="7" t="e">
        <v>#NUM!</v>
      </c>
      <c r="D11" s="8" t="e">
        <v>#NUM!</v>
      </c>
      <c r="E11" s="7" t="e">
        <v>#NUM!</v>
      </c>
      <c r="F11" s="8" t="e">
        <v>#NUM!</v>
      </c>
      <c r="G11" s="7">
        <v>110.92379653578318</v>
      </c>
      <c r="H11" s="8">
        <v>25.99971302430253</v>
      </c>
      <c r="I11" s="7">
        <v>112.8670550428661</v>
      </c>
      <c r="J11" s="8">
        <v>14.999410843042224</v>
      </c>
      <c r="L11" s="7" t="e">
        <f t="shared" si="5"/>
        <v>#NUM!</v>
      </c>
      <c r="M11" s="8" t="e">
        <f t="shared" si="6"/>
        <v>#NUM!</v>
      </c>
      <c r="N11" s="7" t="e">
        <f t="shared" si="0"/>
        <v>#NUM!</v>
      </c>
      <c r="O11" s="8" t="e">
        <f t="shared" si="1"/>
        <v>#NUM!</v>
      </c>
      <c r="P11" s="7">
        <f t="shared" si="2"/>
        <v>84.92408351148066</v>
      </c>
      <c r="Q11" s="8">
        <f t="shared" si="3"/>
        <v>136.92350956008571</v>
      </c>
      <c r="R11" s="7">
        <f t="shared" si="7"/>
        <v>97.867644199823872</v>
      </c>
      <c r="S11" s="8">
        <f t="shared" si="4"/>
        <v>127.86646588590833</v>
      </c>
    </row>
    <row r="12" spans="1:19" x14ac:dyDescent="0.3">
      <c r="A12" s="4" t="s">
        <v>34</v>
      </c>
      <c r="B12" s="4"/>
      <c r="C12" s="5" t="e">
        <v>#NUM!</v>
      </c>
      <c r="D12" s="6" t="e">
        <v>#NUM!</v>
      </c>
      <c r="E12" s="5" t="e">
        <v>#NUM!</v>
      </c>
      <c r="F12" s="6" t="e">
        <v>#NUM!</v>
      </c>
      <c r="G12" s="5">
        <v>71.674289518091953</v>
      </c>
      <c r="H12" s="6">
        <v>19.427741507451511</v>
      </c>
      <c r="I12" s="5">
        <v>69.911370028577409</v>
      </c>
      <c r="J12" s="6">
        <v>9.999607228694817</v>
      </c>
      <c r="K12" s="4"/>
      <c r="L12" s="5" t="e">
        <f t="shared" si="5"/>
        <v>#NUM!</v>
      </c>
      <c r="M12" s="6" t="e">
        <f t="shared" si="6"/>
        <v>#NUM!</v>
      </c>
      <c r="N12" s="5" t="e">
        <f t="shared" si="0"/>
        <v>#NUM!</v>
      </c>
      <c r="O12" s="6" t="e">
        <f t="shared" si="1"/>
        <v>#NUM!</v>
      </c>
      <c r="P12" s="5">
        <f t="shared" si="2"/>
        <v>52.246548010640439</v>
      </c>
      <c r="Q12" s="6">
        <f t="shared" si="3"/>
        <v>91.102031025543468</v>
      </c>
      <c r="R12" s="5">
        <f t="shared" si="7"/>
        <v>59.911762799882595</v>
      </c>
      <c r="S12" s="6">
        <f t="shared" si="4"/>
        <v>79.910977257272222</v>
      </c>
    </row>
    <row r="13" spans="1:19" x14ac:dyDescent="0.3">
      <c r="A13" s="4" t="s">
        <v>25</v>
      </c>
      <c r="B13" s="4"/>
      <c r="C13" s="5" t="e">
        <v>#NUM!</v>
      </c>
      <c r="D13" s="6" t="e">
        <v>#NUM!</v>
      </c>
      <c r="E13" s="5" t="e">
        <v>#NUM!</v>
      </c>
      <c r="F13" s="6" t="e">
        <v>#NUM!</v>
      </c>
      <c r="G13" s="5">
        <v>8.7651889637704308</v>
      </c>
      <c r="H13" s="6">
        <v>2.7555699884258598</v>
      </c>
      <c r="I13" s="5">
        <v>6.9911370028577391</v>
      </c>
      <c r="J13" s="6">
        <v>0.99996072286948157</v>
      </c>
      <c r="K13" s="4"/>
      <c r="L13" s="5" t="e">
        <f t="shared" si="5"/>
        <v>#NUM!</v>
      </c>
      <c r="M13" s="6" t="e">
        <f t="shared" si="6"/>
        <v>#NUM!</v>
      </c>
      <c r="N13" s="5" t="e">
        <f t="shared" si="0"/>
        <v>#NUM!</v>
      </c>
      <c r="O13" s="6" t="e">
        <f t="shared" si="1"/>
        <v>#NUM!</v>
      </c>
      <c r="P13" s="5">
        <f t="shared" si="2"/>
        <v>6.009618975344571</v>
      </c>
      <c r="Q13" s="6">
        <f t="shared" si="3"/>
        <v>11.520758952196291</v>
      </c>
      <c r="R13" s="5">
        <f t="shared" si="7"/>
        <v>5.9911762799882577</v>
      </c>
      <c r="S13" s="6">
        <f t="shared" si="4"/>
        <v>7.9910977257272204</v>
      </c>
    </row>
    <row r="14" spans="1:19" x14ac:dyDescent="0.3">
      <c r="A14" t="s">
        <v>35</v>
      </c>
      <c r="C14" s="7" t="e">
        <v>#NUM!</v>
      </c>
      <c r="D14" s="8" t="e">
        <v>#NUM!</v>
      </c>
      <c r="E14" s="7" t="e">
        <v>#NUM!</v>
      </c>
      <c r="F14" s="8" t="e">
        <v>#NUM!</v>
      </c>
      <c r="G14" s="7">
        <v>1.3961669351086476</v>
      </c>
      <c r="H14" s="8">
        <v>1.2843371723217061</v>
      </c>
      <c r="I14" s="7">
        <v>0</v>
      </c>
      <c r="J14" s="8">
        <v>0</v>
      </c>
      <c r="L14" s="7" t="e">
        <f t="shared" si="5"/>
        <v>#NUM!</v>
      </c>
      <c r="M14" s="8" t="e">
        <f t="shared" si="6"/>
        <v>#NUM!</v>
      </c>
      <c r="N14" s="7" t="e">
        <f t="shared" si="0"/>
        <v>#NUM!</v>
      </c>
      <c r="O14" s="8" t="e">
        <f t="shared" si="1"/>
        <v>#NUM!</v>
      </c>
      <c r="P14" s="7">
        <f t="shared" si="2"/>
        <v>0.11182976278694157</v>
      </c>
      <c r="Q14" s="8">
        <f t="shared" si="3"/>
        <v>2.6805041074303535</v>
      </c>
      <c r="R14" s="7">
        <f t="shared" si="7"/>
        <v>0</v>
      </c>
      <c r="S14" s="8">
        <f t="shared" si="4"/>
        <v>0</v>
      </c>
    </row>
    <row r="15" spans="1:19" x14ac:dyDescent="0.3">
      <c r="A15" t="s">
        <v>36</v>
      </c>
      <c r="C15" s="7" t="e">
        <v>#NUM!</v>
      </c>
      <c r="D15" s="8" t="e">
        <v>#NUM!</v>
      </c>
      <c r="E15" s="7" t="e">
        <v>#NUM!</v>
      </c>
      <c r="F15" s="8" t="e">
        <v>#NUM!</v>
      </c>
      <c r="G15" s="7">
        <v>2.1786708702703135</v>
      </c>
      <c r="H15" s="8">
        <v>0.9640569536707948</v>
      </c>
      <c r="I15" s="7">
        <v>2.49556850142887</v>
      </c>
      <c r="J15" s="8">
        <v>0.49998036143474084</v>
      </c>
      <c r="L15" s="7" t="e">
        <f t="shared" si="5"/>
        <v>#NUM!</v>
      </c>
      <c r="M15" s="8" t="e">
        <f t="shared" si="6"/>
        <v>#NUM!</v>
      </c>
      <c r="N15" s="7" t="e">
        <f t="shared" si="0"/>
        <v>#NUM!</v>
      </c>
      <c r="O15" s="8" t="e">
        <f t="shared" si="1"/>
        <v>#NUM!</v>
      </c>
      <c r="P15" s="7">
        <f t="shared" si="2"/>
        <v>1.2146139165995187</v>
      </c>
      <c r="Q15" s="8">
        <f t="shared" si="3"/>
        <v>3.1427278239411081</v>
      </c>
      <c r="R15" s="7">
        <f t="shared" si="7"/>
        <v>1.9955881399941291</v>
      </c>
      <c r="S15" s="8">
        <f t="shared" si="4"/>
        <v>2.9955488628636107</v>
      </c>
    </row>
    <row r="16" spans="1:19" x14ac:dyDescent="0.3">
      <c r="A16" s="4" t="s">
        <v>37</v>
      </c>
      <c r="B16" s="4"/>
      <c r="C16" s="5" t="e">
        <v>#NUM!</v>
      </c>
      <c r="D16" s="6" t="e">
        <v>#NUM!</v>
      </c>
      <c r="E16" s="5" t="e">
        <v>#NUM!</v>
      </c>
      <c r="F16" s="6" t="e">
        <v>#NUM!</v>
      </c>
      <c r="G16" s="5">
        <v>6.7959787031176875</v>
      </c>
      <c r="H16" s="6">
        <v>2.8329479513712932</v>
      </c>
      <c r="I16" s="5" t="e">
        <v>#NUM!</v>
      </c>
      <c r="J16" s="6" t="e">
        <v>#NUM!</v>
      </c>
      <c r="K16" s="4"/>
      <c r="L16" s="5" t="e">
        <f t="shared" si="5"/>
        <v>#NUM!</v>
      </c>
      <c r="M16" s="6" t="e">
        <f t="shared" si="6"/>
        <v>#NUM!</v>
      </c>
      <c r="N16" s="5" t="e">
        <f t="shared" si="0"/>
        <v>#NUM!</v>
      </c>
      <c r="O16" s="6" t="e">
        <f t="shared" si="1"/>
        <v>#NUM!</v>
      </c>
      <c r="P16" s="5">
        <f t="shared" si="2"/>
        <v>3.9630307517463943</v>
      </c>
      <c r="Q16" s="6">
        <f t="shared" si="3"/>
        <v>9.6289266544889802</v>
      </c>
      <c r="R16" s="5" t="e">
        <f t="shared" si="7"/>
        <v>#NUM!</v>
      </c>
      <c r="S16" s="6" t="e">
        <f t="shared" si="4"/>
        <v>#NUM!</v>
      </c>
    </row>
    <row r="17" spans="1:19" ht="15" thickBot="1" x14ac:dyDescent="0.35">
      <c r="A17" s="4" t="s">
        <v>38</v>
      </c>
      <c r="B17" s="4"/>
      <c r="C17" s="18" t="e">
        <v>#NUM!</v>
      </c>
      <c r="D17" s="19" t="e">
        <v>#NUM!</v>
      </c>
      <c r="E17" s="18" t="e">
        <v>#NUM!</v>
      </c>
      <c r="F17" s="19" t="e">
        <v>#NUM!</v>
      </c>
      <c r="G17" s="18">
        <v>4.3627214361651738</v>
      </c>
      <c r="H17" s="19">
        <v>1.6292034512953617</v>
      </c>
      <c r="I17" s="18">
        <v>4.4955685014288695</v>
      </c>
      <c r="J17" s="19">
        <v>0.49998036143474078</v>
      </c>
      <c r="K17" s="4"/>
      <c r="L17" s="18" t="e">
        <f t="shared" si="5"/>
        <v>#NUM!</v>
      </c>
      <c r="M17" s="19" t="e">
        <f t="shared" si="6"/>
        <v>#NUM!</v>
      </c>
      <c r="N17" s="18" t="e">
        <f t="shared" si="0"/>
        <v>#NUM!</v>
      </c>
      <c r="O17" s="19" t="e">
        <f t="shared" si="1"/>
        <v>#NUM!</v>
      </c>
      <c r="P17" s="18">
        <f t="shared" si="2"/>
        <v>2.7335179848698123</v>
      </c>
      <c r="Q17" s="19">
        <f t="shared" si="3"/>
        <v>5.9919248874605353</v>
      </c>
      <c r="R17" s="18">
        <f t="shared" si="7"/>
        <v>3.9955881399941289</v>
      </c>
      <c r="S17" s="19">
        <f t="shared" si="4"/>
        <v>4.9955488628636102</v>
      </c>
    </row>
    <row r="20" spans="1:19" x14ac:dyDescent="0.3">
      <c r="C20">
        <v>0</v>
      </c>
      <c r="D20">
        <v>0</v>
      </c>
      <c r="E20">
        <v>0</v>
      </c>
      <c r="F20">
        <v>1</v>
      </c>
      <c r="G20">
        <v>2</v>
      </c>
    </row>
    <row r="21" spans="1:19" x14ac:dyDescent="0.3">
      <c r="C21">
        <v>0</v>
      </c>
      <c r="D21">
        <v>0</v>
      </c>
      <c r="E21">
        <v>0</v>
      </c>
      <c r="F21">
        <v>0</v>
      </c>
      <c r="G21">
        <v>0</v>
      </c>
    </row>
    <row r="22" spans="1:19" x14ac:dyDescent="0.3">
      <c r="C22">
        <v>0</v>
      </c>
      <c r="D22">
        <v>2</v>
      </c>
      <c r="E22">
        <v>5</v>
      </c>
      <c r="F22">
        <v>8</v>
      </c>
      <c r="G22">
        <v>10</v>
      </c>
    </row>
    <row r="23" spans="1:19" x14ac:dyDescent="0.3">
      <c r="C23">
        <v>0</v>
      </c>
      <c r="D23">
        <v>0</v>
      </c>
      <c r="E23">
        <v>0</v>
      </c>
      <c r="F23">
        <v>0</v>
      </c>
      <c r="G23">
        <v>0</v>
      </c>
    </row>
    <row r="24" spans="1:19" x14ac:dyDescent="0.3">
      <c r="C24">
        <v>0</v>
      </c>
      <c r="D24">
        <v>1</v>
      </c>
      <c r="E24">
        <v>2</v>
      </c>
      <c r="F24">
        <v>5</v>
      </c>
      <c r="G24">
        <v>7</v>
      </c>
    </row>
    <row r="25" spans="1:19" x14ac:dyDescent="0.3">
      <c r="C25">
        <v>0</v>
      </c>
      <c r="D25">
        <v>3</v>
      </c>
      <c r="E25">
        <v>15</v>
      </c>
      <c r="F25">
        <v>15</v>
      </c>
      <c r="G25">
        <v>15</v>
      </c>
    </row>
    <row r="26" spans="1:19" x14ac:dyDescent="0.3">
      <c r="C26">
        <v>0</v>
      </c>
      <c r="D26">
        <v>13</v>
      </c>
      <c r="E26">
        <v>24</v>
      </c>
      <c r="F26">
        <v>28</v>
      </c>
      <c r="G26">
        <v>34</v>
      </c>
    </row>
    <row r="27" spans="1:19" x14ac:dyDescent="0.3">
      <c r="C27">
        <v>40</v>
      </c>
      <c r="D27">
        <v>72</v>
      </c>
      <c r="E27">
        <v>89</v>
      </c>
      <c r="F27">
        <v>102</v>
      </c>
      <c r="G27">
        <v>131</v>
      </c>
    </row>
    <row r="28" spans="1:19" x14ac:dyDescent="0.3">
      <c r="C28">
        <v>34</v>
      </c>
      <c r="D28">
        <v>52</v>
      </c>
      <c r="E28">
        <v>66</v>
      </c>
      <c r="F28">
        <v>84</v>
      </c>
      <c r="G28">
        <v>91</v>
      </c>
    </row>
    <row r="29" spans="1:19" x14ac:dyDescent="0.3">
      <c r="C29">
        <v>4</v>
      </c>
      <c r="D29">
        <v>6</v>
      </c>
      <c r="E29">
        <v>8</v>
      </c>
      <c r="F29">
        <v>10</v>
      </c>
      <c r="G29">
        <v>13</v>
      </c>
    </row>
    <row r="30" spans="1:19" x14ac:dyDescent="0.3">
      <c r="C30">
        <v>0</v>
      </c>
      <c r="D30">
        <v>0</v>
      </c>
      <c r="E30">
        <v>2</v>
      </c>
      <c r="F30">
        <v>3</v>
      </c>
      <c r="G30">
        <v>4</v>
      </c>
    </row>
    <row r="31" spans="1:19" x14ac:dyDescent="0.3">
      <c r="C31">
        <v>0</v>
      </c>
      <c r="D31">
        <v>0</v>
      </c>
      <c r="E31">
        <v>1</v>
      </c>
      <c r="F31">
        <v>2</v>
      </c>
      <c r="G31">
        <v>3</v>
      </c>
    </row>
    <row r="32" spans="1:19" x14ac:dyDescent="0.3">
      <c r="C32">
        <v>0</v>
      </c>
      <c r="D32">
        <v>3</v>
      </c>
      <c r="E32">
        <v>5</v>
      </c>
      <c r="F32">
        <v>7</v>
      </c>
      <c r="G32">
        <v>12</v>
      </c>
    </row>
    <row r="33" spans="3:7" x14ac:dyDescent="0.3">
      <c r="C33">
        <v>0</v>
      </c>
      <c r="D33">
        <v>1</v>
      </c>
      <c r="E33">
        <v>4</v>
      </c>
      <c r="F33">
        <v>5</v>
      </c>
      <c r="G33">
        <v>6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3"/>
  <sheetViews>
    <sheetView workbookViewId="0">
      <selection activeCell="Q18" sqref="Q18"/>
    </sheetView>
  </sheetViews>
  <sheetFormatPr defaultRowHeight="14.4" x14ac:dyDescent="0.3"/>
  <cols>
    <col min="1" max="1" width="16.5546875" customWidth="1"/>
  </cols>
  <sheetData>
    <row r="1" spans="1:19" ht="15" thickBot="1" x14ac:dyDescent="0.35"/>
    <row r="2" spans="1:19" ht="15.6" x14ac:dyDescent="0.3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3">
      <c r="A4" t="s">
        <v>3</v>
      </c>
      <c r="C4" s="7" t="e">
        <v>#NUM!</v>
      </c>
      <c r="D4" s="8" t="e">
        <v>#NUM!</v>
      </c>
      <c r="E4" s="7">
        <v>0.48216856169469507</v>
      </c>
      <c r="F4" s="8">
        <v>0.73983274902553975</v>
      </c>
      <c r="G4" s="7">
        <v>0.23138032073197015</v>
      </c>
      <c r="H4" s="8">
        <v>0.42171491307510195</v>
      </c>
      <c r="I4" s="7">
        <v>0</v>
      </c>
      <c r="J4" s="8">
        <v>0</v>
      </c>
      <c r="L4" s="7" t="e">
        <f>(C4-D4)</f>
        <v>#NUM!</v>
      </c>
      <c r="M4" s="8" t="e">
        <f>(C4+D4)</f>
        <v>#NUM!</v>
      </c>
      <c r="N4" s="7">
        <f t="shared" ref="N4:N17" si="0">(E4-F4)</f>
        <v>-0.25766418733084467</v>
      </c>
      <c r="O4" s="8">
        <f t="shared" ref="O4:O17" si="1">(E4+F4)</f>
        <v>1.2220013107202348</v>
      </c>
      <c r="P4" s="7">
        <f t="shared" ref="P4:P17" si="2">(G4-H4)</f>
        <v>-0.1903345923431318</v>
      </c>
      <c r="Q4" s="8">
        <f t="shared" ref="Q4:Q17" si="3">(G4+H4)</f>
        <v>0.65309523380707213</v>
      </c>
      <c r="R4" s="7">
        <f t="shared" ref="R4:R17" si="4">(I4-J4)</f>
        <v>0</v>
      </c>
      <c r="S4" s="8">
        <f t="shared" ref="S4:S17" si="5">(I4+J4)</f>
        <v>0</v>
      </c>
    </row>
    <row r="5" spans="1:19" x14ac:dyDescent="0.3">
      <c r="A5" t="s">
        <v>30</v>
      </c>
      <c r="C5" s="7" t="e">
        <v>#NUM!</v>
      </c>
      <c r="D5" s="8" t="e">
        <v>#NUM!</v>
      </c>
      <c r="E5" s="7">
        <v>0</v>
      </c>
      <c r="F5" s="8">
        <v>0</v>
      </c>
      <c r="G5" s="7">
        <v>0</v>
      </c>
      <c r="H5" s="8">
        <v>0</v>
      </c>
      <c r="I5" s="7">
        <v>0</v>
      </c>
      <c r="J5" s="8">
        <v>0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0</v>
      </c>
      <c r="O5" s="8">
        <f t="shared" si="1"/>
        <v>0</v>
      </c>
      <c r="P5" s="7">
        <f t="shared" si="2"/>
        <v>0</v>
      </c>
      <c r="Q5" s="8">
        <f t="shared" si="3"/>
        <v>0</v>
      </c>
      <c r="R5" s="7">
        <f t="shared" si="4"/>
        <v>0</v>
      </c>
      <c r="S5" s="8">
        <f t="shared" si="5"/>
        <v>0</v>
      </c>
    </row>
    <row r="6" spans="1:19" x14ac:dyDescent="0.3">
      <c r="A6" t="s">
        <v>31</v>
      </c>
      <c r="C6" s="7" t="e">
        <v>#NUM!</v>
      </c>
      <c r="D6" s="8" t="e">
        <v>#NUM!</v>
      </c>
      <c r="E6" s="7">
        <v>7.5271070211836895</v>
      </c>
      <c r="F6" s="8">
        <v>5.4046551713017612</v>
      </c>
      <c r="G6" s="7">
        <v>3.9819465867691002</v>
      </c>
      <c r="H6" s="8">
        <v>4.2398539989261854</v>
      </c>
      <c r="I6" s="7">
        <v>0</v>
      </c>
      <c r="J6" s="8">
        <v>0</v>
      </c>
      <c r="L6" s="7" t="e">
        <f t="shared" si="6"/>
        <v>#NUM!</v>
      </c>
      <c r="M6" s="8" t="e">
        <f t="shared" si="7"/>
        <v>#NUM!</v>
      </c>
      <c r="N6" s="7">
        <f t="shared" si="0"/>
        <v>2.1224518498819283</v>
      </c>
      <c r="O6" s="8">
        <f t="shared" si="1"/>
        <v>12.931762192485451</v>
      </c>
      <c r="P6" s="7">
        <f t="shared" si="2"/>
        <v>-0.25790741215708524</v>
      </c>
      <c r="Q6" s="8">
        <f t="shared" si="3"/>
        <v>8.221800585695286</v>
      </c>
      <c r="R6" s="7">
        <f t="shared" si="4"/>
        <v>0</v>
      </c>
      <c r="S6" s="8">
        <f t="shared" si="5"/>
        <v>0</v>
      </c>
    </row>
    <row r="7" spans="1:19" x14ac:dyDescent="0.3">
      <c r="A7" t="s">
        <v>32</v>
      </c>
      <c r="C7" s="7" t="e">
        <v>#NUM!</v>
      </c>
      <c r="D7" s="8" t="e">
        <v>#NUM!</v>
      </c>
      <c r="E7" s="7">
        <v>0</v>
      </c>
      <c r="F7" s="8">
        <v>0</v>
      </c>
      <c r="G7" s="7">
        <v>0</v>
      </c>
      <c r="H7" s="8">
        <v>0</v>
      </c>
      <c r="I7" s="7">
        <v>0</v>
      </c>
      <c r="J7" s="8">
        <v>0</v>
      </c>
      <c r="L7" s="7" t="e">
        <f t="shared" si="6"/>
        <v>#NUM!</v>
      </c>
      <c r="M7" s="8" t="e">
        <f t="shared" si="7"/>
        <v>#NUM!</v>
      </c>
      <c r="N7" s="7">
        <f t="shared" si="0"/>
        <v>0</v>
      </c>
      <c r="O7" s="8">
        <f t="shared" si="1"/>
        <v>0</v>
      </c>
      <c r="P7" s="7">
        <f t="shared" si="2"/>
        <v>0</v>
      </c>
      <c r="Q7" s="8">
        <f t="shared" si="3"/>
        <v>0</v>
      </c>
      <c r="R7" s="7">
        <f t="shared" si="4"/>
        <v>0</v>
      </c>
      <c r="S7" s="8">
        <f t="shared" si="5"/>
        <v>0</v>
      </c>
    </row>
    <row r="8" spans="1:19" x14ac:dyDescent="0.3">
      <c r="A8" t="s">
        <v>33</v>
      </c>
      <c r="C8" s="7" t="e">
        <v>#NUM!</v>
      </c>
      <c r="D8" s="8" t="e">
        <v>#NUM!</v>
      </c>
      <c r="E8" s="7">
        <v>2.9132149419814768</v>
      </c>
      <c r="F8" s="8">
        <v>3.3087051688259761</v>
      </c>
      <c r="G8" s="7">
        <v>4.6600698381002603</v>
      </c>
      <c r="H8" s="8">
        <v>3.0297886677057906</v>
      </c>
      <c r="I8" s="7">
        <v>9</v>
      </c>
      <c r="J8" s="8">
        <v>0</v>
      </c>
      <c r="L8" s="7" t="e">
        <f t="shared" si="6"/>
        <v>#NUM!</v>
      </c>
      <c r="M8" s="8" t="e">
        <f t="shared" si="7"/>
        <v>#NUM!</v>
      </c>
      <c r="N8" s="7">
        <f t="shared" si="0"/>
        <v>-0.3954902268444993</v>
      </c>
      <c r="O8" s="8">
        <f t="shared" si="1"/>
        <v>6.2219201108074529</v>
      </c>
      <c r="P8" s="7">
        <f t="shared" si="2"/>
        <v>1.6302811703944697</v>
      </c>
      <c r="Q8" s="8">
        <f t="shared" si="3"/>
        <v>7.6898585058060505</v>
      </c>
      <c r="R8" s="7">
        <f t="shared" si="4"/>
        <v>9</v>
      </c>
      <c r="S8" s="8">
        <f t="shared" si="5"/>
        <v>9</v>
      </c>
    </row>
    <row r="9" spans="1:19" x14ac:dyDescent="0.3">
      <c r="A9" s="4" t="s">
        <v>12</v>
      </c>
      <c r="B9" s="4"/>
      <c r="C9" s="5" t="e">
        <v>#NUM!</v>
      </c>
      <c r="D9" s="6" t="e">
        <v>#NUM!</v>
      </c>
      <c r="E9" s="5">
        <v>15.153366544223745</v>
      </c>
      <c r="F9" s="6">
        <v>3.7191059259325541</v>
      </c>
      <c r="G9" s="5">
        <v>13.621097200660486</v>
      </c>
      <c r="H9" s="6">
        <v>3.8269388108575564</v>
      </c>
      <c r="I9" s="5">
        <v>7.5</v>
      </c>
      <c r="J9" s="6">
        <v>7.5</v>
      </c>
      <c r="K9" s="4"/>
      <c r="L9" s="5" t="e">
        <f t="shared" si="6"/>
        <v>#NUM!</v>
      </c>
      <c r="M9" s="6" t="e">
        <f t="shared" si="7"/>
        <v>#NUM!</v>
      </c>
      <c r="N9" s="5">
        <f t="shared" si="0"/>
        <v>11.434260618291191</v>
      </c>
      <c r="O9" s="6">
        <f t="shared" si="1"/>
        <v>18.8724724701563</v>
      </c>
      <c r="P9" s="5">
        <f t="shared" si="2"/>
        <v>9.7941583898029307</v>
      </c>
      <c r="Q9" s="6">
        <f t="shared" si="3"/>
        <v>17.448036011518042</v>
      </c>
      <c r="R9" s="5">
        <f t="shared" si="4"/>
        <v>0</v>
      </c>
      <c r="S9" s="6">
        <f t="shared" si="5"/>
        <v>15</v>
      </c>
    </row>
    <row r="10" spans="1:19" x14ac:dyDescent="0.3">
      <c r="A10" t="s">
        <v>13</v>
      </c>
      <c r="C10" s="7" t="e">
        <v>#NUM!</v>
      </c>
      <c r="D10" s="8" t="e">
        <v>#NUM!</v>
      </c>
      <c r="E10" s="7">
        <v>26.421770797408399</v>
      </c>
      <c r="F10" s="8">
        <v>7.4985186559482351</v>
      </c>
      <c r="G10" s="7">
        <v>27.554014839807</v>
      </c>
      <c r="H10" s="8">
        <v>7.6901142643389289</v>
      </c>
      <c r="I10" s="7">
        <v>26.5</v>
      </c>
      <c r="J10" s="8">
        <v>6.5</v>
      </c>
      <c r="L10" s="7" t="e">
        <f t="shared" si="6"/>
        <v>#NUM!</v>
      </c>
      <c r="M10" s="8" t="e">
        <f t="shared" si="7"/>
        <v>#NUM!</v>
      </c>
      <c r="N10" s="7">
        <f t="shared" si="0"/>
        <v>18.923252141460164</v>
      </c>
      <c r="O10" s="8">
        <f t="shared" si="1"/>
        <v>33.920289453356631</v>
      </c>
      <c r="P10" s="7">
        <f t="shared" si="2"/>
        <v>19.863900575468072</v>
      </c>
      <c r="Q10" s="8">
        <f t="shared" si="3"/>
        <v>35.244129104145927</v>
      </c>
      <c r="R10" s="7">
        <f t="shared" si="4"/>
        <v>20</v>
      </c>
      <c r="S10" s="8">
        <f t="shared" si="5"/>
        <v>33</v>
      </c>
    </row>
    <row r="11" spans="1:19" x14ac:dyDescent="0.3">
      <c r="A11" t="s">
        <v>14</v>
      </c>
      <c r="C11" s="7" t="e">
        <v>#NUM!</v>
      </c>
      <c r="D11" s="8" t="e">
        <v>#NUM!</v>
      </c>
      <c r="E11" s="7">
        <v>131.8884800543058</v>
      </c>
      <c r="F11" s="8">
        <v>22.357729533551769</v>
      </c>
      <c r="G11" s="7">
        <v>120.0941437570868</v>
      </c>
      <c r="H11" s="8">
        <v>17.263095378045659</v>
      </c>
      <c r="I11" s="7">
        <v>124</v>
      </c>
      <c r="J11" s="8">
        <v>14</v>
      </c>
      <c r="L11" s="7" t="e">
        <f t="shared" si="6"/>
        <v>#NUM!</v>
      </c>
      <c r="M11" s="8" t="e">
        <f t="shared" si="7"/>
        <v>#NUM!</v>
      </c>
      <c r="N11" s="7">
        <f t="shared" si="0"/>
        <v>109.53075052075403</v>
      </c>
      <c r="O11" s="8">
        <f t="shared" si="1"/>
        <v>154.24620958785758</v>
      </c>
      <c r="P11" s="7">
        <f t="shared" si="2"/>
        <v>102.83104837904114</v>
      </c>
      <c r="Q11" s="8">
        <f t="shared" si="3"/>
        <v>137.35723913513246</v>
      </c>
      <c r="R11" s="7">
        <f t="shared" si="4"/>
        <v>110</v>
      </c>
      <c r="S11" s="8">
        <f t="shared" si="5"/>
        <v>138</v>
      </c>
    </row>
    <row r="12" spans="1:19" x14ac:dyDescent="0.3">
      <c r="A12" s="4" t="s">
        <v>34</v>
      </c>
      <c r="B12" s="4"/>
      <c r="C12" s="5" t="e">
        <v>#NUM!</v>
      </c>
      <c r="D12" s="6" t="e">
        <v>#NUM!</v>
      </c>
      <c r="E12" s="5">
        <v>90.313342712673688</v>
      </c>
      <c r="F12" s="6">
        <v>19.31906899462065</v>
      </c>
      <c r="G12" s="5">
        <v>78.91903171661933</v>
      </c>
      <c r="H12" s="6">
        <v>10.793914147951282</v>
      </c>
      <c r="I12" s="5">
        <v>90</v>
      </c>
      <c r="J12" s="6">
        <v>0</v>
      </c>
      <c r="K12" s="4"/>
      <c r="L12" s="5" t="e">
        <f t="shared" si="6"/>
        <v>#NUM!</v>
      </c>
      <c r="M12" s="6" t="e">
        <f t="shared" si="7"/>
        <v>#NUM!</v>
      </c>
      <c r="N12" s="5">
        <f t="shared" si="0"/>
        <v>70.994273718053037</v>
      </c>
      <c r="O12" s="6">
        <f t="shared" si="1"/>
        <v>109.63241170729434</v>
      </c>
      <c r="P12" s="5">
        <f t="shared" si="2"/>
        <v>68.125117568668045</v>
      </c>
      <c r="Q12" s="6">
        <f t="shared" si="3"/>
        <v>89.712945864570614</v>
      </c>
      <c r="R12" s="5">
        <f t="shared" si="4"/>
        <v>90</v>
      </c>
      <c r="S12" s="6">
        <f t="shared" si="5"/>
        <v>90</v>
      </c>
    </row>
    <row r="13" spans="1:19" x14ac:dyDescent="0.3">
      <c r="A13" s="4" t="s">
        <v>25</v>
      </c>
      <c r="B13" s="4"/>
      <c r="C13" s="5" t="e">
        <v>#NUM!</v>
      </c>
      <c r="D13" s="6" t="e">
        <v>#NUM!</v>
      </c>
      <c r="E13" s="5">
        <v>10.922490524859862</v>
      </c>
      <c r="F13" s="6">
        <v>2.985735662933541</v>
      </c>
      <c r="G13" s="5">
        <v>8.8733967456013296</v>
      </c>
      <c r="H13" s="6">
        <v>1.8552866185686763</v>
      </c>
      <c r="I13" s="5">
        <v>9</v>
      </c>
      <c r="J13" s="6">
        <v>0</v>
      </c>
      <c r="K13" s="4"/>
      <c r="L13" s="5" t="e">
        <f t="shared" si="6"/>
        <v>#NUM!</v>
      </c>
      <c r="M13" s="6" t="e">
        <f t="shared" si="7"/>
        <v>#NUM!</v>
      </c>
      <c r="N13" s="5">
        <f t="shared" si="0"/>
        <v>7.9367548619263211</v>
      </c>
      <c r="O13" s="6">
        <f t="shared" si="1"/>
        <v>13.908226187793403</v>
      </c>
      <c r="P13" s="5">
        <f t="shared" si="2"/>
        <v>7.0181101270326529</v>
      </c>
      <c r="Q13" s="6">
        <f t="shared" si="3"/>
        <v>10.728683364170006</v>
      </c>
      <c r="R13" s="5">
        <f t="shared" si="4"/>
        <v>9</v>
      </c>
      <c r="S13" s="6">
        <f t="shared" si="5"/>
        <v>9</v>
      </c>
    </row>
    <row r="14" spans="1:19" x14ac:dyDescent="0.3">
      <c r="A14" t="s">
        <v>35</v>
      </c>
      <c r="C14" s="7" t="e">
        <v>#NUM!</v>
      </c>
      <c r="D14" s="8" t="e">
        <v>#NUM!</v>
      </c>
      <c r="E14" s="7">
        <v>1.2139772596636604</v>
      </c>
      <c r="F14" s="8">
        <v>1.2798406579990118</v>
      </c>
      <c r="G14" s="7">
        <v>1.0324441955938903</v>
      </c>
      <c r="H14" s="8">
        <v>1.1394157939777443</v>
      </c>
      <c r="I14" s="7">
        <v>0</v>
      </c>
      <c r="J14" s="8">
        <v>0</v>
      </c>
      <c r="L14" s="7" t="e">
        <f t="shared" si="6"/>
        <v>#NUM!</v>
      </c>
      <c r="M14" s="8" t="e">
        <f t="shared" si="7"/>
        <v>#NUM!</v>
      </c>
      <c r="N14" s="7">
        <f t="shared" si="0"/>
        <v>-6.5863398335351375E-2</v>
      </c>
      <c r="O14" s="8">
        <f t="shared" si="1"/>
        <v>2.493817917662672</v>
      </c>
      <c r="P14" s="7">
        <f t="shared" si="2"/>
        <v>-0.10697159838385395</v>
      </c>
      <c r="Q14" s="8">
        <f t="shared" si="3"/>
        <v>2.1718599895716348</v>
      </c>
      <c r="R14" s="7">
        <f t="shared" si="4"/>
        <v>0</v>
      </c>
      <c r="S14" s="8">
        <f t="shared" si="5"/>
        <v>0</v>
      </c>
    </row>
    <row r="15" spans="1:19" x14ac:dyDescent="0.3">
      <c r="A15" t="s">
        <v>36</v>
      </c>
      <c r="C15" s="7" t="e">
        <v>#NUM!</v>
      </c>
      <c r="D15" s="8" t="e">
        <v>#NUM!</v>
      </c>
      <c r="E15" s="7">
        <v>2.3333333333333339</v>
      </c>
      <c r="F15" s="8">
        <v>0.72103583749002764</v>
      </c>
      <c r="G15" s="7">
        <v>2.4182391151075473</v>
      </c>
      <c r="H15" s="8">
        <v>0.79818138529780114</v>
      </c>
      <c r="I15" s="7">
        <v>2.5</v>
      </c>
      <c r="J15" s="8">
        <v>0.5</v>
      </c>
      <c r="L15" s="7" t="e">
        <f t="shared" si="6"/>
        <v>#NUM!</v>
      </c>
      <c r="M15" s="8" t="e">
        <f t="shared" si="7"/>
        <v>#NUM!</v>
      </c>
      <c r="N15" s="7">
        <f t="shared" si="0"/>
        <v>1.6122974958433063</v>
      </c>
      <c r="O15" s="8">
        <f t="shared" si="1"/>
        <v>3.0543691708233616</v>
      </c>
      <c r="P15" s="7">
        <f t="shared" si="2"/>
        <v>1.620057729809746</v>
      </c>
      <c r="Q15" s="8">
        <f t="shared" si="3"/>
        <v>3.2164205004053485</v>
      </c>
      <c r="R15" s="7">
        <f t="shared" si="4"/>
        <v>2</v>
      </c>
      <c r="S15" s="8">
        <f t="shared" si="5"/>
        <v>3</v>
      </c>
    </row>
    <row r="16" spans="1:19" x14ac:dyDescent="0.3">
      <c r="A16" s="4" t="s">
        <v>37</v>
      </c>
      <c r="B16" s="4"/>
      <c r="C16" s="5" t="e">
        <v>#NUM!</v>
      </c>
      <c r="D16" s="6" t="e">
        <v>#NUM!</v>
      </c>
      <c r="E16" s="5">
        <v>9.9069247444857442</v>
      </c>
      <c r="F16" s="6">
        <v>2.417016630179762</v>
      </c>
      <c r="G16" s="5">
        <v>8.4097711798441281</v>
      </c>
      <c r="H16" s="6">
        <v>1.6800179975003602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7.4899081143059822</v>
      </c>
      <c r="O16" s="6">
        <f t="shared" si="1"/>
        <v>12.323941374665505</v>
      </c>
      <c r="P16" s="5">
        <f t="shared" si="2"/>
        <v>6.7297531823437682</v>
      </c>
      <c r="Q16" s="6">
        <f t="shared" si="3"/>
        <v>10.089789177344489</v>
      </c>
      <c r="R16" s="5" t="e">
        <f t="shared" si="4"/>
        <v>#NUM!</v>
      </c>
      <c r="S16" s="6" t="e">
        <f t="shared" si="5"/>
        <v>#NUM!</v>
      </c>
    </row>
    <row r="17" spans="1:19" ht="15" thickBot="1" x14ac:dyDescent="0.35">
      <c r="A17" s="4" t="s">
        <v>38</v>
      </c>
      <c r="B17" s="4"/>
      <c r="C17" s="18" t="e">
        <v>#NUM!</v>
      </c>
      <c r="D17" s="19" t="e">
        <v>#NUM!</v>
      </c>
      <c r="E17" s="18">
        <v>5.2603868586540354</v>
      </c>
      <c r="F17" s="19">
        <v>1.3825429347880001</v>
      </c>
      <c r="G17" s="18">
        <v>4.1095361251564455</v>
      </c>
      <c r="H17" s="19">
        <v>1.2687005702826335</v>
      </c>
      <c r="I17" s="18">
        <v>6.5</v>
      </c>
      <c r="J17" s="19">
        <v>0.5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3.8778439238660356</v>
      </c>
      <c r="O17" s="19">
        <f t="shared" si="1"/>
        <v>6.6429297934420353</v>
      </c>
      <c r="P17" s="18">
        <f t="shared" si="2"/>
        <v>2.840835554873812</v>
      </c>
      <c r="Q17" s="19">
        <f t="shared" si="3"/>
        <v>5.378236695439079</v>
      </c>
      <c r="R17" s="18">
        <f t="shared" si="4"/>
        <v>6</v>
      </c>
      <c r="S17" s="19">
        <f t="shared" si="5"/>
        <v>7</v>
      </c>
    </row>
    <row r="20" spans="1:19" x14ac:dyDescent="0.3">
      <c r="C20">
        <v>0</v>
      </c>
      <c r="D20">
        <v>0</v>
      </c>
      <c r="E20">
        <v>0</v>
      </c>
      <c r="F20">
        <v>0</v>
      </c>
      <c r="G20">
        <v>0</v>
      </c>
    </row>
    <row r="21" spans="1:19" x14ac:dyDescent="0.3">
      <c r="C21">
        <v>0</v>
      </c>
      <c r="D21">
        <v>0</v>
      </c>
      <c r="E21">
        <v>0</v>
      </c>
      <c r="F21">
        <v>0</v>
      </c>
      <c r="G21">
        <v>0</v>
      </c>
    </row>
    <row r="22" spans="1:19" x14ac:dyDescent="0.3">
      <c r="C22">
        <v>0</v>
      </c>
      <c r="D22">
        <v>0</v>
      </c>
      <c r="E22">
        <v>4</v>
      </c>
      <c r="F22">
        <v>9</v>
      </c>
      <c r="G22">
        <v>10</v>
      </c>
    </row>
    <row r="23" spans="1:19" x14ac:dyDescent="0.3">
      <c r="C23">
        <v>0</v>
      </c>
      <c r="D23">
        <v>0</v>
      </c>
      <c r="E23">
        <v>0</v>
      </c>
      <c r="F23">
        <v>0</v>
      </c>
      <c r="G23">
        <v>0</v>
      </c>
    </row>
    <row r="24" spans="1:19" x14ac:dyDescent="0.3">
      <c r="C24">
        <v>0</v>
      </c>
      <c r="D24">
        <v>1</v>
      </c>
      <c r="E24">
        <v>3</v>
      </c>
      <c r="F24">
        <v>6</v>
      </c>
      <c r="G24">
        <v>8</v>
      </c>
    </row>
    <row r="25" spans="1:19" x14ac:dyDescent="0.3">
      <c r="C25">
        <v>3</v>
      </c>
      <c r="D25">
        <v>3</v>
      </c>
      <c r="E25">
        <v>15</v>
      </c>
      <c r="F25">
        <v>15</v>
      </c>
      <c r="G25">
        <v>15</v>
      </c>
    </row>
    <row r="26" spans="1:19" x14ac:dyDescent="0.3">
      <c r="C26">
        <v>8</v>
      </c>
      <c r="D26">
        <v>16</v>
      </c>
      <c r="E26">
        <v>28</v>
      </c>
      <c r="F26">
        <v>33</v>
      </c>
      <c r="G26">
        <v>34</v>
      </c>
    </row>
    <row r="27" spans="1:19" x14ac:dyDescent="0.3">
      <c r="C27">
        <v>47</v>
      </c>
      <c r="D27">
        <v>86</v>
      </c>
      <c r="E27">
        <v>110</v>
      </c>
      <c r="F27">
        <v>127</v>
      </c>
      <c r="G27">
        <v>139</v>
      </c>
    </row>
    <row r="28" spans="1:19" x14ac:dyDescent="0.3">
      <c r="C28">
        <v>30</v>
      </c>
      <c r="D28">
        <v>60</v>
      </c>
      <c r="E28">
        <v>73</v>
      </c>
      <c r="F28">
        <v>82</v>
      </c>
      <c r="G28">
        <v>90</v>
      </c>
    </row>
    <row r="29" spans="1:19" x14ac:dyDescent="0.3">
      <c r="C29">
        <v>4</v>
      </c>
      <c r="D29">
        <v>7</v>
      </c>
      <c r="E29">
        <v>8</v>
      </c>
      <c r="F29">
        <v>9</v>
      </c>
      <c r="G29">
        <v>11</v>
      </c>
    </row>
    <row r="30" spans="1:19" x14ac:dyDescent="0.3">
      <c r="C30">
        <v>0</v>
      </c>
      <c r="D30">
        <v>0</v>
      </c>
      <c r="E30">
        <v>1</v>
      </c>
      <c r="F30">
        <v>2</v>
      </c>
      <c r="G30">
        <v>4</v>
      </c>
    </row>
    <row r="31" spans="1:19" x14ac:dyDescent="0.3">
      <c r="C31">
        <v>0</v>
      </c>
      <c r="D31">
        <v>1</v>
      </c>
      <c r="E31">
        <v>2</v>
      </c>
      <c r="F31">
        <v>3</v>
      </c>
      <c r="G31">
        <v>3</v>
      </c>
    </row>
    <row r="32" spans="1:19" x14ac:dyDescent="0.3">
      <c r="C32">
        <v>0</v>
      </c>
      <c r="D32">
        <v>0</v>
      </c>
      <c r="E32">
        <v>4</v>
      </c>
      <c r="F32">
        <v>8</v>
      </c>
      <c r="G32">
        <v>9</v>
      </c>
    </row>
    <row r="33" spans="3:7" x14ac:dyDescent="0.3">
      <c r="C33">
        <v>0</v>
      </c>
      <c r="D33">
        <v>0</v>
      </c>
      <c r="E33">
        <v>4</v>
      </c>
      <c r="F33">
        <v>5</v>
      </c>
      <c r="G33">
        <v>6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3"/>
  <sheetViews>
    <sheetView topLeftCell="G1" workbookViewId="0">
      <selection activeCell="Q17" sqref="Q17"/>
    </sheetView>
  </sheetViews>
  <sheetFormatPr defaultRowHeight="14.4" x14ac:dyDescent="0.3"/>
  <cols>
    <col min="1" max="1" width="16.5546875" customWidth="1"/>
  </cols>
  <sheetData>
    <row r="1" spans="1:19" ht="15" thickBot="1" x14ac:dyDescent="0.35"/>
    <row r="2" spans="1:19" ht="15.6" x14ac:dyDescent="0.3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3">
      <c r="A4" t="s">
        <v>3</v>
      </c>
      <c r="C4" s="7">
        <v>0.71597152208788206</v>
      </c>
      <c r="D4" s="8">
        <v>0.87830134775672497</v>
      </c>
      <c r="E4" s="7" t="e">
        <v>#NUM!</v>
      </c>
      <c r="F4" s="8" t="e">
        <v>#NUM!</v>
      </c>
      <c r="G4" s="7">
        <v>0.49398859194063999</v>
      </c>
      <c r="H4" s="8">
        <v>0.79251305005241879</v>
      </c>
      <c r="I4" s="7">
        <v>0.2299554489533279</v>
      </c>
      <c r="J4" s="8">
        <v>0.63799011701070196</v>
      </c>
      <c r="L4" s="7">
        <f>(C4-D4)</f>
        <v>-0.16232982566884291</v>
      </c>
      <c r="M4" s="8">
        <f>(C4+D4)</f>
        <v>1.5942728698446071</v>
      </c>
      <c r="N4" s="7" t="e">
        <f t="shared" ref="N4:N17" si="0">(E4-F4)</f>
        <v>#NUM!</v>
      </c>
      <c r="O4" s="8" t="e">
        <f t="shared" ref="O4:O17" si="1">(E4+F4)</f>
        <v>#NUM!</v>
      </c>
      <c r="P4" s="7">
        <f t="shared" ref="P4:P17" si="2">(G4-H4)</f>
        <v>-0.2985244581117788</v>
      </c>
      <c r="Q4" s="8">
        <f t="shared" ref="Q4:Q17" si="3">(G4+H4)</f>
        <v>1.2865016419930588</v>
      </c>
      <c r="R4" s="7">
        <f t="shared" ref="R4:R17" si="4">(I4-J4)</f>
        <v>-0.40803466805737409</v>
      </c>
      <c r="S4" s="8">
        <f t="shared" ref="S4:S17" si="5">(I4+J4)</f>
        <v>0.86794556596402983</v>
      </c>
    </row>
    <row r="5" spans="1:19" x14ac:dyDescent="0.3">
      <c r="A5" t="s">
        <v>30</v>
      </c>
      <c r="C5" s="7">
        <v>0</v>
      </c>
      <c r="D5" s="8">
        <v>0</v>
      </c>
      <c r="E5" s="7" t="e">
        <v>#NUM!</v>
      </c>
      <c r="F5" s="8" t="e">
        <v>#NUM!</v>
      </c>
      <c r="G5" s="7">
        <v>1.7301730972873349E-2</v>
      </c>
      <c r="H5" s="8">
        <v>0.13039317880248052</v>
      </c>
      <c r="I5" s="7">
        <v>0</v>
      </c>
      <c r="J5" s="8">
        <v>0</v>
      </c>
      <c r="L5" s="7">
        <f t="shared" ref="L5:L17" si="6">(C5-D5)</f>
        <v>0</v>
      </c>
      <c r="M5" s="8">
        <f t="shared" ref="M5:M17" si="7">(C5+D5)</f>
        <v>0</v>
      </c>
      <c r="N5" s="7" t="e">
        <f t="shared" si="0"/>
        <v>#NUM!</v>
      </c>
      <c r="O5" s="8" t="e">
        <f t="shared" si="1"/>
        <v>#NUM!</v>
      </c>
      <c r="P5" s="7">
        <f t="shared" si="2"/>
        <v>-0.11309144782960717</v>
      </c>
      <c r="Q5" s="8">
        <f t="shared" si="3"/>
        <v>0.14769490977535388</v>
      </c>
      <c r="R5" s="7">
        <f t="shared" si="4"/>
        <v>0</v>
      </c>
      <c r="S5" s="8">
        <f t="shared" si="5"/>
        <v>0</v>
      </c>
    </row>
    <row r="6" spans="1:19" x14ac:dyDescent="0.3">
      <c r="A6" t="s">
        <v>31</v>
      </c>
      <c r="C6" s="7">
        <v>11.692370212857535</v>
      </c>
      <c r="D6" s="8">
        <v>3.0067698712344484</v>
      </c>
      <c r="E6" s="7" t="e">
        <v>#NUM!</v>
      </c>
      <c r="F6" s="8" t="e">
        <v>#NUM!</v>
      </c>
      <c r="G6" s="7">
        <v>6.9713896868959289</v>
      </c>
      <c r="H6" s="8">
        <v>3.5319388573383708</v>
      </c>
      <c r="I6" s="7">
        <v>1.8323629110816673</v>
      </c>
      <c r="J6" s="8">
        <v>3.7870483296300312</v>
      </c>
      <c r="L6" s="7">
        <f t="shared" si="6"/>
        <v>8.6856003416230863</v>
      </c>
      <c r="M6" s="8">
        <f t="shared" si="7"/>
        <v>14.699140084091983</v>
      </c>
      <c r="N6" s="7" t="e">
        <f t="shared" si="0"/>
        <v>#NUM!</v>
      </c>
      <c r="O6" s="8" t="e">
        <f t="shared" si="1"/>
        <v>#NUM!</v>
      </c>
      <c r="P6" s="7">
        <f t="shared" si="2"/>
        <v>3.4394508295575581</v>
      </c>
      <c r="Q6" s="8">
        <f t="shared" si="3"/>
        <v>10.5033285442343</v>
      </c>
      <c r="R6" s="7">
        <f t="shared" si="4"/>
        <v>-1.954685418548364</v>
      </c>
      <c r="S6" s="8">
        <f t="shared" si="5"/>
        <v>5.619411240711699</v>
      </c>
    </row>
    <row r="7" spans="1:19" x14ac:dyDescent="0.3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>
        <v>0</v>
      </c>
      <c r="H7" s="8">
        <v>0</v>
      </c>
      <c r="I7" s="7">
        <v>0</v>
      </c>
      <c r="J7" s="8">
        <v>0</v>
      </c>
      <c r="L7" s="7">
        <f t="shared" si="6"/>
        <v>0</v>
      </c>
      <c r="M7" s="8">
        <f t="shared" si="7"/>
        <v>0</v>
      </c>
      <c r="N7" s="7" t="e">
        <f t="shared" si="0"/>
        <v>#NUM!</v>
      </c>
      <c r="O7" s="8" t="e">
        <f t="shared" si="1"/>
        <v>#NUM!</v>
      </c>
      <c r="P7" s="7">
        <f t="shared" si="2"/>
        <v>0</v>
      </c>
      <c r="Q7" s="8">
        <f t="shared" si="3"/>
        <v>0</v>
      </c>
      <c r="R7" s="7">
        <f t="shared" si="4"/>
        <v>0</v>
      </c>
      <c r="S7" s="8">
        <f t="shared" si="5"/>
        <v>0</v>
      </c>
    </row>
    <row r="8" spans="1:19" x14ac:dyDescent="0.3">
      <c r="A8" t="s">
        <v>33</v>
      </c>
      <c r="C8" s="7">
        <v>1.5916582650545847</v>
      </c>
      <c r="D8" s="8">
        <v>2.7095198731698202</v>
      </c>
      <c r="E8" s="7" t="e">
        <v>#NUM!</v>
      </c>
      <c r="F8" s="8" t="e">
        <v>#NUM!</v>
      </c>
      <c r="G8" s="7">
        <v>1.8778646129150611</v>
      </c>
      <c r="H8" s="8">
        <v>2.8679741324567072</v>
      </c>
      <c r="I8" s="7">
        <v>5.8337691281067325</v>
      </c>
      <c r="J8" s="8">
        <v>2.6201443285264934</v>
      </c>
      <c r="L8" s="7">
        <f t="shared" si="6"/>
        <v>-1.1178616081152355</v>
      </c>
      <c r="M8" s="8">
        <f t="shared" si="7"/>
        <v>4.3011781382244045</v>
      </c>
      <c r="N8" s="7" t="e">
        <f t="shared" si="0"/>
        <v>#NUM!</v>
      </c>
      <c r="O8" s="8" t="e">
        <f t="shared" si="1"/>
        <v>#NUM!</v>
      </c>
      <c r="P8" s="7">
        <f t="shared" si="2"/>
        <v>-0.99010951954164605</v>
      </c>
      <c r="Q8" s="8">
        <f t="shared" si="3"/>
        <v>4.7458387453717688</v>
      </c>
      <c r="R8" s="7">
        <f t="shared" si="4"/>
        <v>3.2136247995802392</v>
      </c>
      <c r="S8" s="8">
        <f t="shared" si="5"/>
        <v>8.4539134566332255</v>
      </c>
    </row>
    <row r="9" spans="1:19" x14ac:dyDescent="0.3">
      <c r="A9" s="4" t="s">
        <v>12</v>
      </c>
      <c r="B9" s="4"/>
      <c r="C9" s="5">
        <v>17.218718493954693</v>
      </c>
      <c r="D9" s="6">
        <v>5.3252291644495271</v>
      </c>
      <c r="E9" s="5" t="e">
        <v>#NUM!</v>
      </c>
      <c r="F9" s="6" t="e">
        <v>#NUM!</v>
      </c>
      <c r="G9" s="5">
        <v>14.10010210142557</v>
      </c>
      <c r="H9" s="6">
        <v>4.2086366424081607</v>
      </c>
      <c r="I9" s="5">
        <v>15</v>
      </c>
      <c r="J9" s="6">
        <v>0</v>
      </c>
      <c r="K9" s="4"/>
      <c r="L9" s="5">
        <f t="shared" si="6"/>
        <v>11.893489329505165</v>
      </c>
      <c r="M9" s="6">
        <f t="shared" si="7"/>
        <v>22.543947658404221</v>
      </c>
      <c r="N9" s="5" t="e">
        <f t="shared" si="0"/>
        <v>#NUM!</v>
      </c>
      <c r="O9" s="6" t="e">
        <f t="shared" si="1"/>
        <v>#NUM!</v>
      </c>
      <c r="P9" s="5">
        <f t="shared" si="2"/>
        <v>9.8914654590174091</v>
      </c>
      <c r="Q9" s="6">
        <f t="shared" si="3"/>
        <v>18.308738743833729</v>
      </c>
      <c r="R9" s="5">
        <f t="shared" si="4"/>
        <v>15</v>
      </c>
      <c r="S9" s="6">
        <f t="shared" si="5"/>
        <v>15</v>
      </c>
    </row>
    <row r="10" spans="1:19" x14ac:dyDescent="0.3">
      <c r="A10" t="s">
        <v>13</v>
      </c>
      <c r="C10" s="7">
        <v>25.905594763078611</v>
      </c>
      <c r="D10" s="8">
        <v>6.6484489845391073</v>
      </c>
      <c r="E10" s="7" t="e">
        <v>#NUM!</v>
      </c>
      <c r="F10" s="8" t="e">
        <v>#NUM!</v>
      </c>
      <c r="G10" s="7">
        <v>22.054793064808894</v>
      </c>
      <c r="H10" s="8">
        <v>11.428835484228543</v>
      </c>
      <c r="I10" s="7">
        <v>26.220584836961915</v>
      </c>
      <c r="J10" s="8">
        <v>7.986722692586568</v>
      </c>
      <c r="L10" s="7">
        <f t="shared" si="6"/>
        <v>19.257145778539503</v>
      </c>
      <c r="M10" s="8">
        <f t="shared" si="7"/>
        <v>32.554043747617719</v>
      </c>
      <c r="N10" s="7" t="e">
        <f t="shared" si="0"/>
        <v>#NUM!</v>
      </c>
      <c r="O10" s="8" t="e">
        <f t="shared" si="1"/>
        <v>#NUM!</v>
      </c>
      <c r="P10" s="7">
        <f t="shared" si="2"/>
        <v>10.625957580580351</v>
      </c>
      <c r="Q10" s="8">
        <f t="shared" si="3"/>
        <v>33.483628549037434</v>
      </c>
      <c r="R10" s="7">
        <f t="shared" si="4"/>
        <v>18.233862144375347</v>
      </c>
      <c r="S10" s="8">
        <f t="shared" si="5"/>
        <v>34.207307529548487</v>
      </c>
    </row>
    <row r="11" spans="1:19" x14ac:dyDescent="0.3">
      <c r="A11" t="s">
        <v>14</v>
      </c>
      <c r="C11" s="7">
        <v>154.0118006546152</v>
      </c>
      <c r="D11" s="8">
        <v>11.132087290657763</v>
      </c>
      <c r="E11" s="7" t="e">
        <v>#NUM!</v>
      </c>
      <c r="F11" s="8" t="e">
        <v>#NUM!</v>
      </c>
      <c r="G11" s="7">
        <v>111.76184289832527</v>
      </c>
      <c r="H11" s="8">
        <v>26.12851086087943</v>
      </c>
      <c r="I11" s="7">
        <v>114.67709030458921</v>
      </c>
      <c r="J11" s="8">
        <v>17.087806486575435</v>
      </c>
      <c r="L11" s="7">
        <f t="shared" si="6"/>
        <v>142.87971336395745</v>
      </c>
      <c r="M11" s="8">
        <f t="shared" si="7"/>
        <v>165.14388794527295</v>
      </c>
      <c r="N11" s="7" t="e">
        <f t="shared" si="0"/>
        <v>#NUM!</v>
      </c>
      <c r="O11" s="8" t="e">
        <f t="shared" si="1"/>
        <v>#NUM!</v>
      </c>
      <c r="P11" s="7">
        <f t="shared" si="2"/>
        <v>85.63333203744584</v>
      </c>
      <c r="Q11" s="8">
        <f t="shared" si="3"/>
        <v>137.89035375920469</v>
      </c>
      <c r="R11" s="7">
        <f t="shared" si="4"/>
        <v>97.589283818013783</v>
      </c>
      <c r="S11" s="8">
        <f t="shared" si="5"/>
        <v>131.76489679116466</v>
      </c>
    </row>
    <row r="12" spans="1:19" x14ac:dyDescent="0.3">
      <c r="A12" s="4" t="s">
        <v>34</v>
      </c>
      <c r="B12" s="4"/>
      <c r="C12" s="5">
        <v>110.88748739758189</v>
      </c>
      <c r="D12" s="6">
        <v>7.9845833139328874</v>
      </c>
      <c r="E12" s="5" t="e">
        <v>#NUM!</v>
      </c>
      <c r="F12" s="6" t="e">
        <v>#NUM!</v>
      </c>
      <c r="G12" s="5">
        <v>75.606947732090802</v>
      </c>
      <c r="H12" s="6">
        <v>17.724248855874325</v>
      </c>
      <c r="I12" s="5">
        <v>73.456505467627309</v>
      </c>
      <c r="J12" s="6">
        <v>14.841186713882459</v>
      </c>
      <c r="K12" s="4"/>
      <c r="L12" s="5">
        <f t="shared" si="6"/>
        <v>102.90290408364901</v>
      </c>
      <c r="M12" s="6">
        <f t="shared" si="7"/>
        <v>118.87207071151478</v>
      </c>
      <c r="N12" s="5" t="e">
        <f t="shared" si="0"/>
        <v>#NUM!</v>
      </c>
      <c r="O12" s="6" t="e">
        <f t="shared" si="1"/>
        <v>#NUM!</v>
      </c>
      <c r="P12" s="5">
        <f t="shared" si="2"/>
        <v>57.88269887621648</v>
      </c>
      <c r="Q12" s="6">
        <f t="shared" si="3"/>
        <v>93.331196587965124</v>
      </c>
      <c r="R12" s="5">
        <f t="shared" si="4"/>
        <v>58.615318753744852</v>
      </c>
      <c r="S12" s="6">
        <f t="shared" si="5"/>
        <v>88.297692181509774</v>
      </c>
    </row>
    <row r="13" spans="1:19" x14ac:dyDescent="0.3">
      <c r="A13" s="4" t="s">
        <v>25</v>
      </c>
      <c r="B13" s="4"/>
      <c r="C13" s="5">
        <v>14.000000000000002</v>
      </c>
      <c r="D13" s="6">
        <v>0.76919325598615629</v>
      </c>
      <c r="E13" s="5" t="e">
        <v>#NUM!</v>
      </c>
      <c r="F13" s="6" t="e">
        <v>#NUM!</v>
      </c>
      <c r="G13" s="5">
        <v>9.3605446227245057</v>
      </c>
      <c r="H13" s="6">
        <v>2.0272884581870412</v>
      </c>
      <c r="I13" s="5">
        <v>7.8960874881417293</v>
      </c>
      <c r="J13" s="6">
        <v>2.4537121320781496</v>
      </c>
      <c r="K13" s="4"/>
      <c r="L13" s="5">
        <f t="shared" si="6"/>
        <v>13.230806744013845</v>
      </c>
      <c r="M13" s="6">
        <f t="shared" si="7"/>
        <v>14.769193255986158</v>
      </c>
      <c r="N13" s="5" t="e">
        <f t="shared" si="0"/>
        <v>#NUM!</v>
      </c>
      <c r="O13" s="6" t="e">
        <f t="shared" si="1"/>
        <v>#NUM!</v>
      </c>
      <c r="P13" s="5">
        <f t="shared" si="2"/>
        <v>7.333256164537465</v>
      </c>
      <c r="Q13" s="6">
        <f t="shared" si="3"/>
        <v>11.387833080911546</v>
      </c>
      <c r="R13" s="5">
        <f t="shared" si="4"/>
        <v>5.4423753560635797</v>
      </c>
      <c r="S13" s="6">
        <f t="shared" si="5"/>
        <v>10.34979962021988</v>
      </c>
    </row>
    <row r="14" spans="1:19" x14ac:dyDescent="0.3">
      <c r="A14" t="s">
        <v>35</v>
      </c>
      <c r="C14" s="7">
        <v>2.2722278232969439</v>
      </c>
      <c r="D14" s="8">
        <v>1.0419247732450883</v>
      </c>
      <c r="E14" s="7" t="e">
        <v>#NUM!</v>
      </c>
      <c r="F14" s="8" t="e">
        <v>#NUM!</v>
      </c>
      <c r="G14" s="7">
        <v>1.196632736413529</v>
      </c>
      <c r="H14" s="8">
        <v>1.0902682007090676</v>
      </c>
      <c r="I14" s="7">
        <v>0.11497772447666395</v>
      </c>
      <c r="J14" s="8">
        <v>0.31899505850535098</v>
      </c>
      <c r="L14" s="7">
        <f t="shared" si="6"/>
        <v>1.2303030500518557</v>
      </c>
      <c r="M14" s="8">
        <f t="shared" si="7"/>
        <v>3.3141525965420322</v>
      </c>
      <c r="N14" s="7" t="e">
        <f t="shared" si="0"/>
        <v>#NUM!</v>
      </c>
      <c r="O14" s="8" t="e">
        <f t="shared" si="1"/>
        <v>#NUM!</v>
      </c>
      <c r="P14" s="7">
        <f t="shared" si="2"/>
        <v>0.10636453570446136</v>
      </c>
      <c r="Q14" s="8">
        <f t="shared" si="3"/>
        <v>2.2869009371225966</v>
      </c>
      <c r="R14" s="7">
        <f t="shared" si="4"/>
        <v>-0.20401733402868705</v>
      </c>
      <c r="S14" s="8">
        <f t="shared" si="5"/>
        <v>0.43397278298201492</v>
      </c>
    </row>
    <row r="15" spans="1:19" x14ac:dyDescent="0.3">
      <c r="A15" t="s">
        <v>36</v>
      </c>
      <c r="C15" s="7">
        <v>2.1361139116484718</v>
      </c>
      <c r="D15" s="8">
        <v>0.6429743752526349</v>
      </c>
      <c r="E15" s="7" t="e">
        <v>#NUM!</v>
      </c>
      <c r="F15" s="8" t="e">
        <v>#NUM!</v>
      </c>
      <c r="G15" s="7">
        <v>1.8532238289577412</v>
      </c>
      <c r="H15" s="8">
        <v>1.1799236389201384</v>
      </c>
      <c r="I15" s="7">
        <v>2.4342843241983534</v>
      </c>
      <c r="J15" s="8">
        <v>0.6896643378537568</v>
      </c>
      <c r="L15" s="7">
        <f t="shared" si="6"/>
        <v>1.4931395363958369</v>
      </c>
      <c r="M15" s="8">
        <f t="shared" si="7"/>
        <v>2.7790882869011067</v>
      </c>
      <c r="N15" s="7" t="e">
        <f t="shared" si="0"/>
        <v>#NUM!</v>
      </c>
      <c r="O15" s="8" t="e">
        <f t="shared" si="1"/>
        <v>#NUM!</v>
      </c>
      <c r="P15" s="7">
        <f t="shared" si="2"/>
        <v>0.67330019003760277</v>
      </c>
      <c r="Q15" s="8">
        <f t="shared" si="3"/>
        <v>3.0331474678778796</v>
      </c>
      <c r="R15" s="7">
        <f t="shared" si="4"/>
        <v>1.7446199863445966</v>
      </c>
      <c r="S15" s="8">
        <f t="shared" si="5"/>
        <v>3.1239486620521104</v>
      </c>
    </row>
    <row r="16" spans="1:19" x14ac:dyDescent="0.3">
      <c r="A16" s="4" t="s">
        <v>37</v>
      </c>
      <c r="B16" s="4"/>
      <c r="C16" s="5">
        <v>11.201289528846781</v>
      </c>
      <c r="D16" s="6">
        <v>1.3569406272796658</v>
      </c>
      <c r="E16" s="5" t="e">
        <v>#NUM!</v>
      </c>
      <c r="F16" s="6" t="e">
        <v>#NUM!</v>
      </c>
      <c r="G16" s="5">
        <v>7.7190157337508349</v>
      </c>
      <c r="H16" s="6">
        <v>2.0856854661887865</v>
      </c>
      <c r="I16" s="5">
        <v>8</v>
      </c>
      <c r="J16" s="6">
        <v>5</v>
      </c>
      <c r="K16" s="4"/>
      <c r="L16" s="5">
        <f t="shared" si="6"/>
        <v>9.8443489015671144</v>
      </c>
      <c r="M16" s="6">
        <f t="shared" si="7"/>
        <v>12.558230156126447</v>
      </c>
      <c r="N16" s="5" t="e">
        <f t="shared" si="0"/>
        <v>#NUM!</v>
      </c>
      <c r="O16" s="6" t="e">
        <f t="shared" si="1"/>
        <v>#NUM!</v>
      </c>
      <c r="P16" s="5">
        <f t="shared" si="2"/>
        <v>5.633330267562048</v>
      </c>
      <c r="Q16" s="6">
        <f t="shared" si="3"/>
        <v>9.8047011999396219</v>
      </c>
      <c r="R16" s="5">
        <f t="shared" si="4"/>
        <v>3</v>
      </c>
      <c r="S16" s="6">
        <f t="shared" si="5"/>
        <v>13</v>
      </c>
    </row>
    <row r="17" spans="1:19" ht="15" thickBot="1" x14ac:dyDescent="0.35">
      <c r="A17" s="4" t="s">
        <v>38</v>
      </c>
      <c r="B17" s="4"/>
      <c r="C17" s="18">
        <v>7</v>
      </c>
      <c r="D17" s="19">
        <v>0</v>
      </c>
      <c r="E17" s="18" t="e">
        <v>#NUM!</v>
      </c>
      <c r="F17" s="19" t="e">
        <v>#NUM!</v>
      </c>
      <c r="G17" s="18">
        <v>4.934843667519365</v>
      </c>
      <c r="H17" s="19">
        <v>1.4830642995044623</v>
      </c>
      <c r="I17" s="18">
        <v>4.862599147346506</v>
      </c>
      <c r="J17" s="19">
        <v>1.2314036063404341</v>
      </c>
      <c r="K17" s="4"/>
      <c r="L17" s="18">
        <f t="shared" si="6"/>
        <v>7</v>
      </c>
      <c r="M17" s="19">
        <f t="shared" si="7"/>
        <v>7</v>
      </c>
      <c r="N17" s="18" t="e">
        <f t="shared" si="0"/>
        <v>#NUM!</v>
      </c>
      <c r="O17" s="19" t="e">
        <f t="shared" si="1"/>
        <v>#NUM!</v>
      </c>
      <c r="P17" s="18">
        <f t="shared" si="2"/>
        <v>3.4517793680149027</v>
      </c>
      <c r="Q17" s="19">
        <f t="shared" si="3"/>
        <v>6.4179079670238277</v>
      </c>
      <c r="R17" s="18">
        <f t="shared" si="4"/>
        <v>3.6311955410060719</v>
      </c>
      <c r="S17" s="19">
        <f t="shared" si="5"/>
        <v>6.0940027536869401</v>
      </c>
    </row>
    <row r="20" spans="1:19" x14ac:dyDescent="0.3">
      <c r="A20" t="s">
        <v>3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19" x14ac:dyDescent="0.3">
      <c r="A21" t="s">
        <v>30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19" x14ac:dyDescent="0.3">
      <c r="A22" t="s">
        <v>31</v>
      </c>
      <c r="C22">
        <v>0</v>
      </c>
      <c r="D22">
        <v>1</v>
      </c>
      <c r="E22">
        <v>3</v>
      </c>
      <c r="F22">
        <v>7</v>
      </c>
      <c r="G22">
        <v>10</v>
      </c>
    </row>
    <row r="23" spans="1:19" x14ac:dyDescent="0.3">
      <c r="A23" t="s">
        <v>32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19" x14ac:dyDescent="0.3">
      <c r="A24" t="s">
        <v>33</v>
      </c>
      <c r="C24">
        <v>0</v>
      </c>
      <c r="D24">
        <v>2</v>
      </c>
      <c r="E24">
        <v>3</v>
      </c>
      <c r="F24">
        <v>6</v>
      </c>
      <c r="G24">
        <v>7</v>
      </c>
    </row>
    <row r="25" spans="1:19" x14ac:dyDescent="0.3">
      <c r="A25" s="4" t="s">
        <v>12</v>
      </c>
      <c r="C25" s="4">
        <v>0</v>
      </c>
      <c r="D25" s="4">
        <v>3</v>
      </c>
      <c r="E25" s="4">
        <v>15</v>
      </c>
      <c r="F25" s="4">
        <v>15</v>
      </c>
      <c r="G25" s="4">
        <v>15</v>
      </c>
    </row>
    <row r="26" spans="1:19" x14ac:dyDescent="0.3">
      <c r="A26" t="s">
        <v>13</v>
      </c>
      <c r="C26">
        <v>0</v>
      </c>
      <c r="D26">
        <v>8</v>
      </c>
      <c r="E26">
        <v>24</v>
      </c>
      <c r="F26">
        <v>33</v>
      </c>
      <c r="G26">
        <v>34</v>
      </c>
    </row>
    <row r="27" spans="1:19" x14ac:dyDescent="0.3">
      <c r="A27" t="s">
        <v>14</v>
      </c>
      <c r="C27">
        <v>28</v>
      </c>
      <c r="D27">
        <v>68</v>
      </c>
      <c r="E27">
        <v>91</v>
      </c>
      <c r="F27">
        <v>111</v>
      </c>
      <c r="G27">
        <v>143</v>
      </c>
    </row>
    <row r="28" spans="1:19" x14ac:dyDescent="0.3">
      <c r="A28" s="4" t="s">
        <v>34</v>
      </c>
      <c r="C28" s="4">
        <v>29</v>
      </c>
      <c r="D28" s="4">
        <v>52</v>
      </c>
      <c r="E28" s="4">
        <v>69</v>
      </c>
      <c r="F28" s="4">
        <v>77</v>
      </c>
      <c r="G28" s="4">
        <v>94</v>
      </c>
    </row>
    <row r="29" spans="1:19" x14ac:dyDescent="0.3">
      <c r="A29" s="4" t="s">
        <v>25</v>
      </c>
      <c r="C29" s="4">
        <v>0</v>
      </c>
      <c r="D29" s="4">
        <v>5</v>
      </c>
      <c r="E29" s="4">
        <v>8</v>
      </c>
      <c r="F29" s="4">
        <v>9</v>
      </c>
      <c r="G29" s="4">
        <v>10</v>
      </c>
    </row>
    <row r="30" spans="1:19" x14ac:dyDescent="0.3">
      <c r="A30" t="s">
        <v>35</v>
      </c>
      <c r="C30">
        <v>0</v>
      </c>
      <c r="D30">
        <v>0</v>
      </c>
      <c r="E30">
        <v>1</v>
      </c>
      <c r="F30">
        <v>2</v>
      </c>
      <c r="G30">
        <v>3</v>
      </c>
    </row>
    <row r="31" spans="1:19" x14ac:dyDescent="0.3">
      <c r="A31" t="s">
        <v>36</v>
      </c>
      <c r="C31">
        <v>0</v>
      </c>
      <c r="D31">
        <v>0</v>
      </c>
      <c r="E31">
        <v>0</v>
      </c>
      <c r="F31">
        <v>2</v>
      </c>
      <c r="G31">
        <v>3</v>
      </c>
    </row>
    <row r="32" spans="1:19" x14ac:dyDescent="0.3">
      <c r="A32" s="4" t="s">
        <v>37</v>
      </c>
      <c r="C32" s="4">
        <v>0</v>
      </c>
      <c r="D32" s="4">
        <v>3</v>
      </c>
      <c r="E32" s="4">
        <v>5</v>
      </c>
      <c r="F32" s="4">
        <v>8</v>
      </c>
      <c r="G32" s="4">
        <v>10</v>
      </c>
    </row>
    <row r="33" spans="1:7" x14ac:dyDescent="0.3">
      <c r="A33" s="4" t="s">
        <v>38</v>
      </c>
      <c r="C33" s="4">
        <v>0</v>
      </c>
      <c r="D33" s="4">
        <v>0</v>
      </c>
      <c r="E33" s="4">
        <v>3</v>
      </c>
      <c r="F33" s="4">
        <v>5</v>
      </c>
      <c r="G33" s="4">
        <v>6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33"/>
  <sheetViews>
    <sheetView workbookViewId="0">
      <selection activeCell="N25" sqref="N25"/>
    </sheetView>
  </sheetViews>
  <sheetFormatPr defaultRowHeight="14.4" x14ac:dyDescent="0.3"/>
  <cols>
    <col min="1" max="1" width="16.44140625" customWidth="1"/>
  </cols>
  <sheetData>
    <row r="1" spans="1:19" ht="15" thickBot="1" x14ac:dyDescent="0.35"/>
    <row r="2" spans="1:19" ht="15.6" x14ac:dyDescent="0.3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3">
      <c r="A4" t="s">
        <v>3</v>
      </c>
      <c r="C4" s="7" t="e">
        <v>#NUM!</v>
      </c>
      <c r="D4" s="8" t="e">
        <v>#NUM!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 t="e">
        <f>(C4-D4)</f>
        <v>#NUM!</v>
      </c>
      <c r="M4" s="8" t="e">
        <f>(C4+D4)</f>
        <v>#NUM!</v>
      </c>
      <c r="N4" s="7" t="e">
        <f t="shared" ref="N4:N17" si="0">(E4-F4)</f>
        <v>#NUM!</v>
      </c>
      <c r="O4" s="8" t="e">
        <f t="shared" ref="O4:O17" si="1">(E4+F4)</f>
        <v>#NUM!</v>
      </c>
      <c r="P4" s="7" t="e">
        <f t="shared" ref="P4:P17" si="2">(G4-H4)</f>
        <v>#NUM!</v>
      </c>
      <c r="Q4" s="8" t="e">
        <f t="shared" ref="Q4:Q17" si="3">(G4+H4)</f>
        <v>#NUM!</v>
      </c>
      <c r="R4" s="7" t="e">
        <f t="shared" ref="R4:R17" si="4">(I4-J4)</f>
        <v>#NUM!</v>
      </c>
      <c r="S4" s="8" t="e">
        <f t="shared" ref="S4:S17" si="5">(I4+J4)</f>
        <v>#NUM!</v>
      </c>
    </row>
    <row r="5" spans="1:19" x14ac:dyDescent="0.3">
      <c r="A5" t="s">
        <v>30</v>
      </c>
      <c r="C5" s="7" t="e">
        <v>#NUM!</v>
      </c>
      <c r="D5" s="8" t="e">
        <v>#NUM!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 t="e">
        <f t="shared" ref="L5:L17" si="6">(C5-D5)</f>
        <v>#NUM!</v>
      </c>
      <c r="M5" s="8" t="e">
        <f t="shared" ref="M5:M17" si="7">(C5+D5)</f>
        <v>#NUM!</v>
      </c>
      <c r="N5" s="7" t="e">
        <f t="shared" si="0"/>
        <v>#NUM!</v>
      </c>
      <c r="O5" s="8" t="e">
        <f t="shared" si="1"/>
        <v>#NUM!</v>
      </c>
      <c r="P5" s="7" t="e">
        <f t="shared" si="2"/>
        <v>#NUM!</v>
      </c>
      <c r="Q5" s="8" t="e">
        <f t="shared" si="3"/>
        <v>#NUM!</v>
      </c>
      <c r="R5" s="7" t="e">
        <f t="shared" si="4"/>
        <v>#NUM!</v>
      </c>
      <c r="S5" s="8" t="e">
        <f t="shared" si="5"/>
        <v>#NUM!</v>
      </c>
    </row>
    <row r="6" spans="1:19" x14ac:dyDescent="0.3">
      <c r="A6" t="s">
        <v>31</v>
      </c>
      <c r="C6" s="7" t="e">
        <v>#NUM!</v>
      </c>
      <c r="D6" s="8" t="e">
        <v>#NUM!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 t="e">
        <f t="shared" si="6"/>
        <v>#NUM!</v>
      </c>
      <c r="M6" s="8" t="e">
        <f t="shared" si="7"/>
        <v>#NUM!</v>
      </c>
      <c r="N6" s="7" t="e">
        <f t="shared" si="0"/>
        <v>#NUM!</v>
      </c>
      <c r="O6" s="8" t="e">
        <f t="shared" si="1"/>
        <v>#NUM!</v>
      </c>
      <c r="P6" s="7" t="e">
        <f t="shared" si="2"/>
        <v>#NUM!</v>
      </c>
      <c r="Q6" s="8" t="e">
        <f t="shared" si="3"/>
        <v>#NUM!</v>
      </c>
      <c r="R6" s="7" t="e">
        <f t="shared" si="4"/>
        <v>#NUM!</v>
      </c>
      <c r="S6" s="8" t="e">
        <f t="shared" si="5"/>
        <v>#NUM!</v>
      </c>
    </row>
    <row r="7" spans="1:19" x14ac:dyDescent="0.3">
      <c r="A7" t="s">
        <v>32</v>
      </c>
      <c r="C7" s="7" t="e">
        <v>#NUM!</v>
      </c>
      <c r="D7" s="8" t="e">
        <v>#NUM!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 t="e">
        <f t="shared" si="6"/>
        <v>#NUM!</v>
      </c>
      <c r="M7" s="8" t="e">
        <f t="shared" si="7"/>
        <v>#NUM!</v>
      </c>
      <c r="N7" s="7" t="e">
        <f t="shared" si="0"/>
        <v>#NUM!</v>
      </c>
      <c r="O7" s="8" t="e">
        <f t="shared" si="1"/>
        <v>#NUM!</v>
      </c>
      <c r="P7" s="7" t="e">
        <f t="shared" si="2"/>
        <v>#NUM!</v>
      </c>
      <c r="Q7" s="8" t="e">
        <f t="shared" si="3"/>
        <v>#NUM!</v>
      </c>
      <c r="R7" s="7" t="e">
        <f t="shared" si="4"/>
        <v>#NUM!</v>
      </c>
      <c r="S7" s="8" t="e">
        <f t="shared" si="5"/>
        <v>#NUM!</v>
      </c>
    </row>
    <row r="8" spans="1:19" x14ac:dyDescent="0.3">
      <c r="A8" t="s">
        <v>33</v>
      </c>
      <c r="C8" s="7" t="e">
        <v>#NUM!</v>
      </c>
      <c r="D8" s="8" t="e">
        <v>#NUM!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 t="e">
        <f t="shared" si="6"/>
        <v>#NUM!</v>
      </c>
      <c r="M8" s="8" t="e">
        <f t="shared" si="7"/>
        <v>#NUM!</v>
      </c>
      <c r="N8" s="7" t="e">
        <f t="shared" si="0"/>
        <v>#NUM!</v>
      </c>
      <c r="O8" s="8" t="e">
        <f t="shared" si="1"/>
        <v>#NUM!</v>
      </c>
      <c r="P8" s="7" t="e">
        <f t="shared" si="2"/>
        <v>#NUM!</v>
      </c>
      <c r="Q8" s="8" t="e">
        <f t="shared" si="3"/>
        <v>#NUM!</v>
      </c>
      <c r="R8" s="7" t="e">
        <f t="shared" si="4"/>
        <v>#NUM!</v>
      </c>
      <c r="S8" s="8" t="e">
        <f t="shared" si="5"/>
        <v>#NUM!</v>
      </c>
    </row>
    <row r="9" spans="1:19" x14ac:dyDescent="0.3">
      <c r="A9" s="4" t="s">
        <v>12</v>
      </c>
      <c r="B9" s="4"/>
      <c r="C9" s="5" t="e">
        <v>#NUM!</v>
      </c>
      <c r="D9" s="6" t="e">
        <v>#NUM!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 t="e">
        <f t="shared" si="6"/>
        <v>#NUM!</v>
      </c>
      <c r="M9" s="6" t="e">
        <f t="shared" si="7"/>
        <v>#NUM!</v>
      </c>
      <c r="N9" s="5" t="e">
        <f t="shared" si="0"/>
        <v>#NUM!</v>
      </c>
      <c r="O9" s="6" t="e">
        <f t="shared" si="1"/>
        <v>#NUM!</v>
      </c>
      <c r="P9" s="5" t="e">
        <f t="shared" si="2"/>
        <v>#NUM!</v>
      </c>
      <c r="Q9" s="6" t="e">
        <f t="shared" si="3"/>
        <v>#NUM!</v>
      </c>
      <c r="R9" s="5" t="e">
        <f t="shared" si="4"/>
        <v>#NUM!</v>
      </c>
      <c r="S9" s="6" t="e">
        <f t="shared" si="5"/>
        <v>#NUM!</v>
      </c>
    </row>
    <row r="10" spans="1:19" x14ac:dyDescent="0.3">
      <c r="A10" t="s">
        <v>13</v>
      </c>
      <c r="C10" s="7" t="e">
        <v>#NUM!</v>
      </c>
      <c r="D10" s="8" t="e">
        <v>#NUM!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 t="e">
        <f t="shared" si="6"/>
        <v>#NUM!</v>
      </c>
      <c r="M10" s="8" t="e">
        <f t="shared" si="7"/>
        <v>#NUM!</v>
      </c>
      <c r="N10" s="7" t="e">
        <f t="shared" si="0"/>
        <v>#NUM!</v>
      </c>
      <c r="O10" s="8" t="e">
        <f t="shared" si="1"/>
        <v>#NUM!</v>
      </c>
      <c r="P10" s="7" t="e">
        <f t="shared" si="2"/>
        <v>#NUM!</v>
      </c>
      <c r="Q10" s="8" t="e">
        <f t="shared" si="3"/>
        <v>#NUM!</v>
      </c>
      <c r="R10" s="7" t="e">
        <f t="shared" si="4"/>
        <v>#NUM!</v>
      </c>
      <c r="S10" s="8" t="e">
        <f t="shared" si="5"/>
        <v>#NUM!</v>
      </c>
    </row>
    <row r="11" spans="1:19" x14ac:dyDescent="0.3">
      <c r="A11" t="s">
        <v>14</v>
      </c>
      <c r="C11" s="7" t="e">
        <v>#NUM!</v>
      </c>
      <c r="D11" s="8" t="e">
        <v>#NUM!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 t="e">
        <f t="shared" si="6"/>
        <v>#NUM!</v>
      </c>
      <c r="M11" s="8" t="e">
        <f t="shared" si="7"/>
        <v>#NUM!</v>
      </c>
      <c r="N11" s="7" t="e">
        <f t="shared" si="0"/>
        <v>#NUM!</v>
      </c>
      <c r="O11" s="8" t="e">
        <f t="shared" si="1"/>
        <v>#NUM!</v>
      </c>
      <c r="P11" s="7" t="e">
        <f t="shared" si="2"/>
        <v>#NUM!</v>
      </c>
      <c r="Q11" s="8" t="e">
        <f t="shared" si="3"/>
        <v>#NUM!</v>
      </c>
      <c r="R11" s="7" t="e">
        <f t="shared" si="4"/>
        <v>#NUM!</v>
      </c>
      <c r="S11" s="8" t="e">
        <f t="shared" si="5"/>
        <v>#NUM!</v>
      </c>
    </row>
    <row r="12" spans="1:19" x14ac:dyDescent="0.3">
      <c r="A12" s="4" t="s">
        <v>34</v>
      </c>
      <c r="B12" s="4"/>
      <c r="C12" s="5" t="e">
        <v>#NUM!</v>
      </c>
      <c r="D12" s="6" t="e">
        <v>#NUM!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 t="e">
        <f t="shared" si="6"/>
        <v>#NUM!</v>
      </c>
      <c r="M12" s="6" t="e">
        <f t="shared" si="7"/>
        <v>#NUM!</v>
      </c>
      <c r="N12" s="5" t="e">
        <f t="shared" si="0"/>
        <v>#NUM!</v>
      </c>
      <c r="O12" s="6" t="e">
        <f t="shared" si="1"/>
        <v>#NUM!</v>
      </c>
      <c r="P12" s="5" t="e">
        <f t="shared" si="2"/>
        <v>#NUM!</v>
      </c>
      <c r="Q12" s="6" t="e">
        <f t="shared" si="3"/>
        <v>#NUM!</v>
      </c>
      <c r="R12" s="5" t="e">
        <f t="shared" si="4"/>
        <v>#NUM!</v>
      </c>
      <c r="S12" s="6" t="e">
        <f t="shared" si="5"/>
        <v>#NUM!</v>
      </c>
    </row>
    <row r="13" spans="1:19" x14ac:dyDescent="0.3">
      <c r="A13" s="4" t="s">
        <v>25</v>
      </c>
      <c r="B13" s="4"/>
      <c r="C13" s="5" t="e">
        <v>#NUM!</v>
      </c>
      <c r="D13" s="6" t="e">
        <v>#NUM!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 t="e">
        <f t="shared" si="6"/>
        <v>#NUM!</v>
      </c>
      <c r="M13" s="6" t="e">
        <f t="shared" si="7"/>
        <v>#NUM!</v>
      </c>
      <c r="N13" s="5" t="e">
        <f t="shared" si="0"/>
        <v>#NUM!</v>
      </c>
      <c r="O13" s="6" t="e">
        <f t="shared" si="1"/>
        <v>#NUM!</v>
      </c>
      <c r="P13" s="5" t="e">
        <f t="shared" si="2"/>
        <v>#NUM!</v>
      </c>
      <c r="Q13" s="6" t="e">
        <f t="shared" si="3"/>
        <v>#NUM!</v>
      </c>
      <c r="R13" s="5" t="e">
        <f t="shared" si="4"/>
        <v>#NUM!</v>
      </c>
      <c r="S13" s="6" t="e">
        <f t="shared" si="5"/>
        <v>#NUM!</v>
      </c>
    </row>
    <row r="14" spans="1:19" x14ac:dyDescent="0.3">
      <c r="A14" t="s">
        <v>35</v>
      </c>
      <c r="C14" s="7" t="e">
        <v>#NUM!</v>
      </c>
      <c r="D14" s="8" t="e">
        <v>#NUM!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 t="e">
        <f t="shared" si="6"/>
        <v>#NUM!</v>
      </c>
      <c r="M14" s="8" t="e">
        <f t="shared" si="7"/>
        <v>#NUM!</v>
      </c>
      <c r="N14" s="7" t="e">
        <f t="shared" si="0"/>
        <v>#NUM!</v>
      </c>
      <c r="O14" s="8" t="e">
        <f t="shared" si="1"/>
        <v>#NUM!</v>
      </c>
      <c r="P14" s="7" t="e">
        <f t="shared" si="2"/>
        <v>#NUM!</v>
      </c>
      <c r="Q14" s="8" t="e">
        <f t="shared" si="3"/>
        <v>#NUM!</v>
      </c>
      <c r="R14" s="7" t="e">
        <f t="shared" si="4"/>
        <v>#NUM!</v>
      </c>
      <c r="S14" s="8" t="e">
        <f t="shared" si="5"/>
        <v>#NUM!</v>
      </c>
    </row>
    <row r="15" spans="1:19" x14ac:dyDescent="0.3">
      <c r="A15" t="s">
        <v>36</v>
      </c>
      <c r="C15" s="7" t="e">
        <v>#NUM!</v>
      </c>
      <c r="D15" s="8" t="e">
        <v>#NUM!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 t="e">
        <f t="shared" si="6"/>
        <v>#NUM!</v>
      </c>
      <c r="M15" s="8" t="e">
        <f t="shared" si="7"/>
        <v>#NUM!</v>
      </c>
      <c r="N15" s="7" t="e">
        <f t="shared" si="0"/>
        <v>#NUM!</v>
      </c>
      <c r="O15" s="8" t="e">
        <f t="shared" si="1"/>
        <v>#NUM!</v>
      </c>
      <c r="P15" s="7" t="e">
        <f t="shared" si="2"/>
        <v>#NUM!</v>
      </c>
      <c r="Q15" s="8" t="e">
        <f t="shared" si="3"/>
        <v>#NUM!</v>
      </c>
      <c r="R15" s="7" t="e">
        <f t="shared" si="4"/>
        <v>#NUM!</v>
      </c>
      <c r="S15" s="8" t="e">
        <f t="shared" si="5"/>
        <v>#NUM!</v>
      </c>
    </row>
    <row r="16" spans="1:19" x14ac:dyDescent="0.3">
      <c r="A16" s="4" t="s">
        <v>37</v>
      </c>
      <c r="B16" s="4"/>
      <c r="C16" s="5" t="e">
        <v>#NUM!</v>
      </c>
      <c r="D16" s="6" t="e">
        <v>#NUM!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 t="e">
        <f t="shared" si="0"/>
        <v>#NUM!</v>
      </c>
      <c r="O16" s="6" t="e">
        <f t="shared" si="1"/>
        <v>#NUM!</v>
      </c>
      <c r="P16" s="5" t="e">
        <f t="shared" si="2"/>
        <v>#NUM!</v>
      </c>
      <c r="Q16" s="6" t="e">
        <f t="shared" si="3"/>
        <v>#NUM!</v>
      </c>
      <c r="R16" s="5" t="e">
        <f t="shared" si="4"/>
        <v>#NUM!</v>
      </c>
      <c r="S16" s="6" t="e">
        <f t="shared" si="5"/>
        <v>#NUM!</v>
      </c>
    </row>
    <row r="17" spans="1:19" ht="15" thickBot="1" x14ac:dyDescent="0.35">
      <c r="A17" s="4" t="s">
        <v>38</v>
      </c>
      <c r="B17" s="4"/>
      <c r="C17" s="18" t="e">
        <v>#NUM!</v>
      </c>
      <c r="D17" s="19" t="e">
        <v>#NUM!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 t="e">
        <f t="shared" si="6"/>
        <v>#NUM!</v>
      </c>
      <c r="M17" s="19" t="e">
        <f t="shared" si="7"/>
        <v>#NUM!</v>
      </c>
      <c r="N17" s="18" t="e">
        <f t="shared" si="0"/>
        <v>#NUM!</v>
      </c>
      <c r="O17" s="19" t="e">
        <f t="shared" si="1"/>
        <v>#NUM!</v>
      </c>
      <c r="P17" s="18" t="e">
        <f t="shared" si="2"/>
        <v>#NUM!</v>
      </c>
      <c r="Q17" s="19" t="e">
        <f t="shared" si="3"/>
        <v>#NUM!</v>
      </c>
      <c r="R17" s="18" t="e">
        <f t="shared" si="4"/>
        <v>#NUM!</v>
      </c>
      <c r="S17" s="19" t="e">
        <f t="shared" si="5"/>
        <v>#NUM!</v>
      </c>
    </row>
    <row r="20" spans="1:19" x14ac:dyDescent="0.3">
      <c r="C20">
        <v>-1</v>
      </c>
      <c r="D20">
        <v>-1</v>
      </c>
      <c r="E20">
        <v>-1</v>
      </c>
      <c r="F20">
        <v>-1</v>
      </c>
      <c r="G20">
        <v>-1</v>
      </c>
    </row>
    <row r="21" spans="1:19" x14ac:dyDescent="0.3">
      <c r="C21">
        <v>-1</v>
      </c>
      <c r="D21">
        <v>-1</v>
      </c>
      <c r="E21">
        <v>-1</v>
      </c>
      <c r="F21">
        <v>-1</v>
      </c>
      <c r="G21">
        <v>-1</v>
      </c>
    </row>
    <row r="22" spans="1:19" x14ac:dyDescent="0.3">
      <c r="C22">
        <v>-1</v>
      </c>
      <c r="D22">
        <v>-1</v>
      </c>
      <c r="E22">
        <v>-1</v>
      </c>
      <c r="F22">
        <v>-1</v>
      </c>
      <c r="G22">
        <v>-1</v>
      </c>
    </row>
    <row r="23" spans="1:19" x14ac:dyDescent="0.3">
      <c r="C23">
        <v>-1</v>
      </c>
      <c r="D23">
        <v>-1</v>
      </c>
      <c r="E23">
        <v>-1</v>
      </c>
      <c r="F23">
        <v>-1</v>
      </c>
      <c r="G23">
        <v>-1</v>
      </c>
    </row>
    <row r="24" spans="1:19" x14ac:dyDescent="0.3">
      <c r="C24">
        <v>-1</v>
      </c>
      <c r="D24">
        <v>-1</v>
      </c>
      <c r="E24">
        <v>-1</v>
      </c>
      <c r="F24">
        <v>-1</v>
      </c>
      <c r="G24">
        <v>-1</v>
      </c>
    </row>
    <row r="25" spans="1:19" x14ac:dyDescent="0.3">
      <c r="C25">
        <v>-1</v>
      </c>
      <c r="D25">
        <v>-1</v>
      </c>
      <c r="E25">
        <v>-1</v>
      </c>
      <c r="F25">
        <v>-1</v>
      </c>
      <c r="G25">
        <v>-1</v>
      </c>
    </row>
    <row r="26" spans="1:19" x14ac:dyDescent="0.3">
      <c r="C26">
        <v>-1</v>
      </c>
      <c r="D26">
        <v>-1</v>
      </c>
      <c r="E26">
        <v>-1</v>
      </c>
      <c r="F26">
        <v>-1</v>
      </c>
      <c r="G26">
        <v>-1</v>
      </c>
    </row>
    <row r="27" spans="1:19" x14ac:dyDescent="0.3">
      <c r="C27">
        <v>-1</v>
      </c>
      <c r="D27">
        <v>-1</v>
      </c>
      <c r="E27">
        <v>-1</v>
      </c>
      <c r="F27">
        <v>-1</v>
      </c>
      <c r="G27">
        <v>-1</v>
      </c>
    </row>
    <row r="28" spans="1:19" x14ac:dyDescent="0.3">
      <c r="C28">
        <v>-1</v>
      </c>
      <c r="D28">
        <v>-1</v>
      </c>
      <c r="E28">
        <v>-1</v>
      </c>
      <c r="F28">
        <v>-1</v>
      </c>
      <c r="G28">
        <v>-1</v>
      </c>
    </row>
    <row r="29" spans="1:19" x14ac:dyDescent="0.3">
      <c r="C29">
        <v>-1</v>
      </c>
      <c r="D29">
        <v>-1</v>
      </c>
      <c r="E29">
        <v>-1</v>
      </c>
      <c r="F29">
        <v>-1</v>
      </c>
      <c r="G29">
        <v>-1</v>
      </c>
    </row>
    <row r="30" spans="1:19" x14ac:dyDescent="0.3">
      <c r="C30">
        <v>-1</v>
      </c>
      <c r="D30">
        <v>-1</v>
      </c>
      <c r="E30">
        <v>-1</v>
      </c>
      <c r="F30">
        <v>-1</v>
      </c>
      <c r="G30">
        <v>-1</v>
      </c>
    </row>
    <row r="31" spans="1:19" x14ac:dyDescent="0.3">
      <c r="C31">
        <v>-1</v>
      </c>
      <c r="D31">
        <v>-1</v>
      </c>
      <c r="E31">
        <v>-1</v>
      </c>
      <c r="F31">
        <v>-1</v>
      </c>
      <c r="G31">
        <v>-1</v>
      </c>
    </row>
    <row r="32" spans="1:19" x14ac:dyDescent="0.3">
      <c r="C32">
        <v>-1</v>
      </c>
      <c r="D32">
        <v>-1</v>
      </c>
      <c r="E32">
        <v>-1</v>
      </c>
      <c r="F32">
        <v>-1</v>
      </c>
      <c r="G32">
        <v>-1</v>
      </c>
    </row>
    <row r="33" spans="3:7" x14ac:dyDescent="0.3">
      <c r="C33">
        <v>-1</v>
      </c>
      <c r="D33">
        <v>-1</v>
      </c>
      <c r="E33">
        <v>-1</v>
      </c>
      <c r="F33">
        <v>-1</v>
      </c>
      <c r="G33">
        <v>-1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27"/>
  <sheetViews>
    <sheetView tabSelected="1" zoomScale="115" zoomScaleNormal="115" workbookViewId="0">
      <selection activeCell="J9" sqref="J9"/>
    </sheetView>
  </sheetViews>
  <sheetFormatPr defaultRowHeight="14.4" x14ac:dyDescent="0.3"/>
  <cols>
    <col min="1" max="1" width="16.44140625" customWidth="1"/>
    <col min="3" max="16" width="12.6640625" customWidth="1"/>
  </cols>
  <sheetData>
    <row r="1" spans="1:16" ht="15" thickBot="1" x14ac:dyDescent="0.35"/>
    <row r="2" spans="1:16" ht="18" x14ac:dyDescent="0.35">
      <c r="C2" s="24" t="s">
        <v>0</v>
      </c>
      <c r="D2" s="25"/>
      <c r="E2" s="24" t="s">
        <v>19</v>
      </c>
      <c r="F2" s="25"/>
      <c r="G2" s="24" t="s">
        <v>17</v>
      </c>
      <c r="H2" s="25"/>
      <c r="I2" s="24" t="s">
        <v>18</v>
      </c>
      <c r="J2" s="25"/>
      <c r="K2" s="24" t="s">
        <v>15</v>
      </c>
      <c r="L2" s="25"/>
      <c r="M2" s="24" t="s">
        <v>2</v>
      </c>
      <c r="N2" s="25"/>
      <c r="O2" s="24" t="s">
        <v>16</v>
      </c>
      <c r="P2" s="25"/>
    </row>
    <row r="3" spans="1:16" x14ac:dyDescent="0.3">
      <c r="C3" s="5" t="s">
        <v>28</v>
      </c>
      <c r="D3" s="6" t="s">
        <v>49</v>
      </c>
      <c r="E3" s="5" t="s">
        <v>28</v>
      </c>
      <c r="F3" s="6" t="s">
        <v>49</v>
      </c>
      <c r="G3" s="5" t="s">
        <v>28</v>
      </c>
      <c r="H3" s="6" t="s">
        <v>49</v>
      </c>
      <c r="I3" s="5" t="s">
        <v>28</v>
      </c>
      <c r="J3" s="6" t="s">
        <v>49</v>
      </c>
      <c r="K3" s="5" t="s">
        <v>28</v>
      </c>
      <c r="L3" s="6" t="s">
        <v>49</v>
      </c>
      <c r="M3" s="5" t="s">
        <v>28</v>
      </c>
      <c r="N3" s="6" t="s">
        <v>49</v>
      </c>
      <c r="O3" s="5" t="s">
        <v>28</v>
      </c>
      <c r="P3" s="6" t="s">
        <v>49</v>
      </c>
    </row>
    <row r="4" spans="1:16" x14ac:dyDescent="0.3">
      <c r="A4" t="s">
        <v>3</v>
      </c>
      <c r="C4" s="9">
        <v>-5.7717603417831699E-2</v>
      </c>
      <c r="D4" s="10">
        <v>-4.2893648002562401E-2</v>
      </c>
      <c r="E4" s="9">
        <v>3.8294623302969191E-2</v>
      </c>
      <c r="F4" s="10">
        <v>2.8459187406953357E-2</v>
      </c>
      <c r="G4" s="9">
        <v>0.19712751464042805</v>
      </c>
      <c r="H4" s="10">
        <v>0.14649808245493051</v>
      </c>
      <c r="I4" s="9">
        <v>-0.30702707203456941</v>
      </c>
      <c r="J4" s="10">
        <v>-0.22817148279305557</v>
      </c>
      <c r="K4" s="9">
        <v>-0.25158544700003166</v>
      </c>
      <c r="L4" s="10">
        <v>-0.18696926010709408</v>
      </c>
      <c r="M4" s="9">
        <v>0.41830432863788564</v>
      </c>
      <c r="N4" s="10">
        <v>0.3108687396573076</v>
      </c>
      <c r="O4" s="9" t="e">
        <v>#NUM!</v>
      </c>
      <c r="P4" s="10" t="e">
        <v>#NUM!</v>
      </c>
    </row>
    <row r="5" spans="1:16" x14ac:dyDescent="0.3">
      <c r="A5" t="s">
        <v>30</v>
      </c>
      <c r="C5" s="9">
        <v>0.33017173666999944</v>
      </c>
      <c r="D5" s="10">
        <v>5.1855071077355014E-2</v>
      </c>
      <c r="E5" s="9">
        <v>2.5006292444955456E-3</v>
      </c>
      <c r="F5" s="10">
        <v>3.9273593954237268E-4</v>
      </c>
      <c r="G5" s="9">
        <v>-0.16113257121391433</v>
      </c>
      <c r="H5" s="10">
        <v>-2.5306651070275302E-2</v>
      </c>
      <c r="I5" s="9">
        <v>-0.16113257121391433</v>
      </c>
      <c r="J5" s="10">
        <v>-2.5306651070275302E-2</v>
      </c>
      <c r="K5" s="9">
        <v>-0.16113257121391433</v>
      </c>
      <c r="L5" s="10">
        <v>-2.5306651070275302E-2</v>
      </c>
      <c r="M5" s="9">
        <v>-0.16113257121391433</v>
      </c>
      <c r="N5" s="10">
        <v>-2.5306651070275302E-2</v>
      </c>
      <c r="O5" s="9" t="e">
        <v>#NUM!</v>
      </c>
      <c r="P5" s="10" t="e">
        <v>#NUM!</v>
      </c>
    </row>
    <row r="6" spans="1:16" x14ac:dyDescent="0.3">
      <c r="A6" t="s">
        <v>31</v>
      </c>
      <c r="C6" s="9">
        <v>0.24392507020389242</v>
      </c>
      <c r="D6" s="10">
        <v>1.0130342735806144</v>
      </c>
      <c r="E6" s="9">
        <v>-1.6043697314995577E-2</v>
      </c>
      <c r="F6" s="10">
        <v>-6.6630360058760552E-2</v>
      </c>
      <c r="G6" s="9">
        <v>-0.1780806777973572</v>
      </c>
      <c r="H6" s="10">
        <v>-0.73957887936813815</v>
      </c>
      <c r="I6" s="9">
        <v>-0.27187098967832962</v>
      </c>
      <c r="J6" s="10">
        <v>-1.1290952188974073</v>
      </c>
      <c r="K6" s="9">
        <v>-0.47041328103916702</v>
      </c>
      <c r="L6" s="10">
        <v>-1.9536523082348651</v>
      </c>
      <c r="M6" s="9">
        <v>1.3044569758598157</v>
      </c>
      <c r="N6" s="10">
        <v>5.417481785913723</v>
      </c>
      <c r="O6" s="9" t="e">
        <v>#NUM!</v>
      </c>
      <c r="P6" s="10" t="e">
        <v>#NUM!</v>
      </c>
    </row>
    <row r="7" spans="1:16" x14ac:dyDescent="0.3">
      <c r="A7" t="s">
        <v>32</v>
      </c>
      <c r="C7" s="9">
        <v>-0.1708617907523951</v>
      </c>
      <c r="D7" s="10">
        <v>-2.8365651749689667E-2</v>
      </c>
      <c r="E7" s="9">
        <v>-0.1708617907523951</v>
      </c>
      <c r="F7" s="10">
        <v>-2.8365651749689667E-2</v>
      </c>
      <c r="G7" s="9">
        <v>0.7342414367565786</v>
      </c>
      <c r="H7" s="10">
        <v>0.121895227736497</v>
      </c>
      <c r="I7" s="9">
        <v>-0.1708617907523951</v>
      </c>
      <c r="J7" s="10">
        <v>-2.8365651749689667E-2</v>
      </c>
      <c r="K7" s="9">
        <v>-0.1708617907523951</v>
      </c>
      <c r="L7" s="10">
        <v>-2.8365651749689667E-2</v>
      </c>
      <c r="M7" s="9">
        <v>-0.1708617907523951</v>
      </c>
      <c r="N7" s="10">
        <v>-2.8365651749689667E-2</v>
      </c>
      <c r="O7" s="9" t="e">
        <v>#NUM!</v>
      </c>
      <c r="P7" s="10" t="e">
        <v>#NUM!</v>
      </c>
    </row>
    <row r="8" spans="1:16" x14ac:dyDescent="0.3">
      <c r="A8" t="s">
        <v>33</v>
      </c>
      <c r="C8" s="9">
        <v>-4.8613584773935514E-2</v>
      </c>
      <c r="D8" s="10">
        <v>-0.14874361056582774</v>
      </c>
      <c r="E8" s="9">
        <v>-7.3323053186761536E-2</v>
      </c>
      <c r="F8" s="10">
        <v>-0.22434748886399003</v>
      </c>
      <c r="G8" s="9">
        <v>0.12652819061556955</v>
      </c>
      <c r="H8" s="10">
        <v>0.38713993214118414</v>
      </c>
      <c r="I8" s="9">
        <v>-0.57325580444772084</v>
      </c>
      <c r="J8" s="10">
        <v>-1.7539981576731849</v>
      </c>
      <c r="K8" s="9">
        <v>0.50829968347470389</v>
      </c>
      <c r="L8" s="10">
        <v>1.5552510789130629</v>
      </c>
      <c r="M8" s="9">
        <v>-0.29178549137379184</v>
      </c>
      <c r="N8" s="10">
        <v>-0.89277982069184558</v>
      </c>
      <c r="O8" s="9" t="e">
        <v>#NUM!</v>
      </c>
      <c r="P8" s="10" t="e">
        <v>#NUM!</v>
      </c>
    </row>
    <row r="9" spans="1:16" x14ac:dyDescent="0.3">
      <c r="A9" s="4" t="s">
        <v>12</v>
      </c>
      <c r="C9" s="11">
        <v>8.9379039361109261E-2</v>
      </c>
      <c r="D9" s="12">
        <v>0.34067597649278447</v>
      </c>
      <c r="E9" s="11">
        <v>-5.9627052987749937E-2</v>
      </c>
      <c r="F9" s="12">
        <v>-0.22727369467373748</v>
      </c>
      <c r="G9" s="11">
        <v>-0.18170282941695892</v>
      </c>
      <c r="H9" s="12">
        <v>-0.69257612618802789</v>
      </c>
      <c r="I9" s="11">
        <v>-0.61075088501045327</v>
      </c>
      <c r="J9" s="12">
        <v>-2.3279300788200619</v>
      </c>
      <c r="K9" s="11">
        <v>0.25327367426544317</v>
      </c>
      <c r="L9" s="12">
        <v>0.96537462157866294</v>
      </c>
      <c r="M9" s="11">
        <v>0.83537203542357941</v>
      </c>
      <c r="N9" s="12">
        <v>3.1840931155333561</v>
      </c>
      <c r="O9" s="11" t="e">
        <v>#NUM!</v>
      </c>
      <c r="P9" s="12" t="e">
        <v>#NUM!</v>
      </c>
    </row>
    <row r="10" spans="1:16" x14ac:dyDescent="0.3">
      <c r="A10" t="s">
        <v>13</v>
      </c>
      <c r="C10" s="9">
        <v>0.32451009989204671</v>
      </c>
      <c r="D10" s="10">
        <v>3.4105538965844744</v>
      </c>
      <c r="E10" s="9">
        <v>-0.39447707064510906</v>
      </c>
      <c r="F10" s="10">
        <v>-4.1458965710141804</v>
      </c>
      <c r="G10" s="9">
        <v>4.93889873554062E-2</v>
      </c>
      <c r="H10" s="10">
        <v>0.51907106536707914</v>
      </c>
      <c r="I10" s="9">
        <v>0.44938711671388204</v>
      </c>
      <c r="J10" s="10">
        <v>4.7229931595141572</v>
      </c>
      <c r="K10" s="9">
        <v>-8.8327311679575922E-3</v>
      </c>
      <c r="L10" s="10">
        <v>-9.283071840408752E-2</v>
      </c>
      <c r="M10" s="9">
        <v>0.15534633206073789</v>
      </c>
      <c r="N10" s="10">
        <v>1.6326673293253648</v>
      </c>
      <c r="O10" s="9" t="e">
        <v>#NUM!</v>
      </c>
      <c r="P10" s="10" t="e">
        <v>#NUM!</v>
      </c>
    </row>
    <row r="11" spans="1:16" x14ac:dyDescent="0.3">
      <c r="A11" t="s">
        <v>14</v>
      </c>
      <c r="C11" s="9">
        <v>0.41051519710207524</v>
      </c>
      <c r="D11" s="10">
        <v>10.319507033870039</v>
      </c>
      <c r="E11" s="9">
        <v>-0.28886186284009246</v>
      </c>
      <c r="F11" s="10">
        <v>-7.2613926267239464</v>
      </c>
      <c r="G11" s="9">
        <v>-5.1539456572489692E-2</v>
      </c>
      <c r="H11" s="10">
        <v>-1.2955958473064726</v>
      </c>
      <c r="I11" s="9">
        <v>-0.99075111894263357</v>
      </c>
      <c r="J11" s="10">
        <v>-24.905443727582366</v>
      </c>
      <c r="K11" s="9">
        <v>5.9860586070320469E-3</v>
      </c>
      <c r="L11" s="10">
        <v>0.15047719143285576</v>
      </c>
      <c r="M11" s="9">
        <v>1.5744779021285598</v>
      </c>
      <c r="N11" s="10">
        <v>39.579133489785434</v>
      </c>
      <c r="O11" s="9" t="e">
        <v>#NUM!</v>
      </c>
      <c r="P11" s="10" t="e">
        <v>#NUM!</v>
      </c>
    </row>
    <row r="12" spans="1:16" x14ac:dyDescent="0.3">
      <c r="A12" s="4" t="s">
        <v>34</v>
      </c>
      <c r="C12" s="11">
        <v>0.36799149791944863</v>
      </c>
      <c r="D12" s="12">
        <v>6.5682771607927748</v>
      </c>
      <c r="E12" s="11">
        <v>-0.16181431552651368</v>
      </c>
      <c r="F12" s="12">
        <v>-2.8882223610360853</v>
      </c>
      <c r="G12" s="11">
        <v>-6.2865780357934734E-2</v>
      </c>
      <c r="H12" s="12">
        <v>-1.1220907864855718</v>
      </c>
      <c r="I12" s="11">
        <v>-1.5295265635722959</v>
      </c>
      <c r="J12" s="12">
        <v>-27.300506808276488</v>
      </c>
      <c r="K12" s="11">
        <v>-4.0454201969082268E-2</v>
      </c>
      <c r="L12" s="12">
        <v>-0.72206671174176051</v>
      </c>
      <c r="M12" s="11">
        <v>1.9475819023588885</v>
      </c>
      <c r="N12" s="12">
        <v>34.762373044926676</v>
      </c>
      <c r="O12" s="11" t="e">
        <v>#NUM!</v>
      </c>
      <c r="P12" s="12" t="e">
        <v>#NUM!</v>
      </c>
    </row>
    <row r="13" spans="1:16" x14ac:dyDescent="0.3">
      <c r="A13" s="4" t="s">
        <v>25</v>
      </c>
      <c r="C13" s="11">
        <v>0.3579869235974264</v>
      </c>
      <c r="D13" s="12">
        <v>0.84488643433988209</v>
      </c>
      <c r="E13" s="11">
        <v>-0.12308421803355095</v>
      </c>
      <c r="F13" s="12">
        <v>-0.29049157732594644</v>
      </c>
      <c r="G13" s="11">
        <v>-4.633366996586117E-2</v>
      </c>
      <c r="H13" s="12">
        <v>-0.10935228810580711</v>
      </c>
      <c r="I13" s="11">
        <v>-1.341015871505276</v>
      </c>
      <c r="J13" s="12">
        <v>-3.1649371621836169</v>
      </c>
      <c r="K13" s="11">
        <v>-0.27076889147003536</v>
      </c>
      <c r="L13" s="12">
        <v>-0.63904279224886551</v>
      </c>
      <c r="M13" s="11">
        <v>2.0261386954876586</v>
      </c>
      <c r="N13" s="12">
        <v>4.7818984020592161</v>
      </c>
      <c r="O13" s="11" t="e">
        <v>#NUM!</v>
      </c>
      <c r="P13" s="12" t="e">
        <v>#NUM!</v>
      </c>
    </row>
    <row r="14" spans="1:16" x14ac:dyDescent="0.3">
      <c r="A14" t="s">
        <v>35</v>
      </c>
      <c r="C14" s="9">
        <v>0.14045186109581007</v>
      </c>
      <c r="D14" s="10">
        <v>0.16504248432238788</v>
      </c>
      <c r="E14" s="9">
        <v>-0.1827073798003355</v>
      </c>
      <c r="F14" s="10">
        <v>-0.21469619292343434</v>
      </c>
      <c r="G14" s="9">
        <v>-4.8485457389324943E-2</v>
      </c>
      <c r="H14" s="10">
        <v>-5.6974398762738687E-2</v>
      </c>
      <c r="I14" s="9">
        <v>0.27119345565260616</v>
      </c>
      <c r="J14" s="10">
        <v>0.31867460711216355</v>
      </c>
      <c r="K14" s="9">
        <v>-0.23695091318907774</v>
      </c>
      <c r="L14" s="10">
        <v>-0.27843680439739282</v>
      </c>
      <c r="M14" s="9">
        <v>0.86249157424820733</v>
      </c>
      <c r="N14" s="10">
        <v>1.0134985112368717</v>
      </c>
      <c r="O14" s="9" t="e">
        <v>#NUM!</v>
      </c>
      <c r="P14" s="10" t="e">
        <v>#NUM!</v>
      </c>
    </row>
    <row r="15" spans="1:16" x14ac:dyDescent="0.3">
      <c r="A15" t="s">
        <v>36</v>
      </c>
      <c r="C15" s="9">
        <v>0.31321841930929772</v>
      </c>
      <c r="D15" s="10">
        <v>0.33046925588811504</v>
      </c>
      <c r="E15" s="9">
        <v>-0.42528020239831049</v>
      </c>
      <c r="F15" s="10">
        <v>-0.4487029605105497</v>
      </c>
      <c r="G15" s="9">
        <v>5.7958679659518265E-2</v>
      </c>
      <c r="H15" s="10">
        <v>6.1150815400881076E-2</v>
      </c>
      <c r="I15" s="9">
        <v>0.45742182048611701</v>
      </c>
      <c r="J15" s="10">
        <v>0.4826148122973648</v>
      </c>
      <c r="K15" s="9">
        <v>0.10224578228961823</v>
      </c>
      <c r="L15" s="10">
        <v>0.10787707717017181</v>
      </c>
      <c r="M15" s="9">
        <v>5.3819197770918425E-2</v>
      </c>
      <c r="N15" s="10">
        <v>5.6783347157779218E-2</v>
      </c>
      <c r="O15" s="9" t="e">
        <v>#NUM!</v>
      </c>
      <c r="P15" s="10" t="e">
        <v>#NUM!</v>
      </c>
    </row>
    <row r="16" spans="1:16" x14ac:dyDescent="0.3">
      <c r="A16" s="4" t="s">
        <v>37</v>
      </c>
      <c r="C16" s="11">
        <v>0.21952187608821491</v>
      </c>
      <c r="D16" s="12">
        <v>0.52759377461878465</v>
      </c>
      <c r="E16" s="11">
        <v>8.836702678242065E-3</v>
      </c>
      <c r="F16" s="12">
        <v>2.123792582441375E-2</v>
      </c>
      <c r="G16" s="11">
        <v>-0.15273148422044072</v>
      </c>
      <c r="H16" s="12">
        <v>-0.36707129922035886</v>
      </c>
      <c r="I16" s="11">
        <v>-1.4942931845482368</v>
      </c>
      <c r="J16" s="12">
        <v>-3.5913495077188475</v>
      </c>
      <c r="K16" s="11">
        <v>0.49068836283464196</v>
      </c>
      <c r="L16" s="12">
        <v>1.1793090061120282</v>
      </c>
      <c r="M16" s="11">
        <v>1.4836682518525284</v>
      </c>
      <c r="N16" s="12">
        <v>3.5658137914344863</v>
      </c>
      <c r="O16" s="11" t="e">
        <v>#NUM!</v>
      </c>
      <c r="P16" s="12" t="e">
        <v>#NUM!</v>
      </c>
    </row>
    <row r="17" spans="1:16" ht="15" thickBot="1" x14ac:dyDescent="0.35">
      <c r="A17" s="4" t="s">
        <v>38</v>
      </c>
      <c r="C17" s="13">
        <v>-4.7310036394270651E-2</v>
      </c>
      <c r="D17" s="14">
        <v>-6.921363915586376E-2</v>
      </c>
      <c r="E17" s="13">
        <v>0.26659221665506244</v>
      </c>
      <c r="F17" s="14">
        <v>0.39001909302187521</v>
      </c>
      <c r="G17" s="13">
        <v>0.22047392200110466</v>
      </c>
      <c r="H17" s="14">
        <v>0.32254894825045</v>
      </c>
      <c r="I17" s="13">
        <v>-2.3421700493016799</v>
      </c>
      <c r="J17" s="14">
        <v>-3.4265480432745976</v>
      </c>
      <c r="K17" s="13">
        <v>-0.36591355924885377</v>
      </c>
      <c r="L17" s="14">
        <v>-0.53532423524313755</v>
      </c>
      <c r="M17" s="13">
        <v>1.7590478873306168</v>
      </c>
      <c r="N17" s="14">
        <v>2.5734519567254024</v>
      </c>
      <c r="O17" s="13" t="e">
        <v>#NUM!</v>
      </c>
      <c r="P17" s="14" t="e">
        <v>#NUM!</v>
      </c>
    </row>
    <row r="20" spans="1:16" x14ac:dyDescent="0.3">
      <c r="A20" s="4" t="s">
        <v>12</v>
      </c>
      <c r="E20" s="4" t="s">
        <v>34</v>
      </c>
      <c r="I20" s="4" t="s">
        <v>37</v>
      </c>
      <c r="M20" s="4" t="s">
        <v>38</v>
      </c>
    </row>
    <row r="21" spans="1:16" x14ac:dyDescent="0.3">
      <c r="A21" t="s">
        <v>52</v>
      </c>
      <c r="B21">
        <f>Team!J$9</f>
        <v>10.223038461514664</v>
      </c>
      <c r="C21">
        <f>Team!K$9-B21</f>
        <v>7.6231738184624316</v>
      </c>
      <c r="E21" t="s">
        <v>52</v>
      </c>
      <c r="F21">
        <f>Team!J$12</f>
        <v>58.276122764036884</v>
      </c>
      <c r="G21">
        <f>Team!K$12-F21</f>
        <v>35.697983008086737</v>
      </c>
      <c r="I21" t="s">
        <v>52</v>
      </c>
      <c r="J21">
        <f>Team!J$16</f>
        <v>5.2320989693266409</v>
      </c>
      <c r="K21">
        <f>Team!K$16-J21</f>
        <v>4.8067535038863074</v>
      </c>
      <c r="M21" t="s">
        <v>52</v>
      </c>
      <c r="N21">
        <f>Team!J$17</f>
        <v>2.9635679631650285</v>
      </c>
      <c r="O21">
        <f>Team!K$17-N21</f>
        <v>2.9259601116019431</v>
      </c>
    </row>
    <row r="22" spans="1:16" x14ac:dyDescent="0.3">
      <c r="A22" t="s">
        <v>0</v>
      </c>
      <c r="B22">
        <f>Cas!L$9</f>
        <v>11.709567807865858</v>
      </c>
      <c r="C22">
        <f>Cas!M$9-B22</f>
        <v>5.3314670940965261</v>
      </c>
      <c r="E22" t="s">
        <v>0</v>
      </c>
      <c r="F22">
        <f>Cas!L$12</f>
        <v>70.492210961350978</v>
      </c>
      <c r="G22">
        <f>Cas!M$12-F22</f>
        <v>24.402361104194028</v>
      </c>
      <c r="I22" t="s">
        <v>0</v>
      </c>
      <c r="J22">
        <f>Cas!L$16</f>
        <v>6.5598185295378197</v>
      </c>
      <c r="K22">
        <f>Cas!M$16-J22</f>
        <v>3.2065019649865185</v>
      </c>
      <c r="M22" t="s">
        <v>0</v>
      </c>
      <c r="N22">
        <f>Cas!L$17</f>
        <v>2.8154575222740377</v>
      </c>
      <c r="O22">
        <f>Cas!M$17-N22</f>
        <v>3.0837537636893924</v>
      </c>
    </row>
    <row r="23" spans="1:16" x14ac:dyDescent="0.3">
      <c r="A23" t="s">
        <v>19</v>
      </c>
      <c r="B23">
        <f>Ben!L$9</f>
        <v>10.071902768784854</v>
      </c>
      <c r="C23">
        <f>Ben!M$9-B23</f>
        <v>7.4708978299254891</v>
      </c>
      <c r="E23" t="s">
        <v>19</v>
      </c>
      <c r="F23">
        <f>Ben!L$12</f>
        <v>58.863073518346766</v>
      </c>
      <c r="G23">
        <f>Ben!M$12-F23</f>
        <v>28.747636946544731</v>
      </c>
      <c r="I23" t="s">
        <v>19</v>
      </c>
      <c r="J23">
        <f>Ben!L$16</f>
        <v>6.6723530802956015</v>
      </c>
      <c r="K23">
        <f>Ben!M$16-J23</f>
        <v>1.9687211658822141</v>
      </c>
      <c r="M23" t="s">
        <v>19</v>
      </c>
      <c r="N23">
        <f>Ben!L$17</f>
        <v>3.7547905733564062</v>
      </c>
      <c r="O23">
        <f>Ben!M$17-N23</f>
        <v>2.1235531258801337</v>
      </c>
    </row>
    <row r="24" spans="1:16" x14ac:dyDescent="0.3">
      <c r="A24" t="s">
        <v>17</v>
      </c>
      <c r="B24">
        <f>Lucas!L$9</f>
        <v>9.2012029267606721</v>
      </c>
      <c r="C24">
        <f>Lucas!M$9-B24</f>
        <v>8.2816926509452742</v>
      </c>
      <c r="E24" t="s">
        <v>17</v>
      </c>
      <c r="F24">
        <f>Lucas!L$12</f>
        <v>58.585318443646827</v>
      </c>
      <c r="G24">
        <f>Lucas!M$12-F24</f>
        <v>32.835410245045637</v>
      </c>
      <c r="I24" t="s">
        <v>17</v>
      </c>
      <c r="J24">
        <f>Lucas!L$16</f>
        <v>4.8508833432223692</v>
      </c>
      <c r="K24">
        <f>Lucas!M$16-J24</f>
        <v>4.8350421899391325</v>
      </c>
      <c r="M24" t="s">
        <v>17</v>
      </c>
      <c r="N24">
        <f>Lucas!L$17</f>
        <v>4.3155641913666623</v>
      </c>
      <c r="O24">
        <f>Lucas!M$17-N24</f>
        <v>0.86706560031677071</v>
      </c>
    </row>
    <row r="25" spans="1:16" x14ac:dyDescent="0.3">
      <c r="A25" t="s">
        <v>18</v>
      </c>
      <c r="B25">
        <f>Jillian!L$9</f>
        <v>6.0499572500932626</v>
      </c>
      <c r="C25">
        <f>Jillian!M$9-B25</f>
        <v>11.313476099016023</v>
      </c>
      <c r="E25" t="s">
        <v>18</v>
      </c>
      <c r="F25">
        <f>Jillian!L$12</f>
        <v>44.495574494410441</v>
      </c>
      <c r="G25">
        <f>Jillian!M$12-F25</f>
        <v>8.6580660999365762</v>
      </c>
      <c r="I25" t="s">
        <v>18</v>
      </c>
      <c r="J25">
        <f>Jillian!L$16</f>
        <v>2.5740829945477159</v>
      </c>
      <c r="K25">
        <f>Jillian!M$16-J25</f>
        <v>2.9400864702914618</v>
      </c>
      <c r="M25" t="s">
        <v>18</v>
      </c>
      <c r="N25">
        <f>Jillian!L$17</f>
        <v>1</v>
      </c>
      <c r="O25">
        <f>Jillian!M$17-N25</f>
        <v>0</v>
      </c>
    </row>
    <row r="26" spans="1:16" x14ac:dyDescent="0.3">
      <c r="A26" t="s">
        <v>15</v>
      </c>
      <c r="B26">
        <f>Keller!L$9</f>
        <v>15</v>
      </c>
      <c r="C26">
        <f>Keller!M$9-B26</f>
        <v>0</v>
      </c>
      <c r="E26" t="s">
        <v>15</v>
      </c>
      <c r="F26">
        <f>Keller!L$12</f>
        <v>61.461726542373178</v>
      </c>
      <c r="G26">
        <f>Keller!M$12-F26</f>
        <v>27.88264219708055</v>
      </c>
      <c r="I26" t="s">
        <v>15</v>
      </c>
      <c r="J26">
        <f>Keller!L$16</f>
        <v>5.1353683472143059</v>
      </c>
      <c r="K26">
        <f>Keller!M$16-J26</f>
        <v>7.3588327926200323</v>
      </c>
      <c r="M26" t="s">
        <v>15</v>
      </c>
      <c r="N26">
        <f>Keller!L$17</f>
        <v>2.2662889650199447</v>
      </c>
      <c r="O26">
        <f>Keller!M$17-N26</f>
        <v>3.2498696860230303</v>
      </c>
    </row>
    <row r="27" spans="1:16" x14ac:dyDescent="0.3">
      <c r="A27" t="s">
        <v>2</v>
      </c>
      <c r="B27">
        <f>Matt!L$9</f>
        <v>11.893489329505165</v>
      </c>
      <c r="C27">
        <f>Matt!M$9-B27</f>
        <v>10.650458328899056</v>
      </c>
      <c r="E27" t="s">
        <v>2</v>
      </c>
      <c r="F27">
        <f>Matt!L$12</f>
        <v>102.90290408364901</v>
      </c>
      <c r="G27">
        <f>Matt!M$12-F27</f>
        <v>15.969166627865775</v>
      </c>
      <c r="I27" t="s">
        <v>2</v>
      </c>
      <c r="J27">
        <f>Matt!L$16</f>
        <v>9.8443489015671144</v>
      </c>
      <c r="K27">
        <f>Matt!M$16-J27</f>
        <v>2.7138812545593325</v>
      </c>
      <c r="M27" t="s">
        <v>2</v>
      </c>
      <c r="N27">
        <f>Matt!L$17</f>
        <v>7</v>
      </c>
      <c r="O27">
        <f>Matt!M$17-N27</f>
        <v>0</v>
      </c>
    </row>
  </sheetData>
  <mergeCells count="7">
    <mergeCell ref="O2:P2"/>
    <mergeCell ref="C2:D2"/>
    <mergeCell ref="E2:F2"/>
    <mergeCell ref="G2:H2"/>
    <mergeCell ref="I2:J2"/>
    <mergeCell ref="K2:L2"/>
    <mergeCell ref="M2:N2"/>
  </mergeCells>
  <conditionalFormatting sqref="C5 E5 G5 I5 K5 M5 O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 E6 G6 I6 K6 M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 E8 G8 I8 K8 M8 O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 E9 G9 I9 K9 M9 O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 E10 G10 I10 K10 M10 O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 E11 G11 I11 K11 M11 O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 E12 G12 I12 K12 M12 O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 F5 H5 J5 L5 N5 P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 F6 H6 J6 L6 N6 P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 F8 H8 J8 L8 N8 P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 F9 H9 J9 L9 N9 P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 F11 H11 J11 L11 N11 P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 F12 H12 J12 L12 N12 P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 C4 G4 I4 K4 M4 O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 C7 G7 I7 K7 M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 C13 G13 I13 K13 M13 O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 C14 G14 I14 K14 M14 O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 C15 G15 I15 K15 M15 O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 C16 G16 I16 K16 M16 O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 C17 G17 I17 K17 M17 O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 D4 H4 J4 L4 N4 P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 D7 H7 J7 L7 N7 P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 D10 H10 J10 L10 N10 P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 D13 H13 J13 L13 N13 P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 D14 H14 J14 L14 N14 P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 D15 H15 J15 L15 N15 P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 D16 H16 J16 L16 N16 P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 D17 H17 J17 L17 N17 P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25"/>
  <sheetViews>
    <sheetView zoomScale="115" zoomScaleNormal="115" workbookViewId="0">
      <selection activeCell="M11" sqref="M11"/>
    </sheetView>
  </sheetViews>
  <sheetFormatPr defaultRowHeight="14.4" x14ac:dyDescent="0.3"/>
  <cols>
    <col min="1" max="1" width="16.44140625" customWidth="1"/>
    <col min="3" max="10" width="12.6640625" customWidth="1"/>
  </cols>
  <sheetData>
    <row r="1" spans="1:10" ht="15" thickBot="1" x14ac:dyDescent="0.35"/>
    <row r="2" spans="1:10" ht="18" x14ac:dyDescent="0.35">
      <c r="C2" s="24" t="s">
        <v>1</v>
      </c>
      <c r="D2" s="25"/>
      <c r="E2" s="24" t="s">
        <v>23</v>
      </c>
      <c r="F2" s="25"/>
      <c r="G2" s="24" t="s">
        <v>20</v>
      </c>
      <c r="H2" s="25"/>
      <c r="I2" s="24" t="s">
        <v>21</v>
      </c>
      <c r="J2" s="25"/>
    </row>
    <row r="3" spans="1:10" x14ac:dyDescent="0.3">
      <c r="C3" s="5" t="s">
        <v>28</v>
      </c>
      <c r="D3" s="6" t="s">
        <v>49</v>
      </c>
      <c r="E3" s="5" t="s">
        <v>28</v>
      </c>
      <c r="F3" s="6" t="s">
        <v>49</v>
      </c>
      <c r="G3" s="5" t="s">
        <v>28</v>
      </c>
      <c r="H3" s="6" t="s">
        <v>49</v>
      </c>
      <c r="I3" s="5" t="s">
        <v>28</v>
      </c>
      <c r="J3" s="6" t="s">
        <v>49</v>
      </c>
    </row>
    <row r="4" spans="1:10" x14ac:dyDescent="0.3">
      <c r="A4" t="s">
        <v>3</v>
      </c>
      <c r="C4" s="9">
        <v>-0.15668569740842628</v>
      </c>
      <c r="D4" s="10">
        <v>-0.11644317764235174</v>
      </c>
      <c r="E4" s="9">
        <v>0.20997661723572175</v>
      </c>
      <c r="F4" s="10">
        <v>0.15604707351038888</v>
      </c>
      <c r="G4" s="9">
        <v>3.2177074159333262E-2</v>
      </c>
      <c r="H4" s="10">
        <v>2.3912844786207477E-2</v>
      </c>
      <c r="I4" s="9">
        <v>0.10369955200657979</v>
      </c>
      <c r="J4" s="10">
        <v>7.7065779171016313E-2</v>
      </c>
    </row>
    <row r="5" spans="1:10" x14ac:dyDescent="0.3">
      <c r="A5" t="s">
        <v>30</v>
      </c>
      <c r="C5" s="9">
        <v>-0.16113257072792594</v>
      </c>
      <c r="D5" s="10">
        <v>-2.5306650921484743E-2</v>
      </c>
      <c r="E5" s="9">
        <v>0.59928452368992802</v>
      </c>
      <c r="F5" s="10">
        <v>9.4120537984074104E-2</v>
      </c>
      <c r="G5" s="9">
        <v>-0.16113257072792594</v>
      </c>
      <c r="H5" s="10">
        <v>-2.5306650921484743E-2</v>
      </c>
      <c r="I5" s="9">
        <v>-0.16113257072792594</v>
      </c>
      <c r="J5" s="10">
        <v>-2.5306650921484743E-2</v>
      </c>
    </row>
    <row r="6" spans="1:10" x14ac:dyDescent="0.3">
      <c r="A6" t="s">
        <v>31</v>
      </c>
      <c r="C6" s="9">
        <v>-8.6073161320536426E-2</v>
      </c>
      <c r="D6" s="10">
        <v>-0.35746658758359295</v>
      </c>
      <c r="E6" s="9">
        <v>0.34320850331886982</v>
      </c>
      <c r="F6" s="10">
        <v>1.4253638489492397</v>
      </c>
      <c r="G6" s="9">
        <v>-0.30884501395204417</v>
      </c>
      <c r="H6" s="10">
        <v>-1.2826503817898383</v>
      </c>
      <c r="I6" s="9">
        <v>0.30151744638679462</v>
      </c>
      <c r="J6" s="10">
        <v>1.2522185894325961</v>
      </c>
    </row>
    <row r="7" spans="1:10" x14ac:dyDescent="0.3">
      <c r="A7" t="s">
        <v>32</v>
      </c>
      <c r="C7" s="9">
        <v>0.44420891193578699</v>
      </c>
      <c r="D7" s="10">
        <v>7.3745424600684201E-2</v>
      </c>
      <c r="E7" s="9">
        <v>-0.17086179085287431</v>
      </c>
      <c r="F7" s="10">
        <v>-2.8365651782105532E-2</v>
      </c>
      <c r="G7" s="9">
        <v>-0.17086179085287431</v>
      </c>
      <c r="H7" s="10">
        <v>-2.8365651782105532E-2</v>
      </c>
      <c r="I7" s="9">
        <v>-0.17086179085287431</v>
      </c>
      <c r="J7" s="10">
        <v>-2.8365651782105532E-2</v>
      </c>
    </row>
    <row r="8" spans="1:10" x14ac:dyDescent="0.3">
      <c r="A8" t="s">
        <v>33</v>
      </c>
      <c r="C8" s="9">
        <v>1.4015699394295467E-2</v>
      </c>
      <c r="D8" s="10">
        <v>4.2884015704340861E-2</v>
      </c>
      <c r="E8" s="9">
        <v>-0.35655647312881306</v>
      </c>
      <c r="F8" s="10">
        <v>-1.0909604268028057</v>
      </c>
      <c r="G8" s="9">
        <v>0.1807673147424349</v>
      </c>
      <c r="H8" s="10">
        <v>0.55309607791682946</v>
      </c>
      <c r="I8" s="9">
        <v>0.14013630640573507</v>
      </c>
      <c r="J8" s="10">
        <v>0.42877685911969809</v>
      </c>
    </row>
    <row r="9" spans="1:10" x14ac:dyDescent="0.3">
      <c r="A9" s="4" t="s">
        <v>12</v>
      </c>
      <c r="C9" s="11">
        <v>0.10523413826303803</v>
      </c>
      <c r="D9" s="12">
        <v>0.4011090639440944</v>
      </c>
      <c r="E9" s="11">
        <v>-0.27175360687183259</v>
      </c>
      <c r="F9" s="12">
        <v>-1.0358124908414617</v>
      </c>
      <c r="G9" s="11">
        <v>2.2352809658475022E-2</v>
      </c>
      <c r="H9" s="12">
        <v>8.519967670776829E-2</v>
      </c>
      <c r="I9" s="11">
        <v>0.2935106010201477</v>
      </c>
      <c r="J9" s="12">
        <v>1.1187411649496148</v>
      </c>
    </row>
    <row r="10" spans="1:10" x14ac:dyDescent="0.3">
      <c r="A10" t="s">
        <v>13</v>
      </c>
      <c r="C10" s="9">
        <v>0.19744922194961007</v>
      </c>
      <c r="D10" s="10">
        <v>2.0751625715340971</v>
      </c>
      <c r="E10" s="9">
        <v>0.28643474622738957</v>
      </c>
      <c r="F10" s="10">
        <v>3.0103874742521874</v>
      </c>
      <c r="G10" s="9">
        <v>-0.52197371903876766</v>
      </c>
      <c r="H10" s="10">
        <v>-5.4858677809839023</v>
      </c>
      <c r="I10" s="9">
        <v>0.20445986071945085</v>
      </c>
      <c r="J10" s="10">
        <v>2.1488433641655931</v>
      </c>
    </row>
    <row r="11" spans="1:10" x14ac:dyDescent="0.3">
      <c r="A11" t="s">
        <v>14</v>
      </c>
      <c r="C11" s="9">
        <v>6.1158022844729478E-3</v>
      </c>
      <c r="D11" s="10">
        <v>0.15373868048635586</v>
      </c>
      <c r="E11" s="9">
        <v>0.11879508458624595</v>
      </c>
      <c r="F11" s="10">
        <v>2.9862638952410805</v>
      </c>
      <c r="G11" s="9">
        <v>-0.41190744178562927</v>
      </c>
      <c r="H11" s="10">
        <v>-10.354505204232652</v>
      </c>
      <c r="I11" s="9">
        <v>0.69440104435330463</v>
      </c>
      <c r="J11" s="10">
        <v>17.455812879736456</v>
      </c>
    </row>
    <row r="12" spans="1:10" x14ac:dyDescent="0.3">
      <c r="A12" s="4" t="s">
        <v>34</v>
      </c>
      <c r="C12" s="11">
        <v>-0.13012124177486722</v>
      </c>
      <c r="D12" s="12">
        <v>-2.3225329549918285</v>
      </c>
      <c r="E12" s="11">
        <v>5.6680451923962406E-2</v>
      </c>
      <c r="F12" s="12">
        <v>1.011688911830376</v>
      </c>
      <c r="G12" s="11">
        <v>-0.2775415666810277</v>
      </c>
      <c r="H12" s="12">
        <v>-4.953837099956516</v>
      </c>
      <c r="I12" s="11">
        <v>0.79490363639413397</v>
      </c>
      <c r="J12" s="12">
        <v>14.188228350621287</v>
      </c>
    </row>
    <row r="13" spans="1:10" x14ac:dyDescent="0.3">
      <c r="A13" s="4" t="s">
        <v>25</v>
      </c>
      <c r="C13" s="11">
        <v>-0.16210596937184657</v>
      </c>
      <c r="D13" s="12">
        <v>-0.38258697584240053</v>
      </c>
      <c r="E13" s="11">
        <v>0.23566984317103326</v>
      </c>
      <c r="F13" s="12">
        <v>0.55620538185879731</v>
      </c>
      <c r="G13" s="11">
        <v>-0.32172891704269158</v>
      </c>
      <c r="H13" s="12">
        <v>-0.75931376179038601</v>
      </c>
      <c r="I13" s="11">
        <v>0.72216681780295466</v>
      </c>
      <c r="J13" s="12">
        <v>1.7043889250197264</v>
      </c>
    </row>
    <row r="14" spans="1:10" x14ac:dyDescent="0.3">
      <c r="A14" t="s">
        <v>35</v>
      </c>
      <c r="C14" s="9">
        <v>0.15820122526855857</v>
      </c>
      <c r="D14" s="10">
        <v>0.1858994464558652</v>
      </c>
      <c r="E14" s="9">
        <v>0.47298538886089353</v>
      </c>
      <c r="F14" s="10">
        <v>0.555796719157442</v>
      </c>
      <c r="G14" s="9">
        <v>-0.39035089216499558</v>
      </c>
      <c r="H14" s="10">
        <v>-0.45869439161320968</v>
      </c>
      <c r="I14" s="9">
        <v>-3.8084188156472472E-2</v>
      </c>
      <c r="J14" s="10">
        <v>-4.475205223594636E-2</v>
      </c>
    </row>
    <row r="15" spans="1:10" x14ac:dyDescent="0.3">
      <c r="A15" t="s">
        <v>36</v>
      </c>
      <c r="C15" s="9">
        <v>0.19208738439103856</v>
      </c>
      <c r="D15" s="10">
        <v>0.20266680080003985</v>
      </c>
      <c r="E15" s="9">
        <v>0.24665330987200951</v>
      </c>
      <c r="F15" s="10">
        <v>0.26023800249545781</v>
      </c>
      <c r="G15" s="9">
        <v>-0.52897489296083722</v>
      </c>
      <c r="H15" s="10">
        <v>-0.55810874618228112</v>
      </c>
      <c r="I15" s="9">
        <v>0.24074356188546403</v>
      </c>
      <c r="J15" s="10">
        <v>0.25400276887111195</v>
      </c>
    </row>
    <row r="16" spans="1:10" x14ac:dyDescent="0.3">
      <c r="A16" s="4" t="s">
        <v>37</v>
      </c>
      <c r="C16" s="11">
        <v>-0.41807017419005438</v>
      </c>
      <c r="D16" s="12">
        <v>-1.0047801396260265</v>
      </c>
      <c r="E16" s="11">
        <v>-3.7430893495460305E-2</v>
      </c>
      <c r="F16" s="12">
        <v>-8.9960539437090148E-2</v>
      </c>
      <c r="G16" s="11">
        <v>-1.758313739785405E-2</v>
      </c>
      <c r="H16" s="12">
        <v>-4.2258903744824217E-2</v>
      </c>
      <c r="I16" s="11">
        <v>0.94510733627220611</v>
      </c>
      <c r="J16" s="12">
        <v>2.2714490052798419</v>
      </c>
    </row>
    <row r="17" spans="1:15" ht="15" thickBot="1" x14ac:dyDescent="0.35">
      <c r="A17" s="4" t="s">
        <v>38</v>
      </c>
      <c r="C17" s="13">
        <v>-0.78141768831519431</v>
      </c>
      <c r="D17" s="14">
        <v>-1.1431984835621205</v>
      </c>
      <c r="E17" s="13">
        <v>-0.49409980955096561</v>
      </c>
      <c r="F17" s="14">
        <v>-0.72285816081905185</v>
      </c>
      <c r="G17" s="13">
        <v>0.45590364486345386</v>
      </c>
      <c r="H17" s="14">
        <v>0.66697793414693773</v>
      </c>
      <c r="I17" s="13">
        <v>0.56995911628612483</v>
      </c>
      <c r="J17" s="14">
        <v>0.83383881267848015</v>
      </c>
    </row>
    <row r="20" spans="1:15" x14ac:dyDescent="0.3">
      <c r="A20" s="4" t="s">
        <v>12</v>
      </c>
      <c r="E20" s="4" t="s">
        <v>34</v>
      </c>
      <c r="I20" s="4" t="s">
        <v>37</v>
      </c>
      <c r="M20" s="4" t="s">
        <v>38</v>
      </c>
    </row>
    <row r="21" spans="1:15" x14ac:dyDescent="0.3">
      <c r="A21" t="s">
        <v>52</v>
      </c>
      <c r="B21">
        <f>Team!J$9</f>
        <v>10.223038461514664</v>
      </c>
      <c r="C21">
        <f>Team!K$9-B21</f>
        <v>7.6231738184624316</v>
      </c>
      <c r="E21" t="s">
        <v>52</v>
      </c>
      <c r="F21">
        <f>Team!J$12</f>
        <v>58.276122764036884</v>
      </c>
      <c r="G21">
        <f>Team!K$12-F21</f>
        <v>35.697983008086737</v>
      </c>
      <c r="I21" t="s">
        <v>52</v>
      </c>
      <c r="J21">
        <f>Team!J$16</f>
        <v>5.2320989693266409</v>
      </c>
      <c r="K21">
        <f>Team!K$16-J21</f>
        <v>4.8067535038863074</v>
      </c>
      <c r="M21" t="s">
        <v>52</v>
      </c>
      <c r="N21">
        <f>Team!J$17</f>
        <v>2.9635679631650285</v>
      </c>
      <c r="O21">
        <f>Team!K$17-N21</f>
        <v>2.9259601116019431</v>
      </c>
    </row>
    <row r="22" spans="1:15" x14ac:dyDescent="0.3">
      <c r="A22" t="s">
        <v>1</v>
      </c>
      <c r="B22">
        <f>Zoe!N$9</f>
        <v>11.716684304392645</v>
      </c>
      <c r="C22">
        <f>Zoe!O$9-B22</f>
        <v>5.4381002776511611</v>
      </c>
      <c r="E22" t="s">
        <v>1</v>
      </c>
      <c r="F22">
        <f>Zoe!N$12</f>
        <v>55.663700460944973</v>
      </c>
      <c r="G22">
        <f>Zoe!O$12-F22</f>
        <v>36.277761892231204</v>
      </c>
      <c r="I22" t="s">
        <v>1</v>
      </c>
      <c r="J22">
        <f>Zoe!N$16</f>
        <v>4.3885771033005101</v>
      </c>
      <c r="K22">
        <f>Zoe!O$16-J22</f>
        <v>4.4842369925587304</v>
      </c>
      <c r="M22" t="s">
        <v>1</v>
      </c>
      <c r="N22">
        <f>Zoe!N$17</f>
        <v>1.9249361957763889</v>
      </c>
      <c r="O22">
        <f>Zoe!O$17-N22</f>
        <v>2.7168267332740923</v>
      </c>
    </row>
    <row r="23" spans="1:15" x14ac:dyDescent="0.3">
      <c r="A23" t="s">
        <v>23</v>
      </c>
      <c r="B23">
        <f>Max!N$9</f>
        <v>8.525615432104054</v>
      </c>
      <c r="C23">
        <f>Max!O$9-B23</f>
        <v>8.9463949126572295</v>
      </c>
      <c r="E23" t="s">
        <v>23</v>
      </c>
      <c r="F23">
        <f>Max!N$12</f>
        <v>67.666706454067949</v>
      </c>
      <c r="G23">
        <f>Max!O$12-F23</f>
        <v>18.940193639629655</v>
      </c>
      <c r="I23" t="s">
        <v>23</v>
      </c>
      <c r="J23">
        <f>Max!N$16</f>
        <v>5.2137431477775094</v>
      </c>
      <c r="K23">
        <f>Max!O$16-J23</f>
        <v>4.6635441039826064</v>
      </c>
      <c r="M23" t="s">
        <v>23</v>
      </c>
      <c r="N23">
        <f>Max!N$17</f>
        <v>2.4679575206769089</v>
      </c>
      <c r="O23">
        <f>Max!O$17-N23</f>
        <v>2.4714647289591891</v>
      </c>
    </row>
    <row r="24" spans="1:15" x14ac:dyDescent="0.3">
      <c r="A24" t="s">
        <v>20</v>
      </c>
      <c r="B24">
        <f>Hailey!N$9</f>
        <v>10.815450964833509</v>
      </c>
      <c r="C24">
        <f>Hailey!O$9-B24</f>
        <v>6.6087481822967789</v>
      </c>
      <c r="E24" t="s">
        <v>20</v>
      </c>
      <c r="F24">
        <f>Hailey!N$12</f>
        <v>57.014596140696803</v>
      </c>
      <c r="G24">
        <f>Hailey!O$12-F24</f>
        <v>28.313362242798156</v>
      </c>
      <c r="I24" t="s">
        <v>20</v>
      </c>
      <c r="J24">
        <f>Hailey!N$16</f>
        <v>6.2886426301047571</v>
      </c>
      <c r="K24">
        <f>Hailey!O$16-J24</f>
        <v>2.6091484107126419</v>
      </c>
      <c r="M24" t="s">
        <v>20</v>
      </c>
      <c r="N24">
        <f>Hailey!N$17</f>
        <v>4.2670003509403793</v>
      </c>
      <c r="O24">
        <f>Hailey!O$17-N24</f>
        <v>1.6530512583642274</v>
      </c>
    </row>
    <row r="25" spans="1:15" x14ac:dyDescent="0.3">
      <c r="A25" t="s">
        <v>21</v>
      </c>
      <c r="B25">
        <f>Caleb!N$9</f>
        <v>11.434260618291191</v>
      </c>
      <c r="C25">
        <f>Caleb!O$9-B25</f>
        <v>7.438211851865109</v>
      </c>
      <c r="E25" t="s">
        <v>21</v>
      </c>
      <c r="F25">
        <f>Caleb!N$12</f>
        <v>70.994273718053037</v>
      </c>
      <c r="G25">
        <f>Caleb!O$12-F25</f>
        <v>38.638137989241301</v>
      </c>
      <c r="I25" t="s">
        <v>21</v>
      </c>
      <c r="J25">
        <f>Caleb!N$16</f>
        <v>7.4899081143059822</v>
      </c>
      <c r="K25">
        <f>Caleb!O$16-J25</f>
        <v>4.8340332603595231</v>
      </c>
      <c r="M25" t="s">
        <v>21</v>
      </c>
      <c r="N25">
        <f>Caleb!N$17</f>
        <v>3.8778439238660356</v>
      </c>
      <c r="O25">
        <f>Caleb!O$17-N25</f>
        <v>2.7650858695759997</v>
      </c>
    </row>
  </sheetData>
  <mergeCells count="4">
    <mergeCell ref="C2:D2"/>
    <mergeCell ref="E2:F2"/>
    <mergeCell ref="G2:H2"/>
    <mergeCell ref="I2:J2"/>
  </mergeCells>
  <conditionalFormatting sqref="C4 E4 G4 I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 E6 G6 I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 E7 G7 I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 E8 G8 I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 E9 G9 I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 E10 G10 I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 E11 G11 I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 E12 G12 I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 E13 G13 I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 E15 G15 I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 F4 H4 J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 F5 H5 J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 F7 H7 J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 F8 H8 J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 F9 H9 J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 F10 H10 J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 F17 H17 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 C5 G5 I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 C14 G14 I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 C16 G16 I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 C17 G17 I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 D6 H6 J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 D11 H11 J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 D12 H12 J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 D13 H13 J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 D14 H14 J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 D15 H15 J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 D16 H16 J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24"/>
  <sheetViews>
    <sheetView zoomScale="115" zoomScaleNormal="115" workbookViewId="0">
      <selection activeCell="K15" sqref="K15"/>
    </sheetView>
  </sheetViews>
  <sheetFormatPr defaultRowHeight="14.4" x14ac:dyDescent="0.3"/>
  <cols>
    <col min="1" max="1" width="16.88671875" customWidth="1"/>
    <col min="3" max="10" width="12.6640625" customWidth="1"/>
  </cols>
  <sheetData>
    <row r="1" spans="1:10" ht="15" thickBot="1" x14ac:dyDescent="0.35"/>
    <row r="2" spans="1:10" ht="18" x14ac:dyDescent="0.35">
      <c r="C2" s="24" t="s">
        <v>16</v>
      </c>
      <c r="D2" s="25"/>
      <c r="E2" s="24" t="s">
        <v>21</v>
      </c>
      <c r="F2" s="25"/>
      <c r="G2" s="24" t="s">
        <v>2</v>
      </c>
      <c r="H2" s="25"/>
      <c r="I2" s="24" t="s">
        <v>50</v>
      </c>
      <c r="J2" s="25"/>
    </row>
    <row r="3" spans="1:10" x14ac:dyDescent="0.3">
      <c r="C3" s="5" t="s">
        <v>28</v>
      </c>
      <c r="D3" s="6" t="s">
        <v>49</v>
      </c>
      <c r="E3" s="5" t="s">
        <v>28</v>
      </c>
      <c r="F3" s="6" t="s">
        <v>49</v>
      </c>
      <c r="G3" s="5" t="s">
        <v>28</v>
      </c>
      <c r="H3" s="6" t="s">
        <v>49</v>
      </c>
      <c r="I3" s="5" t="s">
        <v>28</v>
      </c>
      <c r="J3" s="6" t="s">
        <v>49</v>
      </c>
    </row>
    <row r="4" spans="1:10" x14ac:dyDescent="0.3">
      <c r="A4" t="s">
        <v>3</v>
      </c>
      <c r="C4" s="9">
        <v>-7.1323027790168414E-2</v>
      </c>
      <c r="D4" s="10">
        <v>-5.3004710242423314E-2</v>
      </c>
      <c r="E4" s="9">
        <v>-0.23376058316549622</v>
      </c>
      <c r="F4" s="10">
        <v>-0.17372246188481347</v>
      </c>
      <c r="G4" s="9">
        <v>0.1196045600393264</v>
      </c>
      <c r="H4" s="10">
        <v>8.8885809323856368E-2</v>
      </c>
      <c r="I4" s="9" t="e">
        <v>#NUM!</v>
      </c>
      <c r="J4" s="10" t="e">
        <v>#NUM!</v>
      </c>
    </row>
    <row r="5" spans="1:10" x14ac:dyDescent="0.3">
      <c r="A5" t="s">
        <v>30</v>
      </c>
      <c r="C5" s="9">
        <v>0.21813446329546776</v>
      </c>
      <c r="D5" s="10">
        <v>3.4259074225769098E-2</v>
      </c>
      <c r="E5" s="9">
        <v>-0.16113257024193733</v>
      </c>
      <c r="F5" s="10">
        <v>-2.5306650772694204E-2</v>
      </c>
      <c r="G5" s="9">
        <v>-5.0968945417204578E-2</v>
      </c>
      <c r="H5" s="10">
        <v>-8.0049197998208546E-3</v>
      </c>
      <c r="I5" s="9" t="e">
        <v>#NUM!</v>
      </c>
      <c r="J5" s="10" t="e">
        <v>#NUM!</v>
      </c>
    </row>
    <row r="6" spans="1:10" x14ac:dyDescent="0.3">
      <c r="A6" t="s">
        <v>31</v>
      </c>
      <c r="C6" s="9">
        <v>-1.674202614411776E-2</v>
      </c>
      <c r="D6" s="10">
        <v>-6.953055824186638E-2</v>
      </c>
      <c r="E6" s="9">
        <v>-0.55210965317690808</v>
      </c>
      <c r="F6" s="10">
        <v>-2.2929418497892677</v>
      </c>
      <c r="G6" s="9">
        <v>0.16770816224427809</v>
      </c>
      <c r="H6" s="10">
        <v>0.69650125033756094</v>
      </c>
      <c r="I6" s="9" t="e">
        <v>#NUM!</v>
      </c>
      <c r="J6" s="10" t="e">
        <v>#NUM!</v>
      </c>
    </row>
    <row r="7" spans="1:10" x14ac:dyDescent="0.3">
      <c r="A7" t="s">
        <v>32</v>
      </c>
      <c r="C7" s="9">
        <v>0.42050795975799832</v>
      </c>
      <c r="D7" s="10">
        <v>6.9810706683898507E-2</v>
      </c>
      <c r="E7" s="9">
        <v>-0.1708617909533538</v>
      </c>
      <c r="F7" s="10">
        <v>-2.8365651814521418E-2</v>
      </c>
      <c r="G7" s="9">
        <v>-0.1708617909533538</v>
      </c>
      <c r="H7" s="10">
        <v>-2.8365651814521418E-2</v>
      </c>
      <c r="I7" s="9" t="e">
        <v>#NUM!</v>
      </c>
      <c r="J7" s="10" t="e">
        <v>#NUM!</v>
      </c>
    </row>
    <row r="8" spans="1:10" x14ac:dyDescent="0.3">
      <c r="A8" t="s">
        <v>33</v>
      </c>
      <c r="C8" s="9">
        <v>-0.14198951664219625</v>
      </c>
      <c r="D8" s="10">
        <v>-0.4344471503944396</v>
      </c>
      <c r="E8" s="9">
        <v>0.71105749329198376</v>
      </c>
      <c r="F8" s="10">
        <v>2.1756317581231359</v>
      </c>
      <c r="G8" s="9">
        <v>-0.19824522572636913</v>
      </c>
      <c r="H8" s="10">
        <v>-0.60657346706206328</v>
      </c>
      <c r="I8" s="9" t="e">
        <v>#NUM!</v>
      </c>
      <c r="J8" s="10" t="e">
        <v>#NUM!</v>
      </c>
    </row>
    <row r="9" spans="1:10" x14ac:dyDescent="0.3">
      <c r="A9" s="4" t="s">
        <v>12</v>
      </c>
      <c r="C9" s="11">
        <v>2.5340435354280922E-2</v>
      </c>
      <c r="D9" s="12">
        <v>9.6587271706745526E-2</v>
      </c>
      <c r="E9" s="11">
        <v>-0.10849239153125793</v>
      </c>
      <c r="F9" s="12">
        <v>-0.41352817946649623</v>
      </c>
      <c r="G9" s="11">
        <v>1.7178336171610131E-2</v>
      </c>
      <c r="H9" s="12">
        <v>6.5476721298587393E-2</v>
      </c>
      <c r="I9" s="11" t="e">
        <v>#NUM!</v>
      </c>
      <c r="J9" s="12" t="e">
        <v>#NUM!</v>
      </c>
    </row>
    <row r="10" spans="1:10" x14ac:dyDescent="0.3">
      <c r="A10" t="s">
        <v>13</v>
      </c>
      <c r="C10" s="9">
        <v>8.0435646573723985E-2</v>
      </c>
      <c r="D10" s="10">
        <v>0.84536693312519517</v>
      </c>
      <c r="E10" s="9">
        <v>0.31219151910436971</v>
      </c>
      <c r="F10" s="10">
        <v>3.2810874070746969</v>
      </c>
      <c r="G10" s="9">
        <v>-0.21105281633353776</v>
      </c>
      <c r="H10" s="10">
        <v>-2.2181343679234082</v>
      </c>
      <c r="I10" s="9" t="e">
        <v>#NUM!</v>
      </c>
      <c r="J10" s="10" t="e">
        <v>#NUM!</v>
      </c>
    </row>
    <row r="11" spans="1:10" x14ac:dyDescent="0.3">
      <c r="A11" t="s">
        <v>14</v>
      </c>
      <c r="C11" s="9">
        <v>-0.13958464486745292</v>
      </c>
      <c r="D11" s="10">
        <v>-3.5088706485259138</v>
      </c>
      <c r="E11" s="9">
        <v>0.22521639467347374</v>
      </c>
      <c r="F11" s="10">
        <v>5.6614765727777012</v>
      </c>
      <c r="G11" s="9">
        <v>-0.10624673771289854</v>
      </c>
      <c r="H11" s="10">
        <v>-2.6708242859838265</v>
      </c>
      <c r="I11" s="9" t="e">
        <v>#NUM!</v>
      </c>
      <c r="J11" s="10" t="e">
        <v>#NUM!</v>
      </c>
    </row>
    <row r="12" spans="1:10" x14ac:dyDescent="0.3">
      <c r="A12" s="4" t="s">
        <v>34</v>
      </c>
      <c r="C12" s="11">
        <v>-0.24936001669909794</v>
      </c>
      <c r="D12" s="12">
        <v>-4.450824853357787</v>
      </c>
      <c r="E12" s="11">
        <v>0.15653082266802545</v>
      </c>
      <c r="F12" s="12">
        <v>2.7939173451695893</v>
      </c>
      <c r="G12" s="11">
        <v>-2.9030583341418559E-2</v>
      </c>
      <c r="H12" s="12">
        <v>-0.51816663935893814</v>
      </c>
      <c r="I12" s="11" t="e">
        <v>#NUM!</v>
      </c>
      <c r="J12" s="12" t="e">
        <v>#NUM!</v>
      </c>
    </row>
    <row r="13" spans="1:10" x14ac:dyDescent="0.3">
      <c r="A13" s="4" t="s">
        <v>25</v>
      </c>
      <c r="C13" s="11">
        <v>-0.19190366330246053</v>
      </c>
      <c r="D13" s="12">
        <v>-0.45291263796906556</v>
      </c>
      <c r="E13" s="11">
        <v>-0.14605493224408536</v>
      </c>
      <c r="F13" s="12">
        <v>-0.3447048561381667</v>
      </c>
      <c r="G13" s="11">
        <v>6.0354547979647226E-2</v>
      </c>
      <c r="H13" s="12">
        <v>0.14244302098500938</v>
      </c>
      <c r="I13" s="11" t="e">
        <v>#NUM!</v>
      </c>
      <c r="J13" s="12" t="e">
        <v>#NUM!</v>
      </c>
    </row>
    <row r="14" spans="1:10" x14ac:dyDescent="0.3">
      <c r="A14" t="s">
        <v>35</v>
      </c>
      <c r="C14" s="9">
        <v>0.11696000627062231</v>
      </c>
      <c r="D14" s="10">
        <v>0.13743762336950538</v>
      </c>
      <c r="E14" s="9">
        <v>-0.19256960324569686</v>
      </c>
      <c r="F14" s="10">
        <v>-0.22628511614525193</v>
      </c>
      <c r="G14" s="9">
        <v>-5.2844451624003953E-2</v>
      </c>
      <c r="H14" s="10">
        <v>-6.2096575325613301E-2</v>
      </c>
      <c r="I14" s="9" t="e">
        <v>#NUM!</v>
      </c>
      <c r="J14" s="10" t="e">
        <v>#NUM!</v>
      </c>
    </row>
    <row r="15" spans="1:10" x14ac:dyDescent="0.3">
      <c r="A15" t="s">
        <v>36</v>
      </c>
      <c r="C15" s="9">
        <v>9.4154639216001895E-2</v>
      </c>
      <c r="D15" s="10">
        <v>9.9340305836566056E-2</v>
      </c>
      <c r="E15" s="9">
        <v>0.32121717410863937</v>
      </c>
      <c r="F15" s="10">
        <v>0.33890855067379988</v>
      </c>
      <c r="G15" s="9">
        <v>-0.21430373023086768</v>
      </c>
      <c r="H15" s="10">
        <v>-0.22610673547600624</v>
      </c>
      <c r="I15" s="9" t="e">
        <v>#NUM!</v>
      </c>
      <c r="J15" s="10" t="e">
        <v>#NUM!</v>
      </c>
    </row>
    <row r="16" spans="1:10" x14ac:dyDescent="0.3">
      <c r="A16" s="4" t="s">
        <v>37</v>
      </c>
      <c r="C16" s="11">
        <v>-0.34929897490777589</v>
      </c>
      <c r="D16" s="12">
        <v>-0.83949703788182983</v>
      </c>
      <c r="E16" s="11">
        <v>0.32216981223257146</v>
      </c>
      <c r="F16" s="12">
        <v>0.77429543884461083</v>
      </c>
      <c r="G16" s="11">
        <v>3.4759424411388816E-2</v>
      </c>
      <c r="H16" s="12">
        <v>8.3539992751317627E-2</v>
      </c>
      <c r="I16" s="11" t="e">
        <v>#NUM!</v>
      </c>
      <c r="J16" s="12" t="e">
        <v>#NUM!</v>
      </c>
    </row>
    <row r="17" spans="1:15" ht="15" thickBot="1" x14ac:dyDescent="0.35">
      <c r="A17" s="4" t="s">
        <v>38</v>
      </c>
      <c r="C17" s="13">
        <v>-4.3627808084980728E-2</v>
      </c>
      <c r="D17" s="14">
        <v>-6.3826612511339142E-2</v>
      </c>
      <c r="E17" s="13">
        <v>-0.21668916484525982</v>
      </c>
      <c r="F17" s="14">
        <v>-0.31701192352006746</v>
      </c>
      <c r="G17" s="13">
        <v>0.34743851877416815</v>
      </c>
      <c r="H17" s="14">
        <v>0.50829561884285202</v>
      </c>
      <c r="I17" s="13" t="e">
        <v>#NUM!</v>
      </c>
      <c r="J17" s="14" t="e">
        <v>#NUM!</v>
      </c>
    </row>
    <row r="20" spans="1:15" x14ac:dyDescent="0.3">
      <c r="A20" s="4" t="s">
        <v>12</v>
      </c>
      <c r="E20" s="4" t="s">
        <v>34</v>
      </c>
      <c r="I20" s="4" t="s">
        <v>37</v>
      </c>
      <c r="M20" s="4" t="s">
        <v>38</v>
      </c>
    </row>
    <row r="21" spans="1:15" x14ac:dyDescent="0.3">
      <c r="A21" t="s">
        <v>52</v>
      </c>
      <c r="B21">
        <f>Team!J$9</f>
        <v>10.223038461514664</v>
      </c>
      <c r="C21">
        <f>Team!K$9-B21</f>
        <v>7.6231738184624316</v>
      </c>
      <c r="E21" t="s">
        <v>52</v>
      </c>
      <c r="F21">
        <f>Team!J$12</f>
        <v>58.276122764036884</v>
      </c>
      <c r="G21">
        <f>Team!K$12-F21</f>
        <v>35.697983008086737</v>
      </c>
      <c r="I21" t="s">
        <v>52</v>
      </c>
      <c r="J21">
        <f>Team!J$16</f>
        <v>5.2320989693266409</v>
      </c>
      <c r="K21">
        <f>Team!K$16-J21</f>
        <v>4.8067535038863074</v>
      </c>
      <c r="M21" t="s">
        <v>52</v>
      </c>
      <c r="N21">
        <f>Team!J$17</f>
        <v>2.9635679631650285</v>
      </c>
      <c r="O21">
        <f>Team!K$17-N21</f>
        <v>2.9259601116019431</v>
      </c>
    </row>
    <row r="22" spans="1:15" x14ac:dyDescent="0.3">
      <c r="A22" t="s">
        <v>16</v>
      </c>
      <c r="B22">
        <f>Maddie!P$9</f>
        <v>10.879311580041623</v>
      </c>
      <c r="C22">
        <f>Maddie!Q$9-B22</f>
        <v>6.5038021435842097</v>
      </c>
      <c r="E22" t="s">
        <v>16</v>
      </c>
      <c r="F22">
        <f>Maddie!P$12</f>
        <v>52.246548010640439</v>
      </c>
      <c r="G22">
        <f>Maddie!Q$12-F22</f>
        <v>38.855483014903029</v>
      </c>
      <c r="I22" t="s">
        <v>16</v>
      </c>
      <c r="J22">
        <f>Maddie!P$16</f>
        <v>3.9630307517463943</v>
      </c>
      <c r="K22">
        <f>Maddie!Q$16-J22</f>
        <v>5.6658959027425855</v>
      </c>
      <c r="M22" t="s">
        <v>16</v>
      </c>
      <c r="N22">
        <f>Maddie!P$17</f>
        <v>2.7335179848698123</v>
      </c>
      <c r="O22">
        <f>Maddie!Q$17-N22</f>
        <v>3.258406902590723</v>
      </c>
    </row>
    <row r="23" spans="1:15" x14ac:dyDescent="0.3">
      <c r="A23" t="s">
        <v>21</v>
      </c>
      <c r="B23">
        <f>Caleb!P$9</f>
        <v>9.7941583898029307</v>
      </c>
      <c r="C23">
        <f>Caleb!Q$9-B23</f>
        <v>7.653877621715111</v>
      </c>
      <c r="E23" t="s">
        <v>21</v>
      </c>
      <c r="F23">
        <f>Caleb!P$12</f>
        <v>68.125117568668045</v>
      </c>
      <c r="G23">
        <f>Caleb!Q$12-F23</f>
        <v>21.587828295902568</v>
      </c>
      <c r="I23" t="s">
        <v>21</v>
      </c>
      <c r="J23">
        <f>Caleb!P$16</f>
        <v>6.7297531823437682</v>
      </c>
      <c r="K23">
        <f>Caleb!Q$16-J23</f>
        <v>3.3600359950007208</v>
      </c>
      <c r="M23" t="s">
        <v>21</v>
      </c>
      <c r="N23">
        <f>Caleb!P$17</f>
        <v>2.840835554873812</v>
      </c>
      <c r="O23">
        <f>Caleb!Q$17-N23</f>
        <v>2.537401140565267</v>
      </c>
    </row>
    <row r="24" spans="1:15" x14ac:dyDescent="0.3">
      <c r="A24" t="s">
        <v>2</v>
      </c>
      <c r="B24">
        <f>Matt!P$9</f>
        <v>9.8914654590174091</v>
      </c>
      <c r="C24">
        <f>Matt!Q$9-B24</f>
        <v>8.4172732848163196</v>
      </c>
      <c r="E24" t="s">
        <v>2</v>
      </c>
      <c r="F24">
        <f>Matt!P$12</f>
        <v>57.88269887621648</v>
      </c>
      <c r="G24">
        <f>Matt!Q$12-F24</f>
        <v>35.448497711748644</v>
      </c>
      <c r="I24" t="s">
        <v>2</v>
      </c>
      <c r="J24">
        <f>Matt!P$16</f>
        <v>5.633330267562048</v>
      </c>
      <c r="K24">
        <f>Matt!Q$16-J24</f>
        <v>4.1713709323775738</v>
      </c>
      <c r="M24" t="s">
        <v>2</v>
      </c>
      <c r="N24">
        <f>Matt!P$17</f>
        <v>3.4517793680149027</v>
      </c>
      <c r="O24">
        <f>Matt!Q$17-N24</f>
        <v>2.966128599008925</v>
      </c>
    </row>
  </sheetData>
  <mergeCells count="4">
    <mergeCell ref="C2:D2"/>
    <mergeCell ref="E2:F2"/>
    <mergeCell ref="G2:H2"/>
    <mergeCell ref="I2:J2"/>
  </mergeCells>
  <conditionalFormatting sqref="C4 E4 G4 I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 E6 G6 I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 E7 G7 I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 E8 G8 I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 E9 G9 I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 E10 G10 I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 E11 G11 I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 E12 G12 I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 E15 G15 I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 F6 H6 J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 F7 H7 J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 F9 H9 J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 F13 H13 J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 C5 G5 I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 C13 G13 I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 C14 G14 I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 C16 G16 I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 C17 G17 I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 D4 H4 J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 D5 H5 J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 D8 H8 J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 D10 H10 J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 D11 H11 J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 D12 H12 J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 D14 H14 J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 D15 H15 J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 D16 H16 J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 D17 H17 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28"/>
  <sheetViews>
    <sheetView zoomScale="102" zoomScaleNormal="115" workbookViewId="0">
      <selection activeCell="N18" sqref="N18"/>
    </sheetView>
  </sheetViews>
  <sheetFormatPr defaultRowHeight="14.4" x14ac:dyDescent="0.3"/>
  <cols>
    <col min="1" max="1" width="16.44140625" customWidth="1"/>
    <col min="3" max="16" width="12.6640625" customWidth="1"/>
  </cols>
  <sheetData>
    <row r="1" spans="1:16" ht="15" thickBot="1" x14ac:dyDescent="0.35"/>
    <row r="2" spans="1:16" ht="18" x14ac:dyDescent="0.35">
      <c r="C2" s="24" t="s">
        <v>0</v>
      </c>
      <c r="D2" s="25"/>
      <c r="E2" s="24" t="s">
        <v>19</v>
      </c>
      <c r="F2" s="25"/>
      <c r="G2" s="24" t="s">
        <v>17</v>
      </c>
      <c r="H2" s="25"/>
      <c r="I2" s="24" t="s">
        <v>2</v>
      </c>
      <c r="J2" s="25"/>
      <c r="K2" s="24" t="s">
        <v>16</v>
      </c>
      <c r="L2" s="25"/>
      <c r="M2" s="24" t="s">
        <v>1</v>
      </c>
      <c r="N2" s="25"/>
      <c r="O2" s="24" t="s">
        <v>21</v>
      </c>
      <c r="P2" s="25"/>
    </row>
    <row r="3" spans="1:16" x14ac:dyDescent="0.3">
      <c r="C3" s="5" t="s">
        <v>28</v>
      </c>
      <c r="D3" s="6" t="s">
        <v>49</v>
      </c>
      <c r="E3" s="5" t="s">
        <v>28</v>
      </c>
      <c r="F3" s="6" t="s">
        <v>49</v>
      </c>
      <c r="G3" s="5" t="s">
        <v>28</v>
      </c>
      <c r="H3" s="6" t="s">
        <v>49</v>
      </c>
      <c r="I3" s="5" t="s">
        <v>28</v>
      </c>
      <c r="J3" s="6" t="s">
        <v>49</v>
      </c>
      <c r="K3" s="5" t="s">
        <v>28</v>
      </c>
      <c r="L3" s="6" t="s">
        <v>49</v>
      </c>
      <c r="M3" s="5" t="s">
        <v>28</v>
      </c>
      <c r="N3" s="6" t="s">
        <v>49</v>
      </c>
      <c r="O3" s="5" t="s">
        <v>28</v>
      </c>
      <c r="P3" s="6" t="s">
        <v>49</v>
      </c>
    </row>
    <row r="4" spans="1:16" x14ac:dyDescent="0.3">
      <c r="A4" t="s">
        <v>3</v>
      </c>
      <c r="C4" s="9" t="e">
        <v>#NUM!</v>
      </c>
      <c r="D4" s="10" t="e">
        <v>#NUM!</v>
      </c>
      <c r="E4" s="9">
        <v>-0.54510546163313667</v>
      </c>
      <c r="F4" s="10">
        <v>-0.40510278270988831</v>
      </c>
      <c r="G4" s="9">
        <v>-9.6572821770962616E-2</v>
      </c>
      <c r="H4" s="10">
        <v>-7.1769449376554995E-2</v>
      </c>
      <c r="I4" s="9">
        <v>-0.23567788792395394</v>
      </c>
      <c r="J4" s="10">
        <v>-0.17514733375656041</v>
      </c>
      <c r="K4" s="9">
        <v>-0.54510546163313667</v>
      </c>
      <c r="L4" s="10">
        <v>-0.40510278270988831</v>
      </c>
      <c r="M4" s="9">
        <v>-0.39306797456292641</v>
      </c>
      <c r="N4" s="10">
        <v>-0.29211398802081168</v>
      </c>
      <c r="O4" s="9">
        <v>-0.54510546163313667</v>
      </c>
      <c r="P4" s="10">
        <v>-0.40510278270988831</v>
      </c>
    </row>
    <row r="5" spans="1:16" x14ac:dyDescent="0.3">
      <c r="A5" t="s">
        <v>30</v>
      </c>
      <c r="C5" s="9" t="e">
        <v>#NUM!</v>
      </c>
      <c r="D5" s="10" t="e">
        <v>#NUM!</v>
      </c>
      <c r="E5" s="9">
        <v>-0.16113256975594903</v>
      </c>
      <c r="F5" s="10">
        <v>-2.5306650623903647E-2</v>
      </c>
      <c r="G5" s="9">
        <v>-0.16113256975594903</v>
      </c>
      <c r="H5" s="10">
        <v>-2.5306650623903647E-2</v>
      </c>
      <c r="I5" s="9">
        <v>-0.16113256975594903</v>
      </c>
      <c r="J5" s="10">
        <v>-2.5306650623903647E-2</v>
      </c>
      <c r="K5" s="9">
        <v>-0.16113256975594903</v>
      </c>
      <c r="L5" s="10">
        <v>-2.5306650623903647E-2</v>
      </c>
      <c r="M5" s="9">
        <v>-0.16113256975594903</v>
      </c>
      <c r="N5" s="10">
        <v>-2.5306650623903647E-2</v>
      </c>
      <c r="O5" s="9">
        <v>-0.16113256975594903</v>
      </c>
      <c r="P5" s="10">
        <v>-2.5306650623903647E-2</v>
      </c>
    </row>
    <row r="6" spans="1:16" x14ac:dyDescent="0.3">
      <c r="A6" t="s">
        <v>31</v>
      </c>
      <c r="C6" s="9" t="e">
        <v>#NUM!</v>
      </c>
      <c r="D6" s="10" t="e">
        <v>#NUM!</v>
      </c>
      <c r="E6" s="9">
        <v>-1.0004570509811546</v>
      </c>
      <c r="F6" s="10">
        <v>-4.1549533292969807</v>
      </c>
      <c r="G6" s="9">
        <v>-0.30697604263931699</v>
      </c>
      <c r="H6" s="10">
        <v>-1.2748884413656532</v>
      </c>
      <c r="I6" s="9">
        <v>-1.0697005811346685</v>
      </c>
      <c r="J6" s="10">
        <v>-4.4425255302839854</v>
      </c>
      <c r="K6" s="9">
        <v>-1.5109090013164148</v>
      </c>
      <c r="L6" s="10">
        <v>-6.2748884413656523</v>
      </c>
      <c r="M6" s="9">
        <v>-0.92167776219693398</v>
      </c>
      <c r="N6" s="10">
        <v>-3.8277785966159157</v>
      </c>
      <c r="O6" s="9">
        <v>-1.5109090013164148</v>
      </c>
      <c r="P6" s="10">
        <v>-6.2748884413656523</v>
      </c>
    </row>
    <row r="7" spans="1:16" x14ac:dyDescent="0.3">
      <c r="A7" t="s">
        <v>32</v>
      </c>
      <c r="C7" s="9" t="e">
        <v>#NUM!</v>
      </c>
      <c r="D7" s="10" t="e">
        <v>#NUM!</v>
      </c>
      <c r="E7" s="9">
        <v>-0.17086179105383301</v>
      </c>
      <c r="F7" s="10">
        <v>-2.836565184693729E-2</v>
      </c>
      <c r="G7" s="9">
        <v>-0.17086179105383301</v>
      </c>
      <c r="H7" s="10">
        <v>-2.836565184693729E-2</v>
      </c>
      <c r="I7" s="9">
        <v>-0.17086179105383301</v>
      </c>
      <c r="J7" s="10">
        <v>-2.836565184693729E-2</v>
      </c>
      <c r="K7" s="9">
        <v>-0.17086179105383301</v>
      </c>
      <c r="L7" s="10">
        <v>-2.836565184693729E-2</v>
      </c>
      <c r="M7" s="9">
        <v>-0.17086179105383301</v>
      </c>
      <c r="N7" s="10">
        <v>-2.836565184693729E-2</v>
      </c>
      <c r="O7" s="9">
        <v>-0.17086179105383301</v>
      </c>
      <c r="P7" s="10">
        <v>-2.836565184693729E-2</v>
      </c>
    </row>
    <row r="8" spans="1:16" x14ac:dyDescent="0.3">
      <c r="A8" t="s">
        <v>33</v>
      </c>
      <c r="C8" s="9" t="e">
        <v>#NUM!</v>
      </c>
      <c r="D8" s="10" t="e">
        <v>#NUM!</v>
      </c>
      <c r="E8" s="9">
        <v>1.1090859242596791</v>
      </c>
      <c r="F8" s="10">
        <v>3.3934844685648731</v>
      </c>
      <c r="G8" s="9">
        <v>0.27744278442674536</v>
      </c>
      <c r="H8" s="10">
        <v>0.84889525624086115</v>
      </c>
      <c r="I8" s="9">
        <v>1.0946553487356208</v>
      </c>
      <c r="J8" s="10">
        <v>3.3493310510142607</v>
      </c>
      <c r="K8" s="9">
        <v>1.4729156387022733</v>
      </c>
      <c r="L8" s="10">
        <v>4.5066989257652672</v>
      </c>
      <c r="M8" s="9">
        <v>1.1447743193577589</v>
      </c>
      <c r="N8" s="10">
        <v>3.5026807101042117</v>
      </c>
      <c r="O8" s="9">
        <v>2.1294684222895901</v>
      </c>
      <c r="P8" s="10">
        <v>6.5155619229075281</v>
      </c>
    </row>
    <row r="9" spans="1:16" x14ac:dyDescent="0.3">
      <c r="A9" s="4" t="s">
        <v>12</v>
      </c>
      <c r="B9" s="4"/>
      <c r="C9" s="11" t="e">
        <v>#NUM!</v>
      </c>
      <c r="D9" s="12" t="e">
        <v>#NUM!</v>
      </c>
      <c r="E9" s="11">
        <v>-0.56357573258136695</v>
      </c>
      <c r="F9" s="12">
        <v>-2.1481178855445666</v>
      </c>
      <c r="G9" s="11">
        <v>-2.1079475738151241</v>
      </c>
      <c r="H9" s="12">
        <v>-8.0346253809798149</v>
      </c>
      <c r="I9" s="11">
        <v>0.25327367356835467</v>
      </c>
      <c r="J9" s="12">
        <v>0.96537461902018507</v>
      </c>
      <c r="K9" s="11">
        <v>0.25327367356835512</v>
      </c>
      <c r="L9" s="12">
        <v>0.96537461902018684</v>
      </c>
      <c r="M9" s="11">
        <v>0.25327367356835467</v>
      </c>
      <c r="N9" s="12">
        <v>0.96537461902018507</v>
      </c>
      <c r="O9" s="11">
        <v>-1.7144106992512109</v>
      </c>
      <c r="P9" s="12">
        <v>-6.5346253809798149</v>
      </c>
    </row>
    <row r="10" spans="1:16" x14ac:dyDescent="0.3">
      <c r="A10" t="s">
        <v>13</v>
      </c>
      <c r="C10" s="9" t="e">
        <v>#NUM!</v>
      </c>
      <c r="D10" s="10" t="e">
        <v>#NUM!</v>
      </c>
      <c r="E10" s="9">
        <v>0.41778126863110038</v>
      </c>
      <c r="F10" s="10">
        <v>4.3908203000472241</v>
      </c>
      <c r="G10" s="9">
        <v>0.13261261124738744</v>
      </c>
      <c r="H10" s="10">
        <v>1.3937392344448298</v>
      </c>
      <c r="I10" s="9">
        <v>0.18531725869134627</v>
      </c>
      <c r="J10" s="10">
        <v>1.9476574047400774</v>
      </c>
      <c r="K10" s="9">
        <v>0.35040995293752897</v>
      </c>
      <c r="L10" s="10">
        <v>3.6827575820668557</v>
      </c>
      <c r="M10" s="9">
        <v>0.19174599255886793</v>
      </c>
      <c r="N10" s="10">
        <v>2.0152224615977126</v>
      </c>
      <c r="O10" s="9">
        <v>0.2119032752695153</v>
      </c>
      <c r="P10" s="10">
        <v>2.227072567778162</v>
      </c>
    </row>
    <row r="11" spans="1:16" x14ac:dyDescent="0.3">
      <c r="A11" t="s">
        <v>14</v>
      </c>
      <c r="C11" s="9" t="e">
        <v>#NUM!</v>
      </c>
      <c r="D11" s="10" t="e">
        <v>#NUM!</v>
      </c>
      <c r="E11" s="9">
        <v>7.3844327300828516E-2</v>
      </c>
      <c r="F11" s="10">
        <v>1.8562943867784867</v>
      </c>
      <c r="G11" s="9">
        <v>-0.34871592387165651</v>
      </c>
      <c r="H11" s="10">
        <v>-8.7660005273819763</v>
      </c>
      <c r="I11" s="9">
        <v>9.7232746611753077E-3</v>
      </c>
      <c r="J11" s="10">
        <v>0.24442311054058052</v>
      </c>
      <c r="K11" s="9">
        <v>-6.2280841304872915E-2</v>
      </c>
      <c r="L11" s="10">
        <v>-1.5656121511825347</v>
      </c>
      <c r="M11" s="9">
        <v>0.25974787532024574</v>
      </c>
      <c r="N11" s="10">
        <v>6.5295269191138061</v>
      </c>
      <c r="O11" s="9">
        <v>0.38059332622597286</v>
      </c>
      <c r="P11" s="10">
        <v>9.5673328059513665</v>
      </c>
    </row>
    <row r="12" spans="1:16" x14ac:dyDescent="0.3">
      <c r="A12" s="4" t="s">
        <v>34</v>
      </c>
      <c r="B12" s="4"/>
      <c r="C12" s="11" t="e">
        <v>#NUM!</v>
      </c>
      <c r="D12" s="12" t="e">
        <v>#NUM!</v>
      </c>
      <c r="E12" s="11">
        <v>-2.1648731494486453E-2</v>
      </c>
      <c r="F12" s="12">
        <v>-0.38640802772408733</v>
      </c>
      <c r="G12" s="11">
        <v>-0.11906075268932285</v>
      </c>
      <c r="H12" s="12">
        <v>-2.1251143808469095</v>
      </c>
      <c r="I12" s="11">
        <v>-0.14951034575124361</v>
      </c>
      <c r="J12" s="12">
        <v>-2.6686089132196003</v>
      </c>
      <c r="K12" s="11">
        <v>-0.34812859310913996</v>
      </c>
      <c r="L12" s="12">
        <v>-6.2137443522695008</v>
      </c>
      <c r="M12" s="11">
        <v>0.19883083076428884</v>
      </c>
      <c r="N12" s="12">
        <v>3.5489298384959795</v>
      </c>
      <c r="O12" s="11">
        <v>0.77734842895199108</v>
      </c>
      <c r="P12" s="12">
        <v>13.87488561915309</v>
      </c>
    </row>
    <row r="13" spans="1:16" x14ac:dyDescent="0.3">
      <c r="A13" s="4" t="s">
        <v>25</v>
      </c>
      <c r="B13" s="4"/>
      <c r="C13" s="11" t="e">
        <v>#NUM!</v>
      </c>
      <c r="D13" s="12" t="e">
        <v>#NUM!</v>
      </c>
      <c r="E13" s="11">
        <v>-0.51702969544138855</v>
      </c>
      <c r="F13" s="12">
        <v>-1.2202439459128334</v>
      </c>
      <c r="G13" s="11">
        <v>-0.23364855730153802</v>
      </c>
      <c r="H13" s="12">
        <v>-0.55143493697218382</v>
      </c>
      <c r="I13" s="11">
        <v>-0.56015074509824236</v>
      </c>
      <c r="J13" s="12">
        <v>-1.3220141154971206</v>
      </c>
      <c r="K13" s="11">
        <v>-0.94358741394063883</v>
      </c>
      <c r="L13" s="12">
        <v>-2.2269646007811108</v>
      </c>
      <c r="M13" s="11">
        <v>-0.28426040782608269</v>
      </c>
      <c r="N13" s="12">
        <v>-0.67088417700335334</v>
      </c>
      <c r="O13" s="11">
        <v>-9.2411854270923161E-2</v>
      </c>
      <c r="P13" s="12">
        <v>-0.21810160363884989</v>
      </c>
    </row>
    <row r="14" spans="1:16" x14ac:dyDescent="0.3">
      <c r="A14" t="s">
        <v>35</v>
      </c>
      <c r="C14" s="9" t="e">
        <v>#NUM!</v>
      </c>
      <c r="D14" s="10" t="e">
        <v>#NUM!</v>
      </c>
      <c r="E14" s="9">
        <v>-0.85782429105631663</v>
      </c>
      <c r="F14" s="10">
        <v>-1.0080140686256707</v>
      </c>
      <c r="G14" s="9">
        <v>-0.50384784740656108</v>
      </c>
      <c r="H14" s="10">
        <v>-0.5920626449120111</v>
      </c>
      <c r="I14" s="9">
        <v>-0.97333750082278947</v>
      </c>
      <c r="J14" s="10">
        <v>-1.1437515871020139</v>
      </c>
      <c r="K14" s="9">
        <v>-1.0711840369539132</v>
      </c>
      <c r="L14" s="10">
        <v>-1.2587293115786777</v>
      </c>
      <c r="M14" s="9">
        <v>0.25304730552976601</v>
      </c>
      <c r="N14" s="10">
        <v>0.29735138846176223</v>
      </c>
      <c r="O14" s="9">
        <v>-1.0711840369539132</v>
      </c>
      <c r="P14" s="10">
        <v>-1.2587293115786777</v>
      </c>
    </row>
    <row r="15" spans="1:16" x14ac:dyDescent="0.3">
      <c r="A15" t="s">
        <v>36</v>
      </c>
      <c r="C15" s="9" t="e">
        <v>#NUM!</v>
      </c>
      <c r="D15" s="10" t="e">
        <v>#NUM!</v>
      </c>
      <c r="E15" s="9">
        <v>0.5203931477397703</v>
      </c>
      <c r="F15" s="10">
        <v>0.54905435237796718</v>
      </c>
      <c r="G15" s="9">
        <v>0.24074356187981782</v>
      </c>
      <c r="H15" s="10">
        <v>0.25400276892805573</v>
      </c>
      <c r="I15" s="9">
        <v>0.33642480668949765</v>
      </c>
      <c r="J15" s="10">
        <v>0.35495375979307564</v>
      </c>
      <c r="K15" s="9">
        <v>0.39450988653178665</v>
      </c>
      <c r="L15" s="10">
        <v>0.41623793702359224</v>
      </c>
      <c r="M15" s="9">
        <v>0.13059129733748417</v>
      </c>
      <c r="N15" s="10">
        <v>0.13778375156793254</v>
      </c>
      <c r="O15" s="9">
        <v>0.398710056297579</v>
      </c>
      <c r="P15" s="10">
        <v>0.42066943559472225</v>
      </c>
    </row>
    <row r="16" spans="1:16" x14ac:dyDescent="0.3">
      <c r="A16" s="4" t="s">
        <v>37</v>
      </c>
      <c r="B16" s="4"/>
      <c r="C16" s="11" t="e">
        <v>#NUM!</v>
      </c>
      <c r="D16" s="12" t="e">
        <v>#NUM!</v>
      </c>
      <c r="E16" s="11">
        <v>-0.76132270935229696</v>
      </c>
      <c r="F16" s="12">
        <v>-1.8297453054028203</v>
      </c>
      <c r="G16" s="11">
        <v>-0.26440953984271415</v>
      </c>
      <c r="H16" s="12">
        <v>-0.63547574279312613</v>
      </c>
      <c r="I16" s="11">
        <v>0.15167170769719468</v>
      </c>
      <c r="J16" s="12">
        <v>0.36452425720687387</v>
      </c>
      <c r="K16" s="11" t="e">
        <v>#NUM!</v>
      </c>
      <c r="L16" s="12" t="e">
        <v>#NUM!</v>
      </c>
      <c r="M16" s="11">
        <v>-1.5126532824624406</v>
      </c>
      <c r="N16" s="12">
        <v>-3.6354757427931261</v>
      </c>
      <c r="O16" s="11" t="e">
        <v>#NUM!</v>
      </c>
      <c r="P16" s="12" t="e">
        <v>#NUM!</v>
      </c>
    </row>
    <row r="17" spans="1:16" ht="15" thickBot="1" x14ac:dyDescent="0.35">
      <c r="A17" s="4" t="s">
        <v>38</v>
      </c>
      <c r="B17" s="4"/>
      <c r="C17" s="13" t="e">
        <v>#NUM!</v>
      </c>
      <c r="D17" s="14" t="e">
        <v>#NUM!</v>
      </c>
      <c r="E17" s="13">
        <v>0.3232291960629608</v>
      </c>
      <c r="F17" s="14">
        <v>0.47287786248129127</v>
      </c>
      <c r="G17" s="13">
        <v>1.0755115617557218</v>
      </c>
      <c r="H17" s="14">
        <v>1.5734519486225347</v>
      </c>
      <c r="I17" s="13">
        <v>0.29805676343756154</v>
      </c>
      <c r="J17" s="14">
        <v>0.43605109596904068</v>
      </c>
      <c r="K17" s="13">
        <v>4.7177984744214523E-2</v>
      </c>
      <c r="L17" s="14">
        <v>6.9020450051404225E-2</v>
      </c>
      <c r="M17" s="13">
        <v>-3.3447742813391322E-2</v>
      </c>
      <c r="N17" s="14">
        <v>-4.8933380149668082E-2</v>
      </c>
      <c r="O17" s="13">
        <v>1.4172797240110959</v>
      </c>
      <c r="P17" s="14">
        <v>2.0734519486225347</v>
      </c>
    </row>
    <row r="20" spans="1:16" x14ac:dyDescent="0.3">
      <c r="A20" s="4" t="s">
        <v>12</v>
      </c>
      <c r="E20" s="4" t="s">
        <v>34</v>
      </c>
      <c r="I20" s="4" t="s">
        <v>37</v>
      </c>
      <c r="M20" s="4" t="s">
        <v>38</v>
      </c>
    </row>
    <row r="21" spans="1:16" x14ac:dyDescent="0.3">
      <c r="A21" t="s">
        <v>52</v>
      </c>
      <c r="B21">
        <f>Team!J$9</f>
        <v>10.223038461514664</v>
      </c>
      <c r="C21">
        <f>Team!K$9-B21</f>
        <v>7.6231738184624316</v>
      </c>
      <c r="E21" t="s">
        <v>52</v>
      </c>
      <c r="F21">
        <f>Team!J$12</f>
        <v>58.276122764036884</v>
      </c>
      <c r="G21">
        <f>Team!K$12-F21</f>
        <v>35.697983008086737</v>
      </c>
      <c r="I21" t="s">
        <v>52</v>
      </c>
      <c r="J21">
        <f>Team!J$16</f>
        <v>5.2320989693266409</v>
      </c>
      <c r="K21">
        <f>Team!K$16-J21</f>
        <v>4.8067535038863074</v>
      </c>
      <c r="M21" t="s">
        <v>52</v>
      </c>
      <c r="N21">
        <f>Team!J$17</f>
        <v>2.9635679631650285</v>
      </c>
      <c r="O21">
        <f>Team!K$17-N21</f>
        <v>2.9259601116019431</v>
      </c>
    </row>
    <row r="22" spans="1:16" x14ac:dyDescent="0.3">
      <c r="A22" t="s">
        <v>0</v>
      </c>
      <c r="B22" t="e">
        <f>Cas!R$9</f>
        <v>#NUM!</v>
      </c>
      <c r="C22" t="e">
        <f>Cas!S$9-B22</f>
        <v>#NUM!</v>
      </c>
      <c r="E22" t="s">
        <v>0</v>
      </c>
      <c r="F22" t="e">
        <f>Cas!R$12</f>
        <v>#NUM!</v>
      </c>
      <c r="G22" t="e">
        <f>Cas!S$12-F22</f>
        <v>#NUM!</v>
      </c>
      <c r="I22" t="s">
        <v>0</v>
      </c>
      <c r="J22" t="e">
        <f>Cas!R$16</f>
        <v>#NUM!</v>
      </c>
      <c r="K22" t="e">
        <f>Cas!S$16-J22</f>
        <v>#NUM!</v>
      </c>
      <c r="M22" t="s">
        <v>0</v>
      </c>
      <c r="N22" t="e">
        <f>Cas!R$17</f>
        <v>#NUM!</v>
      </c>
      <c r="O22" t="e">
        <f>Cas!S$17-N22</f>
        <v>#NUM!</v>
      </c>
    </row>
    <row r="23" spans="1:16" x14ac:dyDescent="0.3">
      <c r="A23" t="s">
        <v>19</v>
      </c>
      <c r="B23">
        <f>Ben!R$9</f>
        <v>6.6264623930814537</v>
      </c>
      <c r="C23">
        <f>Ben!S$9-B23</f>
        <v>10.520090204707589</v>
      </c>
      <c r="E23" t="s">
        <v>19</v>
      </c>
      <c r="F23">
        <f>Ben!R$12</f>
        <v>69.866490192083091</v>
      </c>
      <c r="G23">
        <f>Ben!S$12-F23</f>
        <v>11.744432322079462</v>
      </c>
      <c r="I23" t="s">
        <v>19</v>
      </c>
      <c r="J23">
        <f>Ben!R$16</f>
        <v>4.6373449891162402</v>
      </c>
      <c r="K23">
        <f>Ben!S$16-J23</f>
        <v>2.3367708965481313</v>
      </c>
      <c r="M23" t="s">
        <v>19</v>
      </c>
      <c r="N23">
        <f>Ben!R$17</f>
        <v>3.8150378016022497</v>
      </c>
      <c r="O23">
        <f>Ben!S$17-N23</f>
        <v>2.1687762245130138</v>
      </c>
    </row>
    <row r="24" spans="1:16" x14ac:dyDescent="0.3">
      <c r="A24" t="s">
        <v>17</v>
      </c>
      <c r="B24">
        <f>Lucas!R$9</f>
        <v>-0.48074069840786038</v>
      </c>
      <c r="C24">
        <f>Lucas!S$9-B24</f>
        <v>12.961481396815721</v>
      </c>
      <c r="E24" t="s">
        <v>17</v>
      </c>
      <c r="F24">
        <f>Lucas!R$12</f>
        <v>57.916882557580244</v>
      </c>
      <c r="G24">
        <f>Lucas!S$12-F24</f>
        <v>32.166234884839518</v>
      </c>
      <c r="I24" t="s">
        <v>17</v>
      </c>
      <c r="J24">
        <f>Lucas!R$16</f>
        <v>6</v>
      </c>
      <c r="K24">
        <f>Lucas!S$16-J24</f>
        <v>2</v>
      </c>
      <c r="M24" t="s">
        <v>17</v>
      </c>
      <c r="N24">
        <f>Lucas!R$17</f>
        <v>6</v>
      </c>
      <c r="O24">
        <f>Lucas!S$17-N24</f>
        <v>0</v>
      </c>
    </row>
    <row r="25" spans="1:16" x14ac:dyDescent="0.3">
      <c r="A25" t="s">
        <v>1</v>
      </c>
      <c r="B25">
        <f>Zoe!R$9</f>
        <v>15</v>
      </c>
      <c r="C25">
        <f>Zoe!S$9-B25</f>
        <v>0</v>
      </c>
      <c r="E25" t="s">
        <v>1</v>
      </c>
      <c r="F25">
        <f>Zoe!R$12</f>
        <v>63.60084235357666</v>
      </c>
      <c r="G25">
        <f>Zoe!S$12-F25</f>
        <v>32.146403731532452</v>
      </c>
      <c r="I25" t="s">
        <v>1</v>
      </c>
      <c r="J25">
        <f>Zoe!R$16</f>
        <v>4</v>
      </c>
      <c r="K25">
        <f>Zoe!S$16-J25</f>
        <v>0</v>
      </c>
      <c r="M25" t="s">
        <v>1</v>
      </c>
      <c r="N25">
        <f>Zoe!R$17</f>
        <v>3.8928241687410843</v>
      </c>
      <c r="O25">
        <f>Zoe!S$17-N25</f>
        <v>0.96958100497342592</v>
      </c>
    </row>
    <row r="26" spans="1:16" x14ac:dyDescent="0.3">
      <c r="A26" t="s">
        <v>16</v>
      </c>
      <c r="B26">
        <f>Maddie!R$9</f>
        <v>15</v>
      </c>
      <c r="C26">
        <f>Maddie!S$9-B26</f>
        <v>0</v>
      </c>
      <c r="E26" t="s">
        <v>16</v>
      </c>
      <c r="F26">
        <f>Maddie!R$12</f>
        <v>59.911762799882595</v>
      </c>
      <c r="G26">
        <f>Maddie!S$12-F26</f>
        <v>19.999214457389627</v>
      </c>
      <c r="I26" t="s">
        <v>16</v>
      </c>
      <c r="J26" t="e">
        <f>Maddie!R$16</f>
        <v>#NUM!</v>
      </c>
      <c r="K26" t="e">
        <f>Maddie!S$16-J26</f>
        <v>#NUM!</v>
      </c>
      <c r="M26" t="s">
        <v>16</v>
      </c>
      <c r="N26">
        <f>Maddie!R$17</f>
        <v>3.9955881399941289</v>
      </c>
      <c r="O26">
        <f>Maddie!S$17-N26</f>
        <v>0.99996072286948134</v>
      </c>
    </row>
    <row r="27" spans="1:16" x14ac:dyDescent="0.3">
      <c r="A27" t="s">
        <v>2</v>
      </c>
      <c r="B27">
        <f>Matt!R$9</f>
        <v>15</v>
      </c>
      <c r="C27">
        <f>Matt!S$9-B27</f>
        <v>0</v>
      </c>
      <c r="E27" t="s">
        <v>2</v>
      </c>
      <c r="F27">
        <f>Matt!R$12</f>
        <v>58.615318753744852</v>
      </c>
      <c r="G27">
        <f>Matt!S$12-F27</f>
        <v>29.682373427764922</v>
      </c>
      <c r="I27" t="s">
        <v>2</v>
      </c>
      <c r="J27">
        <f>Matt!R$16</f>
        <v>3</v>
      </c>
      <c r="K27">
        <f>Matt!S$16-J27</f>
        <v>10</v>
      </c>
      <c r="M27" t="s">
        <v>2</v>
      </c>
      <c r="N27">
        <f>Matt!R$17</f>
        <v>3.6311955410060719</v>
      </c>
      <c r="O27">
        <f>Matt!S$17-N27</f>
        <v>2.4628072126808682</v>
      </c>
    </row>
    <row r="28" spans="1:16" x14ac:dyDescent="0.3">
      <c r="A28" t="s">
        <v>21</v>
      </c>
      <c r="B28">
        <f>Caleb!R$9</f>
        <v>0</v>
      </c>
      <c r="C28">
        <f>Caleb!S$9-B28</f>
        <v>15</v>
      </c>
      <c r="E28" t="s">
        <v>21</v>
      </c>
      <c r="F28">
        <f>Caleb!R$12</f>
        <v>90</v>
      </c>
      <c r="G28">
        <f>Caleb!S$12-F28</f>
        <v>0</v>
      </c>
      <c r="I28" t="s">
        <v>21</v>
      </c>
      <c r="J28" t="e">
        <f>Caleb!R$16</f>
        <v>#NUM!</v>
      </c>
      <c r="K28" t="e">
        <f>Caleb!S$16-J28</f>
        <v>#NUM!</v>
      </c>
      <c r="M28" t="s">
        <v>21</v>
      </c>
      <c r="N28">
        <f>Caleb!R$17</f>
        <v>6</v>
      </c>
      <c r="O28">
        <f>Caleb!S$17-N28</f>
        <v>1</v>
      </c>
    </row>
  </sheetData>
  <mergeCells count="7">
    <mergeCell ref="O2:P2"/>
    <mergeCell ref="C2:D2"/>
    <mergeCell ref="E2:F2"/>
    <mergeCell ref="G2:H2"/>
    <mergeCell ref="I2:J2"/>
    <mergeCell ref="K2:L2"/>
    <mergeCell ref="M2:N2"/>
  </mergeCells>
  <conditionalFormatting sqref="C7 E7 G7 I7 K7 M7 O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 E11 G11 I11 K11 M11 O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 E14 G14 I14 K14 M14 O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 E15 G15 I15 K15 M15 O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 E16 G16 I16 K16 M16 O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 F6 H6 J6 L6 N6 P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 F7 H7 J7 L7 N7 P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 F8 H8 J8 L8 N8 P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 F9 H9 J9 L9 N9 P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 F10 H10 J10 L10 N10 P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 F11 H11 J11 L11 N11 P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 F12 H12 J12 L12 N12 P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 F15 H15 J15 L15 N15 P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 F16 H16 J16 L16 N16 P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 F17 H17 J17 L17 N17 P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 C4 G4 I4 K4 M4 O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 C5 G5 I5 K5 M5 O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 C6 G6 I6 K6 M6 O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 C8 G8 I8 K8 M8 O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 C9 G9 I9 K9 M9 O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 C10 G10 I10 K10 M10 O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 C12 G12 I12 K12 M12 O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 C13 G13 I13 K13 M13 O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 C17 G17 I17 K17 M17 O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 D4 H4 J4 L4 N4 P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 D5 H5 J5 L5 N5 P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 D13 H13 J13 L13 N13 P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 D14 H14 J14 L14 N14 P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K17"/>
  <sheetViews>
    <sheetView zoomScale="145" zoomScaleNormal="145" workbookViewId="0">
      <selection activeCell="L9" sqref="L9"/>
    </sheetView>
  </sheetViews>
  <sheetFormatPr defaultRowHeight="14.4" x14ac:dyDescent="0.3"/>
  <cols>
    <col min="1" max="2" width="17.33203125" customWidth="1"/>
    <col min="3" max="3" width="16.6640625" customWidth="1"/>
    <col min="4" max="4" width="15.44140625" customWidth="1"/>
    <col min="6" max="6" width="11" customWidth="1"/>
    <col min="7" max="7" width="16.44140625" style="3" customWidth="1"/>
  </cols>
  <sheetData>
    <row r="2" spans="3:11" ht="18" x14ac:dyDescent="0.35">
      <c r="J2" s="21" t="s">
        <v>57</v>
      </c>
      <c r="K2" s="21"/>
    </row>
    <row r="3" spans="3:11" ht="18" x14ac:dyDescent="0.35">
      <c r="C3" s="2" t="s">
        <v>27</v>
      </c>
      <c r="D3" s="2" t="s">
        <v>28</v>
      </c>
      <c r="J3" s="15" t="s">
        <v>51</v>
      </c>
      <c r="K3" s="15" t="s">
        <v>23</v>
      </c>
    </row>
    <row r="4" spans="3:11" x14ac:dyDescent="0.3">
      <c r="C4">
        <v>0.40510278159263452</v>
      </c>
      <c r="D4">
        <v>0.74316405534540753</v>
      </c>
      <c r="G4" s="3" t="s">
        <v>29</v>
      </c>
      <c r="J4">
        <f t="shared" ref="J4:J17" si="0">(C4-D4)</f>
        <v>-0.33806127375277301</v>
      </c>
      <c r="K4">
        <f t="shared" ref="K4:K17" si="1">(C4+D4)</f>
        <v>1.148266836938042</v>
      </c>
    </row>
    <row r="5" spans="3:11" x14ac:dyDescent="0.3">
      <c r="C5">
        <v>2.530665240939034E-2</v>
      </c>
      <c r="D5">
        <v>0.15705484950558082</v>
      </c>
      <c r="G5" s="3" t="s">
        <v>30</v>
      </c>
      <c r="J5">
        <f t="shared" si="0"/>
        <v>-0.13174819709619048</v>
      </c>
      <c r="K5">
        <f t="shared" si="1"/>
        <v>0.18236150191497116</v>
      </c>
    </row>
    <row r="6" spans="3:11" x14ac:dyDescent="0.3">
      <c r="C6">
        <v>6.2748883836783182</v>
      </c>
      <c r="D6">
        <v>4.1530551606468356</v>
      </c>
      <c r="G6" s="3" t="s">
        <v>31</v>
      </c>
      <c r="J6">
        <f t="shared" si="0"/>
        <v>2.1218332230314827</v>
      </c>
      <c r="K6">
        <f t="shared" si="1"/>
        <v>10.427943544325153</v>
      </c>
    </row>
    <row r="7" spans="3:11" x14ac:dyDescent="0.3">
      <c r="C7">
        <v>2.8365651457946863E-2</v>
      </c>
      <c r="D7">
        <v>0.16601518386976874</v>
      </c>
      <c r="G7" s="3" t="s">
        <v>32</v>
      </c>
      <c r="J7">
        <f t="shared" si="0"/>
        <v>-0.13764953241182187</v>
      </c>
      <c r="K7">
        <f t="shared" si="1"/>
        <v>0.19438083532771561</v>
      </c>
    </row>
    <row r="8" spans="3:11" x14ac:dyDescent="0.3">
      <c r="C8">
        <v>2.4844381117083194</v>
      </c>
      <c r="D8">
        <v>3.0597128563025899</v>
      </c>
      <c r="G8" s="3" t="s">
        <v>33</v>
      </c>
      <c r="J8">
        <f t="shared" si="0"/>
        <v>-0.57527474459427053</v>
      </c>
      <c r="K8">
        <f t="shared" si="1"/>
        <v>5.5441509680109089</v>
      </c>
    </row>
    <row r="9" spans="3:11" x14ac:dyDescent="0.3">
      <c r="C9" s="4">
        <v>14.034625370745879</v>
      </c>
      <c r="D9" s="4">
        <v>3.8115869092312153</v>
      </c>
      <c r="E9" s="4"/>
      <c r="F9" s="4"/>
      <c r="G9" s="15" t="s">
        <v>12</v>
      </c>
      <c r="H9" s="4"/>
      <c r="I9" s="4"/>
      <c r="J9" s="4">
        <f t="shared" si="0"/>
        <v>10.223038461514664</v>
      </c>
      <c r="K9" s="4">
        <f t="shared" si="1"/>
        <v>17.846212279977095</v>
      </c>
    </row>
    <row r="10" spans="3:11" x14ac:dyDescent="0.3">
      <c r="C10">
        <v>24.272927438347551</v>
      </c>
      <c r="D10">
        <v>10.5098543741413</v>
      </c>
      <c r="G10" s="3" t="s">
        <v>13</v>
      </c>
      <c r="J10">
        <f t="shared" si="0"/>
        <v>13.763073064206251</v>
      </c>
      <c r="K10">
        <f t="shared" si="1"/>
        <v>34.782781812488849</v>
      </c>
    </row>
    <row r="11" spans="3:11" x14ac:dyDescent="0.3">
      <c r="C11">
        <v>114.43266707717372</v>
      </c>
      <c r="D11">
        <v>25.137941452649795</v>
      </c>
      <c r="G11" s="3" t="s">
        <v>14</v>
      </c>
      <c r="J11">
        <f t="shared" si="0"/>
        <v>89.29472562452392</v>
      </c>
      <c r="K11">
        <f t="shared" si="1"/>
        <v>139.57060852982352</v>
      </c>
    </row>
    <row r="12" spans="3:11" x14ac:dyDescent="0.3">
      <c r="C12" s="4">
        <v>76.125114268080253</v>
      </c>
      <c r="D12" s="4">
        <v>17.848991504043372</v>
      </c>
      <c r="E12" s="4"/>
      <c r="F12" s="4"/>
      <c r="G12" s="15" t="s">
        <v>34</v>
      </c>
      <c r="H12" s="4"/>
      <c r="I12" s="4"/>
      <c r="J12" s="4">
        <f t="shared" si="0"/>
        <v>58.276122764036884</v>
      </c>
      <c r="K12" s="4">
        <f t="shared" si="1"/>
        <v>93.974105772123622</v>
      </c>
    </row>
    <row r="13" spans="3:11" x14ac:dyDescent="0.3">
      <c r="C13" s="4">
        <v>9.2181015808466089</v>
      </c>
      <c r="D13" s="4">
        <v>2.3601041722179161</v>
      </c>
      <c r="E13" s="4"/>
      <c r="F13" s="4"/>
      <c r="G13" s="15" t="s">
        <v>25</v>
      </c>
      <c r="H13" s="4"/>
      <c r="I13" s="4"/>
      <c r="J13" s="4">
        <f t="shared" si="0"/>
        <v>6.8579974086286928</v>
      </c>
      <c r="K13" s="4">
        <f t="shared" si="1"/>
        <v>11.578205753064525</v>
      </c>
    </row>
    <row r="14" spans="3:11" x14ac:dyDescent="0.3">
      <c r="C14">
        <v>1.2587293135042672</v>
      </c>
      <c r="D14">
        <v>1.1750822209833818</v>
      </c>
      <c r="G14" s="3" t="s">
        <v>35</v>
      </c>
      <c r="J14">
        <f t="shared" si="0"/>
        <v>8.3647092520885424E-2</v>
      </c>
      <c r="K14">
        <f t="shared" si="1"/>
        <v>2.4338115344876492</v>
      </c>
    </row>
    <row r="15" spans="3:11" x14ac:dyDescent="0.3">
      <c r="C15">
        <v>2.0793305647469684</v>
      </c>
      <c r="D15">
        <v>1.0550760592196062</v>
      </c>
      <c r="G15" s="3" t="s">
        <v>36</v>
      </c>
      <c r="J15">
        <f t="shared" si="0"/>
        <v>1.0242545055273622</v>
      </c>
      <c r="K15">
        <f t="shared" si="1"/>
        <v>3.1344066239665747</v>
      </c>
    </row>
    <row r="16" spans="3:11" x14ac:dyDescent="0.3">
      <c r="C16" s="4">
        <v>7.6354757212697946</v>
      </c>
      <c r="D16" s="4">
        <v>2.4033767519431537</v>
      </c>
      <c r="E16" s="4"/>
      <c r="F16" s="4"/>
      <c r="G16" s="15" t="s">
        <v>37</v>
      </c>
      <c r="H16" s="4"/>
      <c r="I16" s="4"/>
      <c r="J16" s="4">
        <f t="shared" si="0"/>
        <v>5.2320989693266409</v>
      </c>
      <c r="K16" s="4">
        <f t="shared" si="1"/>
        <v>10.038852473212948</v>
      </c>
    </row>
    <row r="17" spans="3:11" x14ac:dyDescent="0.3">
      <c r="C17" s="4">
        <v>4.4265480189659998</v>
      </c>
      <c r="D17" s="4">
        <v>1.4629800558009713</v>
      </c>
      <c r="E17" s="4"/>
      <c r="F17" s="4"/>
      <c r="G17" s="15" t="s">
        <v>38</v>
      </c>
      <c r="H17" s="4"/>
      <c r="I17" s="4"/>
      <c r="J17" s="4">
        <f t="shared" si="0"/>
        <v>2.9635679631650285</v>
      </c>
      <c r="K17" s="4">
        <f t="shared" si="1"/>
        <v>5.8895280747669716</v>
      </c>
    </row>
  </sheetData>
  <mergeCells count="1">
    <mergeCell ref="J2:K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3"/>
  <sheetViews>
    <sheetView workbookViewId="0">
      <selection activeCell="M21" sqref="M21"/>
    </sheetView>
  </sheetViews>
  <sheetFormatPr defaultRowHeight="14.4" x14ac:dyDescent="0.3"/>
  <cols>
    <col min="1" max="1" width="16.109375" customWidth="1"/>
  </cols>
  <sheetData>
    <row r="1" spans="1:19" ht="15" thickBot="1" x14ac:dyDescent="0.35"/>
    <row r="2" spans="1:19" ht="15.6" x14ac:dyDescent="0.3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K2" s="20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3">
      <c r="A4" t="s">
        <v>3</v>
      </c>
      <c r="C4" s="7">
        <v>0.36220913442801206</v>
      </c>
      <c r="D4" s="8">
        <v>0.54573253941951272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>
        <f t="shared" ref="L4:L16" si="0">(C4-D4)</f>
        <v>-0.18352340499150066</v>
      </c>
      <c r="M4" s="8">
        <f t="shared" ref="M4:M16" si="1">(C4+D4)</f>
        <v>0.90794167384752478</v>
      </c>
      <c r="N4" s="7" t="e">
        <f t="shared" ref="N4" si="2">(E4-F4)</f>
        <v>#NUM!</v>
      </c>
      <c r="O4" s="8" t="e">
        <f t="shared" ref="O4" si="3">(E4+F4)</f>
        <v>#NUM!</v>
      </c>
      <c r="P4" s="7" t="e">
        <f t="shared" ref="P4" si="4">(G4-H4)</f>
        <v>#NUM!</v>
      </c>
      <c r="Q4" s="8" t="e">
        <f t="shared" ref="Q4" si="5">(G4+H4)</f>
        <v>#NUM!</v>
      </c>
      <c r="R4" s="7" t="e">
        <f t="shared" ref="R4" si="6">(I4-J4)</f>
        <v>#NUM!</v>
      </c>
      <c r="S4" s="8" t="e">
        <f t="shared" ref="S4" si="7">(I4+J4)</f>
        <v>#NUM!</v>
      </c>
    </row>
    <row r="5" spans="1:19" x14ac:dyDescent="0.3">
      <c r="A5" t="s">
        <v>30</v>
      </c>
      <c r="C5" s="7">
        <v>7.7161722147630313E-2</v>
      </c>
      <c r="D5" s="8">
        <v>0.26684787947975558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>
        <f t="shared" si="0"/>
        <v>-0.18968615733212527</v>
      </c>
      <c r="M5" s="8">
        <f t="shared" si="1"/>
        <v>0.34400960162738592</v>
      </c>
      <c r="N5" s="7" t="e">
        <f t="shared" ref="N5:N17" si="8">(E5-F5)</f>
        <v>#NUM!</v>
      </c>
      <c r="O5" s="8" t="e">
        <f t="shared" ref="O5:O17" si="9">(E5+F5)</f>
        <v>#NUM!</v>
      </c>
      <c r="P5" s="7" t="e">
        <f t="shared" ref="P5:P17" si="10">(G5-H5)</f>
        <v>#NUM!</v>
      </c>
      <c r="Q5" s="8" t="e">
        <f t="shared" ref="Q5:Q17" si="11">(G5+H5)</f>
        <v>#NUM!</v>
      </c>
      <c r="R5" s="7" t="e">
        <f t="shared" ref="R5:R17" si="12">(I5-J5)</f>
        <v>#NUM!</v>
      </c>
      <c r="S5" s="8" t="e">
        <f t="shared" ref="S5:S17" si="13">(I5+J5)</f>
        <v>#NUM!</v>
      </c>
    </row>
    <row r="6" spans="1:19" x14ac:dyDescent="0.3">
      <c r="A6" t="s">
        <v>31</v>
      </c>
      <c r="C6" s="7">
        <v>7.287922700524426</v>
      </c>
      <c r="D6" s="8">
        <v>4.0405306543503396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>
        <f>(C6-D6)</f>
        <v>3.2473920461740864</v>
      </c>
      <c r="M6" s="8">
        <f t="shared" si="1"/>
        <v>11.328453354874766</v>
      </c>
      <c r="N6" s="7" t="e">
        <f t="shared" si="8"/>
        <v>#NUM!</v>
      </c>
      <c r="O6" s="8" t="e">
        <f t="shared" si="9"/>
        <v>#NUM!</v>
      </c>
      <c r="P6" s="7" t="e">
        <f t="shared" si="10"/>
        <v>#NUM!</v>
      </c>
      <c r="Q6" s="8" t="e">
        <f t="shared" si="11"/>
        <v>#NUM!</v>
      </c>
      <c r="R6" s="7" t="e">
        <f t="shared" si="12"/>
        <v>#NUM!</v>
      </c>
      <c r="S6" s="8" t="e">
        <f t="shared" si="13"/>
        <v>#NUM!</v>
      </c>
    </row>
    <row r="7" spans="1:19" x14ac:dyDescent="0.3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>
        <f t="shared" si="0"/>
        <v>0</v>
      </c>
      <c r="M7" s="8">
        <f t="shared" si="1"/>
        <v>0</v>
      </c>
      <c r="N7" s="7" t="e">
        <f t="shared" si="8"/>
        <v>#NUM!</v>
      </c>
      <c r="O7" s="8" t="e">
        <f t="shared" si="9"/>
        <v>#NUM!</v>
      </c>
      <c r="P7" s="7" t="e">
        <f t="shared" si="10"/>
        <v>#NUM!</v>
      </c>
      <c r="Q7" s="8" t="e">
        <f t="shared" si="11"/>
        <v>#NUM!</v>
      </c>
      <c r="R7" s="7" t="e">
        <f t="shared" si="12"/>
        <v>#NUM!</v>
      </c>
      <c r="S7" s="8" t="e">
        <f t="shared" si="13"/>
        <v>#NUM!</v>
      </c>
    </row>
    <row r="8" spans="1:19" x14ac:dyDescent="0.3">
      <c r="A8" t="s">
        <v>33</v>
      </c>
      <c r="C8" s="7">
        <v>2.3356944751806026</v>
      </c>
      <c r="D8" s="8">
        <v>2.7764631599905059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>
        <f t="shared" si="0"/>
        <v>-0.44076868480990328</v>
      </c>
      <c r="M8" s="8">
        <f t="shared" si="1"/>
        <v>5.1121576351711084</v>
      </c>
      <c r="N8" s="7" t="e">
        <f t="shared" si="8"/>
        <v>#NUM!</v>
      </c>
      <c r="O8" s="8" t="e">
        <f t="shared" si="9"/>
        <v>#NUM!</v>
      </c>
      <c r="P8" s="7" t="e">
        <f t="shared" si="10"/>
        <v>#NUM!</v>
      </c>
      <c r="Q8" s="8" t="e">
        <f t="shared" si="11"/>
        <v>#NUM!</v>
      </c>
      <c r="R8" s="7" t="e">
        <f t="shared" si="12"/>
        <v>#NUM!</v>
      </c>
      <c r="S8" s="8" t="e">
        <f t="shared" si="13"/>
        <v>#NUM!</v>
      </c>
    </row>
    <row r="9" spans="1:19" x14ac:dyDescent="0.3">
      <c r="A9" s="4" t="s">
        <v>12</v>
      </c>
      <c r="B9" s="4"/>
      <c r="C9" s="5">
        <v>14.375301354914122</v>
      </c>
      <c r="D9" s="6">
        <v>2.6657335470482639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>
        <f t="shared" si="0"/>
        <v>11.709567807865858</v>
      </c>
      <c r="M9" s="6">
        <f t="shared" si="1"/>
        <v>17.041034901962384</v>
      </c>
      <c r="N9" s="5" t="e">
        <f t="shared" si="8"/>
        <v>#NUM!</v>
      </c>
      <c r="O9" s="6" t="e">
        <f t="shared" si="9"/>
        <v>#NUM!</v>
      </c>
      <c r="P9" s="5" t="e">
        <f t="shared" si="10"/>
        <v>#NUM!</v>
      </c>
      <c r="Q9" s="6" t="e">
        <f t="shared" si="11"/>
        <v>#NUM!</v>
      </c>
      <c r="R9" s="5" t="e">
        <f t="shared" si="12"/>
        <v>#NUM!</v>
      </c>
      <c r="S9" s="6" t="e">
        <f t="shared" si="13"/>
        <v>#NUM!</v>
      </c>
    </row>
    <row r="10" spans="1:19" x14ac:dyDescent="0.3">
      <c r="A10" t="s">
        <v>13</v>
      </c>
      <c r="C10" s="7">
        <v>27.68348133033772</v>
      </c>
      <c r="D10" s="8">
        <v>6.136624198220276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>
        <f t="shared" si="0"/>
        <v>21.546857132117445</v>
      </c>
      <c r="M10" s="8">
        <f t="shared" si="1"/>
        <v>33.820105528557995</v>
      </c>
      <c r="N10" s="7" t="e">
        <f t="shared" si="8"/>
        <v>#NUM!</v>
      </c>
      <c r="O10" s="8" t="e">
        <f t="shared" si="9"/>
        <v>#NUM!</v>
      </c>
      <c r="P10" s="7" t="e">
        <f t="shared" si="10"/>
        <v>#NUM!</v>
      </c>
      <c r="Q10" s="8" t="e">
        <f t="shared" si="11"/>
        <v>#NUM!</v>
      </c>
      <c r="R10" s="7" t="e">
        <f t="shared" si="12"/>
        <v>#NUM!</v>
      </c>
      <c r="S10" s="8" t="e">
        <f t="shared" si="13"/>
        <v>#NUM!</v>
      </c>
    </row>
    <row r="11" spans="1:19" x14ac:dyDescent="0.3">
      <c r="A11" t="s">
        <v>14</v>
      </c>
      <c r="C11" s="7">
        <v>124.75217419869981</v>
      </c>
      <c r="D11" s="8">
        <v>14.307998777654364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>
        <f t="shared" si="0"/>
        <v>110.44417542104544</v>
      </c>
      <c r="M11" s="8">
        <f t="shared" si="1"/>
        <v>139.06017297635418</v>
      </c>
      <c r="N11" s="7" t="e">
        <f t="shared" si="8"/>
        <v>#NUM!</v>
      </c>
      <c r="O11" s="8" t="e">
        <f t="shared" si="9"/>
        <v>#NUM!</v>
      </c>
      <c r="P11" s="7" t="e">
        <f t="shared" si="10"/>
        <v>#NUM!</v>
      </c>
      <c r="Q11" s="8" t="e">
        <f t="shared" si="11"/>
        <v>#NUM!</v>
      </c>
      <c r="R11" s="7" t="e">
        <f t="shared" si="12"/>
        <v>#NUM!</v>
      </c>
      <c r="S11" s="8" t="e">
        <f t="shared" si="13"/>
        <v>#NUM!</v>
      </c>
    </row>
    <row r="12" spans="1:19" x14ac:dyDescent="0.3">
      <c r="A12" s="4" t="s">
        <v>34</v>
      </c>
      <c r="B12" s="4"/>
      <c r="C12" s="5">
        <v>82.693391513447992</v>
      </c>
      <c r="D12" s="6">
        <v>12.201180552097012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>
        <f>(C12-D12)</f>
        <v>70.492210961350978</v>
      </c>
      <c r="M12" s="6">
        <f>(C12+D12)</f>
        <v>94.894572065545006</v>
      </c>
      <c r="N12" s="5" t="e">
        <f t="shared" si="8"/>
        <v>#NUM!</v>
      </c>
      <c r="O12" s="6" t="e">
        <f t="shared" si="9"/>
        <v>#NUM!</v>
      </c>
      <c r="P12" s="5" t="e">
        <f t="shared" si="10"/>
        <v>#NUM!</v>
      </c>
      <c r="Q12" s="6" t="e">
        <f t="shared" si="11"/>
        <v>#NUM!</v>
      </c>
      <c r="R12" s="5" t="e">
        <f t="shared" si="12"/>
        <v>#NUM!</v>
      </c>
      <c r="S12" s="6" t="e">
        <f t="shared" si="13"/>
        <v>#NUM!</v>
      </c>
    </row>
    <row r="13" spans="1:19" x14ac:dyDescent="0.3">
      <c r="A13" s="4" t="s">
        <v>25</v>
      </c>
      <c r="B13" s="4"/>
      <c r="C13" s="5">
        <v>10.062988032280668</v>
      </c>
      <c r="D13" s="6">
        <v>1.9594246335930618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>
        <f t="shared" si="0"/>
        <v>8.103563398687605</v>
      </c>
      <c r="M13" s="6">
        <f t="shared" si="1"/>
        <v>12.02241266587373</v>
      </c>
      <c r="N13" s="5" t="e">
        <f t="shared" si="8"/>
        <v>#NUM!</v>
      </c>
      <c r="O13" s="6" t="e">
        <f t="shared" si="9"/>
        <v>#NUM!</v>
      </c>
      <c r="P13" s="5" t="e">
        <f t="shared" si="10"/>
        <v>#NUM!</v>
      </c>
      <c r="Q13" s="6" t="e">
        <f t="shared" si="11"/>
        <v>#NUM!</v>
      </c>
      <c r="R13" s="5" t="e">
        <f t="shared" si="12"/>
        <v>#NUM!</v>
      </c>
      <c r="S13" s="6" t="e">
        <f t="shared" si="13"/>
        <v>#NUM!</v>
      </c>
    </row>
    <row r="14" spans="1:19" x14ac:dyDescent="0.3">
      <c r="A14" t="s">
        <v>35</v>
      </c>
      <c r="C14" s="7">
        <v>1.4237717963824601</v>
      </c>
      <c r="D14" s="8">
        <v>1.1797838169523067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>
        <f t="shared" si="0"/>
        <v>0.24398797943015338</v>
      </c>
      <c r="M14" s="8">
        <f t="shared" si="1"/>
        <v>2.603555613334767</v>
      </c>
      <c r="N14" s="7" t="e">
        <f t="shared" si="8"/>
        <v>#NUM!</v>
      </c>
      <c r="O14" s="8" t="e">
        <f t="shared" si="9"/>
        <v>#NUM!</v>
      </c>
      <c r="P14" s="7" t="e">
        <f t="shared" si="10"/>
        <v>#NUM!</v>
      </c>
      <c r="Q14" s="8" t="e">
        <f t="shared" si="11"/>
        <v>#NUM!</v>
      </c>
      <c r="R14" s="7" t="e">
        <f t="shared" si="12"/>
        <v>#NUM!</v>
      </c>
      <c r="S14" s="8" t="e">
        <f t="shared" si="13"/>
        <v>#NUM!</v>
      </c>
    </row>
    <row r="15" spans="1:19" x14ac:dyDescent="0.3">
      <c r="A15" t="s">
        <v>36</v>
      </c>
      <c r="C15" s="7">
        <v>2.4097998203788076</v>
      </c>
      <c r="D15" s="8">
        <v>0.61276796752849272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>
        <f t="shared" si="0"/>
        <v>1.7970318528503149</v>
      </c>
      <c r="M15" s="8">
        <f t="shared" si="1"/>
        <v>3.0225677879073003</v>
      </c>
      <c r="N15" s="7" t="e">
        <f t="shared" si="8"/>
        <v>#NUM!</v>
      </c>
      <c r="O15" s="8" t="e">
        <f t="shared" si="9"/>
        <v>#NUM!</v>
      </c>
      <c r="P15" s="7" t="e">
        <f t="shared" si="10"/>
        <v>#NUM!</v>
      </c>
      <c r="Q15" s="8" t="e">
        <f t="shared" si="11"/>
        <v>#NUM!</v>
      </c>
      <c r="R15" s="7" t="e">
        <f t="shared" si="12"/>
        <v>#NUM!</v>
      </c>
      <c r="S15" s="8" t="e">
        <f t="shared" si="13"/>
        <v>#NUM!</v>
      </c>
    </row>
    <row r="16" spans="1:19" x14ac:dyDescent="0.3">
      <c r="A16" s="4" t="s">
        <v>37</v>
      </c>
      <c r="B16" s="4"/>
      <c r="C16" s="5">
        <v>8.163069512031079</v>
      </c>
      <c r="D16" s="6">
        <v>1.6032509824932597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>
        <f t="shared" si="0"/>
        <v>6.5598185295378197</v>
      </c>
      <c r="M16" s="6">
        <f t="shared" si="1"/>
        <v>9.7663204945243383</v>
      </c>
      <c r="N16" s="5" t="e">
        <f t="shared" si="8"/>
        <v>#NUM!</v>
      </c>
      <c r="O16" s="6" t="e">
        <f t="shared" si="9"/>
        <v>#NUM!</v>
      </c>
      <c r="P16" s="5" t="e">
        <f t="shared" si="10"/>
        <v>#NUM!</v>
      </c>
      <c r="Q16" s="6" t="e">
        <f t="shared" si="11"/>
        <v>#NUM!</v>
      </c>
      <c r="R16" s="5" t="e">
        <f t="shared" si="12"/>
        <v>#NUM!</v>
      </c>
      <c r="S16" s="6" t="e">
        <f t="shared" si="13"/>
        <v>#NUM!</v>
      </c>
    </row>
    <row r="17" spans="1:19" ht="15" thickBot="1" x14ac:dyDescent="0.35">
      <c r="A17" s="4" t="s">
        <v>38</v>
      </c>
      <c r="B17" s="4"/>
      <c r="C17" s="18">
        <v>4.3573344041187339</v>
      </c>
      <c r="D17" s="19">
        <v>1.541876881844696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>
        <f>(C17-D17)</f>
        <v>2.8154575222740377</v>
      </c>
      <c r="M17" s="19">
        <f>(C17+D17)</f>
        <v>5.89921128596343</v>
      </c>
      <c r="N17" s="18" t="e">
        <f t="shared" si="8"/>
        <v>#NUM!</v>
      </c>
      <c r="O17" s="19" t="e">
        <f t="shared" si="9"/>
        <v>#NUM!</v>
      </c>
      <c r="P17" s="18" t="e">
        <f t="shared" si="10"/>
        <v>#NUM!</v>
      </c>
      <c r="Q17" s="19" t="e">
        <f t="shared" si="11"/>
        <v>#NUM!</v>
      </c>
      <c r="R17" s="18" t="e">
        <f t="shared" si="12"/>
        <v>#NUM!</v>
      </c>
      <c r="S17" s="19" t="e">
        <f t="shared" si="13"/>
        <v>#NUM!</v>
      </c>
    </row>
    <row r="20" spans="1:19" x14ac:dyDescent="0.3">
      <c r="C20">
        <v>0</v>
      </c>
      <c r="D20">
        <v>0</v>
      </c>
      <c r="E20">
        <v>0</v>
      </c>
      <c r="F20">
        <v>0</v>
      </c>
      <c r="G20">
        <v>0</v>
      </c>
    </row>
    <row r="21" spans="1:19" x14ac:dyDescent="0.3">
      <c r="C21">
        <v>0</v>
      </c>
      <c r="D21">
        <v>0</v>
      </c>
      <c r="E21">
        <v>0</v>
      </c>
      <c r="F21">
        <v>0</v>
      </c>
      <c r="G21">
        <v>0</v>
      </c>
    </row>
    <row r="22" spans="1:19" x14ac:dyDescent="0.3">
      <c r="C22">
        <v>2</v>
      </c>
      <c r="D22">
        <v>3</v>
      </c>
      <c r="E22">
        <v>6</v>
      </c>
      <c r="F22">
        <v>10</v>
      </c>
      <c r="G22">
        <v>10</v>
      </c>
    </row>
    <row r="23" spans="1:19" x14ac:dyDescent="0.3">
      <c r="C23">
        <v>0</v>
      </c>
      <c r="D23">
        <v>0</v>
      </c>
      <c r="E23">
        <v>0</v>
      </c>
      <c r="F23">
        <v>0</v>
      </c>
      <c r="G23">
        <v>0</v>
      </c>
    </row>
    <row r="24" spans="1:19" x14ac:dyDescent="0.3">
      <c r="C24">
        <v>0</v>
      </c>
      <c r="D24">
        <v>0</v>
      </c>
      <c r="E24">
        <v>3</v>
      </c>
      <c r="F24">
        <v>3</v>
      </c>
      <c r="G24">
        <v>5</v>
      </c>
    </row>
    <row r="25" spans="1:19" x14ac:dyDescent="0.3">
      <c r="C25">
        <v>3</v>
      </c>
      <c r="D25">
        <v>3</v>
      </c>
      <c r="E25">
        <v>15</v>
      </c>
      <c r="F25">
        <v>15</v>
      </c>
      <c r="G25">
        <v>15</v>
      </c>
    </row>
    <row r="26" spans="1:19" x14ac:dyDescent="0.3">
      <c r="C26">
        <v>13</v>
      </c>
      <c r="D26">
        <v>24</v>
      </c>
      <c r="E26">
        <v>27</v>
      </c>
      <c r="F26">
        <v>34</v>
      </c>
      <c r="G26">
        <v>34</v>
      </c>
    </row>
    <row r="27" spans="1:19" x14ac:dyDescent="0.3">
      <c r="C27">
        <v>68</v>
      </c>
      <c r="D27">
        <v>94</v>
      </c>
      <c r="E27">
        <v>111</v>
      </c>
      <c r="F27">
        <v>119</v>
      </c>
      <c r="G27">
        <v>127</v>
      </c>
    </row>
    <row r="28" spans="1:19" x14ac:dyDescent="0.3">
      <c r="C28">
        <v>54</v>
      </c>
      <c r="D28">
        <v>66</v>
      </c>
      <c r="E28">
        <v>74</v>
      </c>
      <c r="F28">
        <v>79</v>
      </c>
      <c r="G28">
        <v>82</v>
      </c>
    </row>
    <row r="29" spans="1:19" x14ac:dyDescent="0.3">
      <c r="C29">
        <v>0</v>
      </c>
      <c r="D29">
        <v>6</v>
      </c>
      <c r="E29">
        <v>9</v>
      </c>
      <c r="F29">
        <v>10</v>
      </c>
      <c r="G29">
        <v>11</v>
      </c>
    </row>
    <row r="30" spans="1:19" x14ac:dyDescent="0.3">
      <c r="C30">
        <v>2</v>
      </c>
      <c r="D30">
        <v>2</v>
      </c>
      <c r="E30">
        <v>2</v>
      </c>
      <c r="F30">
        <v>2</v>
      </c>
      <c r="G30">
        <v>2</v>
      </c>
    </row>
    <row r="31" spans="1:19" x14ac:dyDescent="0.3">
      <c r="C31">
        <v>1</v>
      </c>
      <c r="D31">
        <v>2</v>
      </c>
      <c r="E31">
        <v>2</v>
      </c>
      <c r="F31">
        <v>3</v>
      </c>
      <c r="G31">
        <v>3</v>
      </c>
    </row>
    <row r="32" spans="1:19" x14ac:dyDescent="0.3">
      <c r="C32">
        <v>1</v>
      </c>
      <c r="D32">
        <v>5</v>
      </c>
      <c r="E32">
        <v>7</v>
      </c>
      <c r="F32">
        <v>8</v>
      </c>
      <c r="G32">
        <v>9</v>
      </c>
    </row>
    <row r="33" spans="3:7" x14ac:dyDescent="0.3">
      <c r="C33">
        <v>0</v>
      </c>
      <c r="D33">
        <v>0</v>
      </c>
      <c r="E33">
        <v>2</v>
      </c>
      <c r="F33">
        <v>3</v>
      </c>
      <c r="G33">
        <v>3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33"/>
  <sheetViews>
    <sheetView workbookViewId="0">
      <selection activeCell="L23" sqref="L23"/>
    </sheetView>
  </sheetViews>
  <sheetFormatPr defaultRowHeight="14.4" x14ac:dyDescent="0.3"/>
  <cols>
    <col min="1" max="1" width="16.44140625" customWidth="1"/>
  </cols>
  <sheetData>
    <row r="1" spans="1:19" ht="15" thickBot="1" x14ac:dyDescent="0.35"/>
    <row r="2" spans="1:19" ht="15.6" x14ac:dyDescent="0.3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3">
      <c r="A4" t="s">
        <v>3</v>
      </c>
      <c r="C4" s="7">
        <v>0.43356196983752782</v>
      </c>
      <c r="D4" s="8">
        <v>0.77828494113013669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>
        <v>0</v>
      </c>
      <c r="J4" s="8">
        <v>0</v>
      </c>
      <c r="L4" s="7">
        <f t="shared" ref="L4:L17" si="0">(C4-D4)</f>
        <v>-0.34472297129260887</v>
      </c>
      <c r="M4" s="8">
        <f t="shared" ref="M4:M17" si="1">(C4+D4)</f>
        <v>1.2118469109676644</v>
      </c>
      <c r="N4" s="7" t="e">
        <f t="shared" ref="N4:N17" si="2">(E4-F4)</f>
        <v>#NUM!</v>
      </c>
      <c r="O4" s="8" t="e">
        <f t="shared" ref="O4:O17" si="3">(E4+F4)</f>
        <v>#NUM!</v>
      </c>
      <c r="P4" s="7" t="e">
        <f t="shared" ref="P4:P17" si="4">(G4-H4)</f>
        <v>#NUM!</v>
      </c>
      <c r="Q4" s="8" t="e">
        <f t="shared" ref="Q4:Q17" si="5">(G4+H4)</f>
        <v>#NUM!</v>
      </c>
      <c r="R4" s="7">
        <f t="shared" ref="R4:R17" si="6">(I4-J4)</f>
        <v>0</v>
      </c>
      <c r="S4" s="8">
        <f t="shared" ref="S4:S17" si="7">(I4+J4)</f>
        <v>0</v>
      </c>
    </row>
    <row r="5" spans="1:19" x14ac:dyDescent="0.3">
      <c r="A5" t="s">
        <v>30</v>
      </c>
      <c r="C5" s="7">
        <v>2.5699387009817675E-2</v>
      </c>
      <c r="D5" s="8">
        <v>0.15823693790369328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>
        <v>0</v>
      </c>
      <c r="J5" s="8">
        <v>0</v>
      </c>
      <c r="L5" s="7">
        <f t="shared" si="0"/>
        <v>-0.13253755089387562</v>
      </c>
      <c r="M5" s="8">
        <f t="shared" si="1"/>
        <v>0.18393632491351095</v>
      </c>
      <c r="N5" s="7" t="e">
        <f t="shared" si="2"/>
        <v>#NUM!</v>
      </c>
      <c r="O5" s="8" t="e">
        <f t="shared" si="3"/>
        <v>#NUM!</v>
      </c>
      <c r="P5" s="7" t="e">
        <f t="shared" si="4"/>
        <v>#NUM!</v>
      </c>
      <c r="Q5" s="8" t="e">
        <f t="shared" si="5"/>
        <v>#NUM!</v>
      </c>
      <c r="R5" s="7">
        <f t="shared" si="6"/>
        <v>0</v>
      </c>
      <c r="S5" s="8">
        <f t="shared" si="7"/>
        <v>0</v>
      </c>
    </row>
    <row r="6" spans="1:19" x14ac:dyDescent="0.3">
      <c r="A6" t="s">
        <v>31</v>
      </c>
      <c r="C6" s="7">
        <v>6.2082580668850511</v>
      </c>
      <c r="D6" s="8">
        <v>3.6095956884960687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>
        <v>2.1199351120686716</v>
      </c>
      <c r="J6" s="8">
        <v>3.0396531410465792</v>
      </c>
      <c r="L6" s="7">
        <f t="shared" si="0"/>
        <v>2.5986623783889824</v>
      </c>
      <c r="M6" s="8">
        <f t="shared" si="1"/>
        <v>9.8178537553811189</v>
      </c>
      <c r="N6" s="7" t="e">
        <f t="shared" si="2"/>
        <v>#NUM!</v>
      </c>
      <c r="O6" s="8" t="e">
        <f t="shared" si="3"/>
        <v>#NUM!</v>
      </c>
      <c r="P6" s="7" t="e">
        <f t="shared" si="4"/>
        <v>#NUM!</v>
      </c>
      <c r="Q6" s="8" t="e">
        <f t="shared" si="5"/>
        <v>#NUM!</v>
      </c>
      <c r="R6" s="7">
        <f t="shared" si="6"/>
        <v>-0.91971802897790766</v>
      </c>
      <c r="S6" s="8">
        <f t="shared" si="7"/>
        <v>5.1595882531152508</v>
      </c>
    </row>
    <row r="7" spans="1:19" x14ac:dyDescent="0.3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>
        <v>0</v>
      </c>
      <c r="J7" s="8">
        <v>0</v>
      </c>
      <c r="L7" s="7">
        <f t="shared" si="0"/>
        <v>0</v>
      </c>
      <c r="M7" s="8">
        <f t="shared" si="1"/>
        <v>0</v>
      </c>
      <c r="N7" s="7" t="e">
        <f t="shared" si="2"/>
        <v>#NUM!</v>
      </c>
      <c r="O7" s="8" t="e">
        <f t="shared" si="3"/>
        <v>#NUM!</v>
      </c>
      <c r="P7" s="7" t="e">
        <f t="shared" si="4"/>
        <v>#NUM!</v>
      </c>
      <c r="Q7" s="8" t="e">
        <f t="shared" si="5"/>
        <v>#NUM!</v>
      </c>
      <c r="R7" s="7">
        <f t="shared" si="6"/>
        <v>0</v>
      </c>
      <c r="S7" s="8">
        <f t="shared" si="7"/>
        <v>0</v>
      </c>
    </row>
    <row r="8" spans="1:19" x14ac:dyDescent="0.3">
      <c r="A8" t="s">
        <v>33</v>
      </c>
      <c r="C8" s="7">
        <v>2.2600905968824403</v>
      </c>
      <c r="D8" s="8">
        <v>3.193136744918875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>
        <v>5.877922545657345</v>
      </c>
      <c r="J8" s="8">
        <v>2.3658348831822402</v>
      </c>
      <c r="L8" s="7">
        <f t="shared" si="0"/>
        <v>-0.93304614803643471</v>
      </c>
      <c r="M8" s="8">
        <f t="shared" si="1"/>
        <v>5.4532273418013153</v>
      </c>
      <c r="N8" s="7" t="e">
        <f t="shared" si="2"/>
        <v>#NUM!</v>
      </c>
      <c r="O8" s="8" t="e">
        <f t="shared" si="3"/>
        <v>#NUM!</v>
      </c>
      <c r="P8" s="7" t="e">
        <f t="shared" si="4"/>
        <v>#NUM!</v>
      </c>
      <c r="Q8" s="8" t="e">
        <f t="shared" si="5"/>
        <v>#NUM!</v>
      </c>
      <c r="R8" s="7">
        <f t="shared" si="6"/>
        <v>3.5120876624751047</v>
      </c>
      <c r="S8" s="8">
        <f t="shared" si="7"/>
        <v>8.2437574288395847</v>
      </c>
    </row>
    <row r="9" spans="1:19" x14ac:dyDescent="0.3">
      <c r="A9" s="4" t="s">
        <v>12</v>
      </c>
      <c r="B9" s="4"/>
      <c r="C9" s="5">
        <v>13.8073516837476</v>
      </c>
      <c r="D9" s="6">
        <v>3.735448914962745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>
        <v>11.886507495435248</v>
      </c>
      <c r="J9" s="6">
        <v>5.2600451023537946</v>
      </c>
      <c r="L9" s="5">
        <f t="shared" si="0"/>
        <v>10.071902768784854</v>
      </c>
      <c r="M9" s="6">
        <f t="shared" si="1"/>
        <v>17.542800598710343</v>
      </c>
      <c r="N9" s="5" t="e">
        <f t="shared" si="2"/>
        <v>#NUM!</v>
      </c>
      <c r="O9" s="6" t="e">
        <f t="shared" si="3"/>
        <v>#NUM!</v>
      </c>
      <c r="P9" s="5" t="e">
        <f t="shared" si="4"/>
        <v>#NUM!</v>
      </c>
      <c r="Q9" s="6" t="e">
        <f t="shared" si="5"/>
        <v>#NUM!</v>
      </c>
      <c r="R9" s="5">
        <f t="shared" si="6"/>
        <v>6.6264623930814537</v>
      </c>
      <c r="S9" s="6">
        <f t="shared" si="7"/>
        <v>17.146552597789043</v>
      </c>
    </row>
    <row r="10" spans="1:19" x14ac:dyDescent="0.3">
      <c r="A10" t="s">
        <v>13</v>
      </c>
      <c r="C10" s="7">
        <v>20.127030862739065</v>
      </c>
      <c r="D10" s="8">
        <v>12.32431025222219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>
        <v>28.663747732269062</v>
      </c>
      <c r="J10" s="8">
        <v>8.9542488629449455</v>
      </c>
      <c r="L10" s="7">
        <f t="shared" si="0"/>
        <v>7.8027206105168752</v>
      </c>
      <c r="M10" s="8">
        <f t="shared" si="1"/>
        <v>32.451341114961252</v>
      </c>
      <c r="N10" s="7" t="e">
        <f t="shared" si="2"/>
        <v>#NUM!</v>
      </c>
      <c r="O10" s="8" t="e">
        <f t="shared" si="3"/>
        <v>#NUM!</v>
      </c>
      <c r="P10" s="7" t="e">
        <f t="shared" si="4"/>
        <v>#NUM!</v>
      </c>
      <c r="Q10" s="8" t="e">
        <f t="shared" si="5"/>
        <v>#NUM!</v>
      </c>
      <c r="R10" s="7">
        <f t="shared" si="6"/>
        <v>19.709498869324115</v>
      </c>
      <c r="S10" s="8">
        <f t="shared" si="7"/>
        <v>37.617996595214009</v>
      </c>
    </row>
    <row r="11" spans="1:19" x14ac:dyDescent="0.3">
      <c r="A11" t="s">
        <v>14</v>
      </c>
      <c r="C11" s="7">
        <v>107.17127453810582</v>
      </c>
      <c r="D11" s="8">
        <v>25.183195609037021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>
        <v>116.28896158082712</v>
      </c>
      <c r="J11" s="8">
        <v>13.026767143675556</v>
      </c>
      <c r="L11" s="7">
        <f t="shared" si="0"/>
        <v>81.988078929068791</v>
      </c>
      <c r="M11" s="8">
        <f t="shared" si="1"/>
        <v>132.35447014714285</v>
      </c>
      <c r="N11" s="7" t="e">
        <f t="shared" si="2"/>
        <v>#NUM!</v>
      </c>
      <c r="O11" s="8" t="e">
        <f t="shared" si="3"/>
        <v>#NUM!</v>
      </c>
      <c r="P11" s="7" t="e">
        <f t="shared" si="4"/>
        <v>#NUM!</v>
      </c>
      <c r="Q11" s="8" t="e">
        <f t="shared" si="5"/>
        <v>#NUM!</v>
      </c>
      <c r="R11" s="7">
        <f t="shared" si="6"/>
        <v>103.26219443715156</v>
      </c>
      <c r="S11" s="8">
        <f t="shared" si="7"/>
        <v>129.31572872450266</v>
      </c>
    </row>
    <row r="12" spans="1:19" x14ac:dyDescent="0.3">
      <c r="A12" s="4" t="s">
        <v>34</v>
      </c>
      <c r="B12" s="4"/>
      <c r="C12" s="5">
        <v>73.236891991619132</v>
      </c>
      <c r="D12" s="6">
        <v>14.373818473272369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>
        <v>75.738706353122822</v>
      </c>
      <c r="J12" s="6">
        <v>5.8722161610397361</v>
      </c>
      <c r="L12" s="5">
        <f t="shared" si="0"/>
        <v>58.863073518346766</v>
      </c>
      <c r="M12" s="6">
        <f t="shared" si="1"/>
        <v>87.610710464891497</v>
      </c>
      <c r="N12" s="5" t="e">
        <f t="shared" si="2"/>
        <v>#NUM!</v>
      </c>
      <c r="O12" s="6" t="e">
        <f t="shared" si="3"/>
        <v>#NUM!</v>
      </c>
      <c r="P12" s="5" t="e">
        <f t="shared" si="4"/>
        <v>#NUM!</v>
      </c>
      <c r="Q12" s="6" t="e">
        <f t="shared" si="5"/>
        <v>#NUM!</v>
      </c>
      <c r="R12" s="5">
        <f t="shared" si="6"/>
        <v>69.866490192083091</v>
      </c>
      <c r="S12" s="6">
        <f t="shared" si="7"/>
        <v>81.610922514162553</v>
      </c>
    </row>
    <row r="13" spans="1:19" x14ac:dyDescent="0.3">
      <c r="A13" s="4" t="s">
        <v>25</v>
      </c>
      <c r="B13" s="4"/>
      <c r="C13" s="5">
        <v>8.9276100206148392</v>
      </c>
      <c r="D13" s="6">
        <v>1.3369266979824619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>
        <v>7.9978576577260165</v>
      </c>
      <c r="J13" s="6">
        <v>0.9378918397017264</v>
      </c>
      <c r="L13" s="5">
        <f t="shared" si="0"/>
        <v>7.5906833226323771</v>
      </c>
      <c r="M13" s="6">
        <f t="shared" si="1"/>
        <v>10.2645367185973</v>
      </c>
      <c r="N13" s="5" t="e">
        <f t="shared" si="2"/>
        <v>#NUM!</v>
      </c>
      <c r="O13" s="6" t="e">
        <f t="shared" si="3"/>
        <v>#NUM!</v>
      </c>
      <c r="P13" s="5" t="e">
        <f t="shared" si="4"/>
        <v>#NUM!</v>
      </c>
      <c r="Q13" s="6" t="e">
        <f t="shared" si="5"/>
        <v>#NUM!</v>
      </c>
      <c r="R13" s="5">
        <f t="shared" si="6"/>
        <v>7.0599658180242901</v>
      </c>
      <c r="S13" s="6">
        <f t="shared" si="7"/>
        <v>8.9357494974277429</v>
      </c>
    </row>
    <row r="14" spans="1:19" x14ac:dyDescent="0.3">
      <c r="A14" t="s">
        <v>35</v>
      </c>
      <c r="C14" s="7">
        <v>1.0440331191366379</v>
      </c>
      <c r="D14" s="8">
        <v>0.92655395190184775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>
        <v>0.25071524295300696</v>
      </c>
      <c r="J14" s="8">
        <v>0.66224795421128224</v>
      </c>
      <c r="L14" s="7">
        <f t="shared" si="0"/>
        <v>0.11747916723479013</v>
      </c>
      <c r="M14" s="8">
        <f t="shared" si="1"/>
        <v>1.9705870710384856</v>
      </c>
      <c r="N14" s="7" t="e">
        <f t="shared" si="2"/>
        <v>#NUM!</v>
      </c>
      <c r="O14" s="8" t="e">
        <f t="shared" si="3"/>
        <v>#NUM!</v>
      </c>
      <c r="P14" s="7" t="e">
        <f t="shared" si="4"/>
        <v>#NUM!</v>
      </c>
      <c r="Q14" s="8" t="e">
        <f t="shared" si="5"/>
        <v>#NUM!</v>
      </c>
      <c r="R14" s="7">
        <f t="shared" si="6"/>
        <v>-0.41153271125827529</v>
      </c>
      <c r="S14" s="8">
        <f t="shared" si="7"/>
        <v>0.9129631971642892</v>
      </c>
    </row>
    <row r="15" spans="1:19" x14ac:dyDescent="0.3">
      <c r="A15" t="s">
        <v>36</v>
      </c>
      <c r="C15" s="7">
        <v>1.6306276039801428</v>
      </c>
      <c r="D15" s="8">
        <v>1.2675042359171331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>
        <v>2.6283849167832449</v>
      </c>
      <c r="J15" s="8">
        <v>0.77790256225269927</v>
      </c>
      <c r="L15" s="7">
        <f t="shared" si="0"/>
        <v>0.36312336806300971</v>
      </c>
      <c r="M15" s="8">
        <f t="shared" si="1"/>
        <v>2.898131839897276</v>
      </c>
      <c r="N15" s="7" t="e">
        <f t="shared" si="2"/>
        <v>#NUM!</v>
      </c>
      <c r="O15" s="8" t="e">
        <f t="shared" si="3"/>
        <v>#NUM!</v>
      </c>
      <c r="P15" s="7" t="e">
        <f t="shared" si="4"/>
        <v>#NUM!</v>
      </c>
      <c r="Q15" s="8" t="e">
        <f t="shared" si="5"/>
        <v>#NUM!</v>
      </c>
      <c r="R15" s="7">
        <f t="shared" si="6"/>
        <v>1.8504823545305458</v>
      </c>
      <c r="S15" s="8">
        <f t="shared" si="7"/>
        <v>3.4062874790359441</v>
      </c>
    </row>
    <row r="16" spans="1:19" x14ac:dyDescent="0.3">
      <c r="A16" s="4" t="s">
        <v>37</v>
      </c>
      <c r="B16" s="4"/>
      <c r="C16" s="5">
        <v>7.6567136632367081</v>
      </c>
      <c r="D16" s="6">
        <v>0.98436058294110673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>
        <v>5.8057304373903058</v>
      </c>
      <c r="J16" s="6">
        <v>1.1683854482740661</v>
      </c>
      <c r="L16" s="5">
        <f t="shared" si="0"/>
        <v>6.6723530802956015</v>
      </c>
      <c r="M16" s="6">
        <f t="shared" si="1"/>
        <v>8.6410742461778156</v>
      </c>
      <c r="N16" s="5" t="e">
        <f t="shared" si="2"/>
        <v>#NUM!</v>
      </c>
      <c r="O16" s="6" t="e">
        <f t="shared" si="3"/>
        <v>#NUM!</v>
      </c>
      <c r="P16" s="5" t="e">
        <f t="shared" si="4"/>
        <v>#NUM!</v>
      </c>
      <c r="Q16" s="6" t="e">
        <f t="shared" si="5"/>
        <v>#NUM!</v>
      </c>
      <c r="R16" s="5">
        <f t="shared" si="6"/>
        <v>4.6373449891162402</v>
      </c>
      <c r="S16" s="6">
        <f t="shared" si="7"/>
        <v>6.9741158856643715</v>
      </c>
    </row>
    <row r="17" spans="1:19" ht="15" thickBot="1" x14ac:dyDescent="0.35">
      <c r="A17" s="4" t="s">
        <v>38</v>
      </c>
      <c r="B17" s="4"/>
      <c r="C17" s="18">
        <v>4.8165671362964728</v>
      </c>
      <c r="D17" s="19">
        <v>1.0617765629400666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>
        <v>4.8994259138587566</v>
      </c>
      <c r="J17" s="19">
        <v>1.0843881122565069</v>
      </c>
      <c r="L17" s="18">
        <f t="shared" si="0"/>
        <v>3.7547905733564062</v>
      </c>
      <c r="M17" s="19">
        <f t="shared" si="1"/>
        <v>5.8783436992365399</v>
      </c>
      <c r="N17" s="18" t="e">
        <f t="shared" si="2"/>
        <v>#NUM!</v>
      </c>
      <c r="O17" s="19" t="e">
        <f t="shared" si="3"/>
        <v>#NUM!</v>
      </c>
      <c r="P17" s="18" t="e">
        <f t="shared" si="4"/>
        <v>#NUM!</v>
      </c>
      <c r="Q17" s="19" t="e">
        <f t="shared" si="5"/>
        <v>#NUM!</v>
      </c>
      <c r="R17" s="18">
        <f t="shared" si="6"/>
        <v>3.8150378016022497</v>
      </c>
      <c r="S17" s="19">
        <f t="shared" si="7"/>
        <v>5.9838140261152635</v>
      </c>
    </row>
    <row r="20" spans="1:19" x14ac:dyDescent="0.3">
      <c r="C20">
        <v>0</v>
      </c>
      <c r="D20">
        <v>0</v>
      </c>
      <c r="E20">
        <v>0</v>
      </c>
      <c r="F20">
        <v>2</v>
      </c>
      <c r="G20">
        <v>2</v>
      </c>
    </row>
    <row r="21" spans="1:19" x14ac:dyDescent="0.3">
      <c r="C21">
        <v>0</v>
      </c>
      <c r="D21">
        <v>0</v>
      </c>
      <c r="E21">
        <v>0</v>
      </c>
      <c r="F21">
        <v>0</v>
      </c>
      <c r="G21">
        <v>0</v>
      </c>
    </row>
    <row r="22" spans="1:19" x14ac:dyDescent="0.3">
      <c r="C22">
        <v>0</v>
      </c>
      <c r="D22">
        <v>3</v>
      </c>
      <c r="E22">
        <v>6</v>
      </c>
      <c r="F22">
        <v>10</v>
      </c>
      <c r="G22">
        <v>10</v>
      </c>
    </row>
    <row r="23" spans="1:19" x14ac:dyDescent="0.3">
      <c r="C23">
        <v>0</v>
      </c>
      <c r="D23">
        <v>0</v>
      </c>
      <c r="E23">
        <v>0</v>
      </c>
      <c r="F23">
        <v>0</v>
      </c>
      <c r="G23">
        <v>0</v>
      </c>
    </row>
    <row r="24" spans="1:19" x14ac:dyDescent="0.3">
      <c r="C24">
        <v>0</v>
      </c>
      <c r="D24">
        <v>0</v>
      </c>
      <c r="E24">
        <v>1</v>
      </c>
      <c r="F24">
        <v>6</v>
      </c>
      <c r="G24">
        <v>8</v>
      </c>
    </row>
    <row r="25" spans="1:19" x14ac:dyDescent="0.3">
      <c r="C25">
        <v>15</v>
      </c>
      <c r="D25">
        <v>15</v>
      </c>
      <c r="E25">
        <v>15</v>
      </c>
      <c r="F25">
        <v>15</v>
      </c>
      <c r="G25">
        <v>15</v>
      </c>
    </row>
    <row r="26" spans="1:19" x14ac:dyDescent="0.3">
      <c r="C26">
        <v>0</v>
      </c>
      <c r="D26">
        <v>10</v>
      </c>
      <c r="E26">
        <v>24</v>
      </c>
      <c r="F26">
        <v>32</v>
      </c>
      <c r="G26">
        <v>34</v>
      </c>
    </row>
    <row r="27" spans="1:19" x14ac:dyDescent="0.3">
      <c r="C27">
        <v>67</v>
      </c>
      <c r="D27">
        <v>86</v>
      </c>
      <c r="E27">
        <v>88</v>
      </c>
      <c r="F27">
        <v>127</v>
      </c>
      <c r="G27">
        <v>143</v>
      </c>
    </row>
    <row r="28" spans="1:19" x14ac:dyDescent="0.3">
      <c r="C28">
        <v>52</v>
      </c>
      <c r="D28">
        <v>60</v>
      </c>
      <c r="E28">
        <v>72</v>
      </c>
      <c r="F28">
        <v>80</v>
      </c>
      <c r="G28">
        <v>94</v>
      </c>
    </row>
    <row r="29" spans="1:19" x14ac:dyDescent="0.3">
      <c r="C29">
        <v>5</v>
      </c>
      <c r="D29">
        <v>8</v>
      </c>
      <c r="E29">
        <v>8</v>
      </c>
      <c r="F29">
        <v>10</v>
      </c>
      <c r="G29">
        <v>11</v>
      </c>
    </row>
    <row r="30" spans="1:19" x14ac:dyDescent="0.3">
      <c r="C30">
        <v>0</v>
      </c>
      <c r="D30">
        <v>0</v>
      </c>
      <c r="E30">
        <v>1</v>
      </c>
      <c r="F30">
        <v>2</v>
      </c>
      <c r="G30">
        <v>3</v>
      </c>
    </row>
    <row r="31" spans="1:19" x14ac:dyDescent="0.3">
      <c r="C31">
        <v>0</v>
      </c>
      <c r="D31">
        <v>0</v>
      </c>
      <c r="E31">
        <v>2</v>
      </c>
      <c r="F31">
        <v>3</v>
      </c>
      <c r="G31">
        <v>3</v>
      </c>
    </row>
    <row r="32" spans="1:19" x14ac:dyDescent="0.3">
      <c r="C32">
        <v>0</v>
      </c>
      <c r="D32">
        <v>4</v>
      </c>
      <c r="E32">
        <v>7</v>
      </c>
      <c r="F32">
        <v>8</v>
      </c>
      <c r="G32">
        <v>9</v>
      </c>
    </row>
    <row r="33" spans="3:7" x14ac:dyDescent="0.3">
      <c r="C33">
        <v>0</v>
      </c>
      <c r="D33">
        <v>0</v>
      </c>
      <c r="E33">
        <v>4</v>
      </c>
      <c r="F33">
        <v>5</v>
      </c>
      <c r="G33">
        <v>6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33"/>
  <sheetViews>
    <sheetView workbookViewId="0">
      <selection activeCell="S18" sqref="S18"/>
    </sheetView>
  </sheetViews>
  <sheetFormatPr defaultRowHeight="14.4" x14ac:dyDescent="0.3"/>
  <cols>
    <col min="1" max="1" width="16.6640625" customWidth="1"/>
  </cols>
  <sheetData>
    <row r="1" spans="1:19" ht="15" thickBot="1" x14ac:dyDescent="0.35"/>
    <row r="2" spans="1:19" ht="15.6" x14ac:dyDescent="0.3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3">
      <c r="A4" t="s">
        <v>3</v>
      </c>
      <c r="C4" s="7">
        <v>0.55160086488550497</v>
      </c>
      <c r="D4" s="8">
        <v>0.98280026275452292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>
        <v>0.33333333333333331</v>
      </c>
      <c r="J4" s="8">
        <v>0.47140452079103168</v>
      </c>
      <c r="L4" s="7">
        <f t="shared" ref="L4:L17" si="0">(C4-D4)</f>
        <v>-0.43119939786901795</v>
      </c>
      <c r="M4" s="8">
        <f t="shared" ref="M4:M17" si="1">(C4+D4)</f>
        <v>1.5344011276400278</v>
      </c>
      <c r="N4" s="7" t="e">
        <f t="shared" ref="N4:N17" si="2">(E4-F4)</f>
        <v>#NUM!</v>
      </c>
      <c r="O4" s="8" t="e">
        <f t="shared" ref="O4:O17" si="3">(E4+F4)</f>
        <v>#NUM!</v>
      </c>
      <c r="P4" s="7" t="e">
        <f t="shared" ref="P4:P17" si="4">(G4-H4)</f>
        <v>#NUM!</v>
      </c>
      <c r="Q4" s="8" t="e">
        <f t="shared" ref="Q4:Q17" si="5">(G4+H4)</f>
        <v>#NUM!</v>
      </c>
      <c r="R4" s="7">
        <f t="shared" ref="R4:R17" si="6">(I4-J4)</f>
        <v>-0.13807118745769836</v>
      </c>
      <c r="S4" s="8">
        <f t="shared" ref="S4:S17" si="7">(I4+J4)</f>
        <v>0.80473785412436505</v>
      </c>
    </row>
    <row r="5" spans="1:19" x14ac:dyDescent="0.3">
      <c r="A5" t="s">
        <v>30</v>
      </c>
      <c r="C5" s="7">
        <v>0</v>
      </c>
      <c r="D5" s="8">
        <v>0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>
        <v>0</v>
      </c>
      <c r="J5" s="8">
        <v>0</v>
      </c>
      <c r="L5" s="7">
        <f t="shared" si="0"/>
        <v>0</v>
      </c>
      <c r="M5" s="8">
        <f t="shared" si="1"/>
        <v>0</v>
      </c>
      <c r="N5" s="7" t="e">
        <f t="shared" si="2"/>
        <v>#NUM!</v>
      </c>
      <c r="O5" s="8" t="e">
        <f t="shared" si="3"/>
        <v>#NUM!</v>
      </c>
      <c r="P5" s="7" t="e">
        <f t="shared" si="4"/>
        <v>#NUM!</v>
      </c>
      <c r="Q5" s="8" t="e">
        <f t="shared" si="5"/>
        <v>#NUM!</v>
      </c>
      <c r="R5" s="7">
        <f t="shared" si="6"/>
        <v>0</v>
      </c>
      <c r="S5" s="8">
        <f t="shared" si="7"/>
        <v>0</v>
      </c>
    </row>
    <row r="6" spans="1:19" x14ac:dyDescent="0.3">
      <c r="A6" t="s">
        <v>31</v>
      </c>
      <c r="C6" s="7">
        <v>5.5353095475756735</v>
      </c>
      <c r="D6" s="8">
        <v>4.3842950363945938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>
        <v>4.9999999999999991</v>
      </c>
      <c r="J6" s="8">
        <v>4.0824829046386304</v>
      </c>
      <c r="L6" s="7">
        <f t="shared" si="0"/>
        <v>1.1510145111810797</v>
      </c>
      <c r="M6" s="8">
        <f t="shared" si="1"/>
        <v>9.9196045839702673</v>
      </c>
      <c r="N6" s="7" t="e">
        <f t="shared" si="2"/>
        <v>#NUM!</v>
      </c>
      <c r="O6" s="8" t="e">
        <f t="shared" si="3"/>
        <v>#NUM!</v>
      </c>
      <c r="P6" s="7" t="e">
        <f t="shared" si="4"/>
        <v>#NUM!</v>
      </c>
      <c r="Q6" s="8" t="e">
        <f t="shared" si="5"/>
        <v>#NUM!</v>
      </c>
      <c r="R6" s="7">
        <f t="shared" si="6"/>
        <v>0.91751709536136872</v>
      </c>
      <c r="S6" s="8">
        <f t="shared" si="7"/>
        <v>9.0824829046386295</v>
      </c>
    </row>
    <row r="7" spans="1:19" x14ac:dyDescent="0.3">
      <c r="A7" t="s">
        <v>32</v>
      </c>
      <c r="C7" s="7">
        <v>0.15026087948618666</v>
      </c>
      <c r="D7" s="8">
        <v>0.35732694774145485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>
        <v>0</v>
      </c>
      <c r="J7" s="8">
        <v>0</v>
      </c>
      <c r="L7" s="7">
        <f t="shared" si="0"/>
        <v>-0.20706606825526819</v>
      </c>
      <c r="M7" s="8">
        <f t="shared" si="1"/>
        <v>0.50758782722764151</v>
      </c>
      <c r="N7" s="7" t="e">
        <f t="shared" si="2"/>
        <v>#NUM!</v>
      </c>
      <c r="O7" s="8" t="e">
        <f t="shared" si="3"/>
        <v>#NUM!</v>
      </c>
      <c r="P7" s="7" t="e">
        <f t="shared" si="4"/>
        <v>#NUM!</v>
      </c>
      <c r="Q7" s="8" t="e">
        <f t="shared" si="5"/>
        <v>#NUM!</v>
      </c>
      <c r="R7" s="7">
        <f t="shared" si="6"/>
        <v>0</v>
      </c>
      <c r="S7" s="8">
        <f t="shared" si="7"/>
        <v>0</v>
      </c>
    </row>
    <row r="8" spans="1:19" x14ac:dyDescent="0.3">
      <c r="A8" t="s">
        <v>33</v>
      </c>
      <c r="C8" s="7">
        <v>2.8715780178876145</v>
      </c>
      <c r="D8" s="8">
        <v>3.460407540948244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>
        <v>3.333333333333333</v>
      </c>
      <c r="J8" s="8">
        <v>3.2998316455372216</v>
      </c>
      <c r="L8" s="7">
        <f t="shared" si="0"/>
        <v>-0.58882952306062952</v>
      </c>
      <c r="M8" s="8">
        <f t="shared" si="1"/>
        <v>6.3319855588358589</v>
      </c>
      <c r="N8" s="7" t="e">
        <f t="shared" si="2"/>
        <v>#NUM!</v>
      </c>
      <c r="O8" s="8" t="e">
        <f t="shared" si="3"/>
        <v>#NUM!</v>
      </c>
      <c r="P8" s="7" t="e">
        <f t="shared" si="4"/>
        <v>#NUM!</v>
      </c>
      <c r="Q8" s="8" t="e">
        <f t="shared" si="5"/>
        <v>#NUM!</v>
      </c>
      <c r="R8" s="7">
        <f t="shared" si="6"/>
        <v>3.3501687796111401E-2</v>
      </c>
      <c r="S8" s="8">
        <f t="shared" si="7"/>
        <v>6.6331649788705551</v>
      </c>
    </row>
    <row r="9" spans="1:19" x14ac:dyDescent="0.3">
      <c r="A9" s="4" t="s">
        <v>12</v>
      </c>
      <c r="B9" s="4"/>
      <c r="C9" s="5">
        <v>13.342049252233309</v>
      </c>
      <c r="D9" s="6">
        <v>4.1408463254726362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>
        <v>6</v>
      </c>
      <c r="J9" s="6">
        <v>6.4807406984078604</v>
      </c>
      <c r="K9" s="4"/>
      <c r="L9" s="5">
        <f t="shared" si="0"/>
        <v>9.2012029267606721</v>
      </c>
      <c r="M9" s="6">
        <f t="shared" si="1"/>
        <v>17.482895577705946</v>
      </c>
      <c r="N9" s="5" t="e">
        <f t="shared" si="2"/>
        <v>#NUM!</v>
      </c>
      <c r="O9" s="6" t="e">
        <f t="shared" si="3"/>
        <v>#NUM!</v>
      </c>
      <c r="P9" s="5" t="e">
        <f t="shared" si="4"/>
        <v>#NUM!</v>
      </c>
      <c r="Q9" s="6" t="e">
        <f t="shared" si="5"/>
        <v>#NUM!</v>
      </c>
      <c r="R9" s="5">
        <f t="shared" si="6"/>
        <v>-0.48074069840786038</v>
      </c>
      <c r="S9" s="6">
        <f t="shared" si="7"/>
        <v>12.48074069840786</v>
      </c>
    </row>
    <row r="10" spans="1:19" x14ac:dyDescent="0.3">
      <c r="A10" t="s">
        <v>13</v>
      </c>
      <c r="C10" s="7">
        <v>24.791998499120325</v>
      </c>
      <c r="D10" s="8">
        <v>11.824212482195005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>
        <v>25.666666666666668</v>
      </c>
      <c r="J10" s="8">
        <v>6.0184900284225957</v>
      </c>
      <c r="L10" s="7">
        <f t="shared" si="0"/>
        <v>12.96778601692532</v>
      </c>
      <c r="M10" s="8">
        <f t="shared" si="1"/>
        <v>36.616210981315334</v>
      </c>
      <c r="N10" s="7" t="e">
        <f t="shared" si="2"/>
        <v>#NUM!</v>
      </c>
      <c r="O10" s="8" t="e">
        <f t="shared" si="3"/>
        <v>#NUM!</v>
      </c>
      <c r="P10" s="7" t="e">
        <f t="shared" si="4"/>
        <v>#NUM!</v>
      </c>
      <c r="Q10" s="8" t="e">
        <f t="shared" si="5"/>
        <v>#NUM!</v>
      </c>
      <c r="R10" s="7">
        <f t="shared" si="6"/>
        <v>19.648176638244074</v>
      </c>
      <c r="S10" s="8">
        <f t="shared" si="7"/>
        <v>31.685156695089262</v>
      </c>
    </row>
    <row r="11" spans="1:19" x14ac:dyDescent="0.3">
      <c r="A11" t="s">
        <v>14</v>
      </c>
      <c r="C11" s="7">
        <v>113.13707131752329</v>
      </c>
      <c r="D11" s="8">
        <v>26.771078572783349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>
        <v>105.66666666666666</v>
      </c>
      <c r="J11" s="8">
        <v>24.087802353519553</v>
      </c>
      <c r="L11" s="7">
        <f t="shared" si="0"/>
        <v>86.365992744739941</v>
      </c>
      <c r="M11" s="8">
        <f t="shared" si="1"/>
        <v>139.90814989030665</v>
      </c>
      <c r="N11" s="7" t="e">
        <f t="shared" si="2"/>
        <v>#NUM!</v>
      </c>
      <c r="O11" s="8" t="e">
        <f t="shared" si="3"/>
        <v>#NUM!</v>
      </c>
      <c r="P11" s="7" t="e">
        <f t="shared" si="4"/>
        <v>#NUM!</v>
      </c>
      <c r="Q11" s="8" t="e">
        <f t="shared" si="5"/>
        <v>#NUM!</v>
      </c>
      <c r="R11" s="7">
        <f t="shared" si="6"/>
        <v>81.578864313147108</v>
      </c>
      <c r="S11" s="8">
        <f t="shared" si="7"/>
        <v>129.75446902018621</v>
      </c>
    </row>
    <row r="12" spans="1:19" x14ac:dyDescent="0.3">
      <c r="A12" s="4" t="s">
        <v>34</v>
      </c>
      <c r="B12" s="4"/>
      <c r="C12" s="5">
        <v>75.003023566169645</v>
      </c>
      <c r="D12" s="6">
        <v>16.417705122522818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>
        <v>74</v>
      </c>
      <c r="J12" s="6">
        <v>16.083117442419756</v>
      </c>
      <c r="K12" s="4"/>
      <c r="L12" s="5">
        <f t="shared" si="0"/>
        <v>58.585318443646827</v>
      </c>
      <c r="M12" s="6">
        <f t="shared" si="1"/>
        <v>91.420728688692463</v>
      </c>
      <c r="N12" s="5" t="e">
        <f t="shared" si="2"/>
        <v>#NUM!</v>
      </c>
      <c r="O12" s="6" t="e">
        <f t="shared" si="3"/>
        <v>#NUM!</v>
      </c>
      <c r="P12" s="5" t="e">
        <f t="shared" si="4"/>
        <v>#NUM!</v>
      </c>
      <c r="Q12" s="6" t="e">
        <f t="shared" si="5"/>
        <v>#NUM!</v>
      </c>
      <c r="R12" s="5">
        <f t="shared" si="6"/>
        <v>57.916882557580244</v>
      </c>
      <c r="S12" s="6">
        <f t="shared" si="7"/>
        <v>90.083117442419763</v>
      </c>
    </row>
    <row r="13" spans="1:19" x14ac:dyDescent="0.3">
      <c r="A13" s="4" t="s">
        <v>25</v>
      </c>
      <c r="B13" s="4"/>
      <c r="C13" s="5">
        <v>9.1087493098349785</v>
      </c>
      <c r="D13" s="6">
        <v>2.3569782230556946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>
        <v>8.6666666666666661</v>
      </c>
      <c r="J13" s="6">
        <v>1.6996731711975948</v>
      </c>
      <c r="K13" s="4"/>
      <c r="L13" s="5">
        <f t="shared" si="0"/>
        <v>6.7517710867792839</v>
      </c>
      <c r="M13" s="6">
        <f t="shared" si="1"/>
        <v>11.465727532890673</v>
      </c>
      <c r="N13" s="5" t="e">
        <f t="shared" si="2"/>
        <v>#NUM!</v>
      </c>
      <c r="O13" s="6" t="e">
        <f t="shared" si="3"/>
        <v>#NUM!</v>
      </c>
      <c r="P13" s="5" t="e">
        <f t="shared" si="4"/>
        <v>#NUM!</v>
      </c>
      <c r="Q13" s="6" t="e">
        <f t="shared" si="5"/>
        <v>#NUM!</v>
      </c>
      <c r="R13" s="5">
        <f t="shared" si="6"/>
        <v>6.9669934954690715</v>
      </c>
      <c r="S13" s="6">
        <f t="shared" si="7"/>
        <v>10.366339837864261</v>
      </c>
    </row>
    <row r="14" spans="1:19" x14ac:dyDescent="0.3">
      <c r="A14" t="s">
        <v>35</v>
      </c>
      <c r="C14" s="7">
        <v>1.2017549132973335</v>
      </c>
      <c r="D14" s="8">
        <v>1.5092295622519141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>
        <v>0.66666666666666663</v>
      </c>
      <c r="J14" s="8">
        <v>0.94280904158206336</v>
      </c>
      <c r="L14" s="7">
        <f t="shared" si="0"/>
        <v>-0.30747464895458054</v>
      </c>
      <c r="M14" s="8">
        <f t="shared" si="1"/>
        <v>2.7109844755492478</v>
      </c>
      <c r="N14" s="7" t="e">
        <f t="shared" si="2"/>
        <v>#NUM!</v>
      </c>
      <c r="O14" s="8" t="e">
        <f t="shared" si="3"/>
        <v>#NUM!</v>
      </c>
      <c r="P14" s="7" t="e">
        <f t="shared" si="4"/>
        <v>#NUM!</v>
      </c>
      <c r="Q14" s="8" t="e">
        <f t="shared" si="5"/>
        <v>#NUM!</v>
      </c>
      <c r="R14" s="7">
        <f t="shared" si="6"/>
        <v>-0.27614237491539673</v>
      </c>
      <c r="S14" s="8">
        <f t="shared" si="7"/>
        <v>1.6094757082487301</v>
      </c>
    </row>
    <row r="15" spans="1:19" x14ac:dyDescent="0.3">
      <c r="A15" t="s">
        <v>36</v>
      </c>
      <c r="C15" s="7">
        <v>2.1404813798915736</v>
      </c>
      <c r="D15" s="8">
        <v>1.092644245179162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>
        <v>2.3333333333333335</v>
      </c>
      <c r="J15" s="8">
        <v>0.47140452079103168</v>
      </c>
      <c r="L15" s="7">
        <f t="shared" si="0"/>
        <v>1.0478371347124116</v>
      </c>
      <c r="M15" s="8">
        <f t="shared" si="1"/>
        <v>3.2331256250707359</v>
      </c>
      <c r="N15" s="7" t="e">
        <f t="shared" si="2"/>
        <v>#NUM!</v>
      </c>
      <c r="O15" s="8" t="e">
        <f t="shared" si="3"/>
        <v>#NUM!</v>
      </c>
      <c r="P15" s="7" t="e">
        <f t="shared" si="4"/>
        <v>#NUM!</v>
      </c>
      <c r="Q15" s="8" t="e">
        <f t="shared" si="5"/>
        <v>#NUM!</v>
      </c>
      <c r="R15" s="7">
        <f t="shared" si="6"/>
        <v>1.8619288125423017</v>
      </c>
      <c r="S15" s="8">
        <f t="shared" si="7"/>
        <v>2.8047378541243653</v>
      </c>
    </row>
    <row r="16" spans="1:19" x14ac:dyDescent="0.3">
      <c r="A16" s="4" t="s">
        <v>37</v>
      </c>
      <c r="B16" s="4"/>
      <c r="C16" s="5">
        <v>7.2684044381919355</v>
      </c>
      <c r="D16" s="6">
        <v>2.4175210949695662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>
        <v>7</v>
      </c>
      <c r="J16" s="6">
        <v>1</v>
      </c>
      <c r="K16" s="4"/>
      <c r="L16" s="5">
        <f t="shared" si="0"/>
        <v>4.8508833432223692</v>
      </c>
      <c r="M16" s="6">
        <f t="shared" si="1"/>
        <v>9.6859255331615017</v>
      </c>
      <c r="N16" s="5" t="e">
        <f t="shared" si="2"/>
        <v>#NUM!</v>
      </c>
      <c r="O16" s="6" t="e">
        <f t="shared" si="3"/>
        <v>#NUM!</v>
      </c>
      <c r="P16" s="5" t="e">
        <f t="shared" si="4"/>
        <v>#NUM!</v>
      </c>
      <c r="Q16" s="6" t="e">
        <f t="shared" si="5"/>
        <v>#NUM!</v>
      </c>
      <c r="R16" s="5">
        <f t="shared" si="6"/>
        <v>6</v>
      </c>
      <c r="S16" s="6">
        <f t="shared" si="7"/>
        <v>8</v>
      </c>
    </row>
    <row r="17" spans="1:19" ht="15" thickBot="1" x14ac:dyDescent="0.35">
      <c r="A17" s="4" t="s">
        <v>38</v>
      </c>
      <c r="B17" s="4"/>
      <c r="C17" s="18">
        <v>4.7490969915250476</v>
      </c>
      <c r="D17" s="19">
        <v>0.43353280015838513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>
        <v>6</v>
      </c>
      <c r="J17" s="19">
        <v>0</v>
      </c>
      <c r="K17" s="4"/>
      <c r="L17" s="18">
        <f t="shared" si="0"/>
        <v>4.3155641913666623</v>
      </c>
      <c r="M17" s="19">
        <f t="shared" si="1"/>
        <v>5.182629791683433</v>
      </c>
      <c r="N17" s="18" t="e">
        <f t="shared" si="2"/>
        <v>#NUM!</v>
      </c>
      <c r="O17" s="19" t="e">
        <f t="shared" si="3"/>
        <v>#NUM!</v>
      </c>
      <c r="P17" s="18" t="e">
        <f t="shared" si="4"/>
        <v>#NUM!</v>
      </c>
      <c r="Q17" s="19" t="e">
        <f t="shared" si="5"/>
        <v>#NUM!</v>
      </c>
      <c r="R17" s="18">
        <f t="shared" si="6"/>
        <v>6</v>
      </c>
      <c r="S17" s="19">
        <f t="shared" si="7"/>
        <v>6</v>
      </c>
    </row>
    <row r="20" spans="1:19" x14ac:dyDescent="0.3">
      <c r="C20">
        <v>0</v>
      </c>
      <c r="D20">
        <v>0</v>
      </c>
      <c r="E20">
        <v>0</v>
      </c>
      <c r="F20">
        <v>1</v>
      </c>
      <c r="G20">
        <v>1</v>
      </c>
    </row>
    <row r="21" spans="1:19" x14ac:dyDescent="0.3">
      <c r="C21">
        <v>0</v>
      </c>
      <c r="D21">
        <v>0</v>
      </c>
      <c r="E21">
        <v>0</v>
      </c>
      <c r="F21">
        <v>0</v>
      </c>
      <c r="G21">
        <v>0</v>
      </c>
    </row>
    <row r="22" spans="1:19" x14ac:dyDescent="0.3">
      <c r="C22">
        <v>0</v>
      </c>
      <c r="D22">
        <v>0</v>
      </c>
      <c r="E22">
        <v>3</v>
      </c>
      <c r="F22">
        <v>7</v>
      </c>
      <c r="G22">
        <v>10</v>
      </c>
    </row>
    <row r="23" spans="1:19" x14ac:dyDescent="0.3">
      <c r="C23">
        <v>0</v>
      </c>
      <c r="D23">
        <v>0</v>
      </c>
      <c r="E23">
        <v>0</v>
      </c>
      <c r="F23">
        <v>0</v>
      </c>
      <c r="G23">
        <v>0</v>
      </c>
    </row>
    <row r="24" spans="1:19" x14ac:dyDescent="0.3">
      <c r="C24">
        <v>0</v>
      </c>
      <c r="D24">
        <v>1</v>
      </c>
      <c r="E24">
        <v>4</v>
      </c>
      <c r="F24">
        <v>6</v>
      </c>
      <c r="G24">
        <v>8</v>
      </c>
    </row>
    <row r="25" spans="1:19" x14ac:dyDescent="0.3">
      <c r="C25">
        <v>0</v>
      </c>
      <c r="D25">
        <v>3</v>
      </c>
      <c r="E25">
        <v>15</v>
      </c>
      <c r="F25">
        <v>15</v>
      </c>
      <c r="G25">
        <v>15</v>
      </c>
    </row>
    <row r="26" spans="1:19" x14ac:dyDescent="0.3">
      <c r="C26">
        <v>0</v>
      </c>
      <c r="D26">
        <v>13</v>
      </c>
      <c r="E26">
        <v>28</v>
      </c>
      <c r="F26">
        <v>33</v>
      </c>
      <c r="G26">
        <v>34</v>
      </c>
    </row>
    <row r="27" spans="1:19" x14ac:dyDescent="0.3">
      <c r="C27">
        <v>28</v>
      </c>
      <c r="D27">
        <v>73</v>
      </c>
      <c r="E27">
        <v>98</v>
      </c>
      <c r="F27">
        <v>116</v>
      </c>
      <c r="G27">
        <v>139</v>
      </c>
    </row>
    <row r="28" spans="1:19" x14ac:dyDescent="0.3">
      <c r="C28">
        <v>29</v>
      </c>
      <c r="D28">
        <v>59</v>
      </c>
      <c r="E28">
        <v>70</v>
      </c>
      <c r="F28">
        <v>80</v>
      </c>
      <c r="G28">
        <v>91</v>
      </c>
    </row>
    <row r="29" spans="1:19" x14ac:dyDescent="0.3">
      <c r="C29">
        <v>4</v>
      </c>
      <c r="D29">
        <v>7</v>
      </c>
      <c r="E29">
        <v>8</v>
      </c>
      <c r="F29">
        <v>9</v>
      </c>
      <c r="G29">
        <v>11</v>
      </c>
    </row>
    <row r="30" spans="1:19" x14ac:dyDescent="0.3">
      <c r="C30">
        <v>0</v>
      </c>
      <c r="D30">
        <v>0</v>
      </c>
      <c r="E30">
        <v>0</v>
      </c>
      <c r="F30">
        <v>2</v>
      </c>
      <c r="G30">
        <v>4</v>
      </c>
    </row>
    <row r="31" spans="1:19" x14ac:dyDescent="0.3">
      <c r="C31">
        <v>0</v>
      </c>
      <c r="D31">
        <v>0</v>
      </c>
      <c r="E31">
        <v>1</v>
      </c>
      <c r="F31">
        <v>2</v>
      </c>
      <c r="G31">
        <v>3</v>
      </c>
    </row>
    <row r="32" spans="1:19" x14ac:dyDescent="0.3">
      <c r="C32">
        <v>0</v>
      </c>
      <c r="D32">
        <v>2</v>
      </c>
      <c r="E32">
        <v>4</v>
      </c>
      <c r="F32">
        <v>7</v>
      </c>
      <c r="G32">
        <v>10</v>
      </c>
    </row>
    <row r="33" spans="3:7" x14ac:dyDescent="0.3">
      <c r="C33">
        <v>0</v>
      </c>
      <c r="D33">
        <v>2</v>
      </c>
      <c r="E33">
        <v>4</v>
      </c>
      <c r="F33">
        <v>5</v>
      </c>
      <c r="G33">
        <v>6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33"/>
  <sheetViews>
    <sheetView workbookViewId="0">
      <selection activeCell="D18" sqref="D18"/>
    </sheetView>
  </sheetViews>
  <sheetFormatPr defaultRowHeight="14.4" x14ac:dyDescent="0.3"/>
  <cols>
    <col min="1" max="1" width="16.5546875" customWidth="1"/>
  </cols>
  <sheetData>
    <row r="1" spans="1:19" ht="15" thickBot="1" x14ac:dyDescent="0.35"/>
    <row r="2" spans="1:19" ht="15.6" x14ac:dyDescent="0.3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3">
      <c r="A4" t="s">
        <v>3</v>
      </c>
      <c r="C4" s="7">
        <v>0.17693129963751889</v>
      </c>
      <c r="D4" s="8">
        <v>0.38161055389768422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>
        <f t="shared" ref="L4:L16" si="0">(C4-D4)</f>
        <v>-0.20467925426016534</v>
      </c>
      <c r="M4" s="8">
        <f t="shared" ref="M4:M16" si="1">(C4+D4)</f>
        <v>0.55854185353520314</v>
      </c>
      <c r="N4" s="7" t="e">
        <f t="shared" ref="N4:N17" si="2">(E4-F4)</f>
        <v>#NUM!</v>
      </c>
      <c r="O4" s="8" t="e">
        <f t="shared" ref="O4:O17" si="3">(E4+F4)</f>
        <v>#NUM!</v>
      </c>
      <c r="P4" s="7" t="e">
        <f t="shared" ref="P4:P17" si="4">(G4-H4)</f>
        <v>#NUM!</v>
      </c>
      <c r="Q4" s="8" t="e">
        <f t="shared" ref="Q4:Q17" si="5">(G4+H4)</f>
        <v>#NUM!</v>
      </c>
      <c r="R4" s="7" t="e">
        <f t="shared" ref="R4:R17" si="6">(I4-J4)</f>
        <v>#NUM!</v>
      </c>
      <c r="S4" s="8" t="e">
        <f t="shared" ref="S4:S17" si="7">(I4+J4)</f>
        <v>#NUM!</v>
      </c>
    </row>
    <row r="5" spans="1:19" x14ac:dyDescent="0.3">
      <c r="A5" t="s">
        <v>30</v>
      </c>
      <c r="C5" s="7">
        <v>0</v>
      </c>
      <c r="D5" s="8">
        <v>0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>
        <f t="shared" si="0"/>
        <v>0</v>
      </c>
      <c r="M5" s="8">
        <f t="shared" si="1"/>
        <v>0</v>
      </c>
      <c r="N5" s="7" t="e">
        <f t="shared" si="2"/>
        <v>#NUM!</v>
      </c>
      <c r="O5" s="8" t="e">
        <f t="shared" si="3"/>
        <v>#NUM!</v>
      </c>
      <c r="P5" s="7" t="e">
        <f t="shared" si="4"/>
        <v>#NUM!</v>
      </c>
      <c r="Q5" s="8" t="e">
        <f t="shared" si="5"/>
        <v>#NUM!</v>
      </c>
      <c r="R5" s="7" t="e">
        <f t="shared" si="6"/>
        <v>#NUM!</v>
      </c>
      <c r="S5" s="8" t="e">
        <f t="shared" si="7"/>
        <v>#NUM!</v>
      </c>
    </row>
    <row r="6" spans="1:19" x14ac:dyDescent="0.3">
      <c r="A6" t="s">
        <v>31</v>
      </c>
      <c r="C6" s="7">
        <v>5.1457932080464044</v>
      </c>
      <c r="D6" s="8">
        <v>1.5960004261291134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>
        <f t="shared" si="0"/>
        <v>3.549792781917291</v>
      </c>
      <c r="M6" s="8">
        <f t="shared" si="1"/>
        <v>6.7417936341755178</v>
      </c>
      <c r="N6" s="7" t="e">
        <f t="shared" si="2"/>
        <v>#NUM!</v>
      </c>
      <c r="O6" s="8" t="e">
        <f t="shared" si="3"/>
        <v>#NUM!</v>
      </c>
      <c r="P6" s="7" t="e">
        <f t="shared" si="4"/>
        <v>#NUM!</v>
      </c>
      <c r="Q6" s="8" t="e">
        <f t="shared" si="5"/>
        <v>#NUM!</v>
      </c>
      <c r="R6" s="7" t="e">
        <f t="shared" si="6"/>
        <v>#NUM!</v>
      </c>
      <c r="S6" s="8" t="e">
        <f t="shared" si="7"/>
        <v>#NUM!</v>
      </c>
    </row>
    <row r="7" spans="1:19" x14ac:dyDescent="0.3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>
        <f t="shared" si="0"/>
        <v>0</v>
      </c>
      <c r="M7" s="8">
        <f t="shared" si="1"/>
        <v>0</v>
      </c>
      <c r="N7" s="7" t="e">
        <f t="shared" si="2"/>
        <v>#NUM!</v>
      </c>
      <c r="O7" s="8" t="e">
        <f t="shared" si="3"/>
        <v>#NUM!</v>
      </c>
      <c r="P7" s="7" t="e">
        <f t="shared" si="4"/>
        <v>#NUM!</v>
      </c>
      <c r="Q7" s="8" t="e">
        <f t="shared" si="5"/>
        <v>#NUM!</v>
      </c>
      <c r="R7" s="7" t="e">
        <f t="shared" si="6"/>
        <v>#NUM!</v>
      </c>
      <c r="S7" s="8" t="e">
        <f t="shared" si="7"/>
        <v>#NUM!</v>
      </c>
    </row>
    <row r="8" spans="1:19" x14ac:dyDescent="0.3">
      <c r="A8" t="s">
        <v>33</v>
      </c>
      <c r="C8" s="7">
        <v>0.73043992807324554</v>
      </c>
      <c r="D8" s="8">
        <v>1.0409290983150703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>
        <f t="shared" si="0"/>
        <v>-0.31048917024182476</v>
      </c>
      <c r="M8" s="8">
        <f t="shared" si="1"/>
        <v>1.7713690263883159</v>
      </c>
      <c r="N8" s="7" t="e">
        <f t="shared" si="2"/>
        <v>#NUM!</v>
      </c>
      <c r="O8" s="8" t="e">
        <f t="shared" si="3"/>
        <v>#NUM!</v>
      </c>
      <c r="P8" s="7" t="e">
        <f t="shared" si="4"/>
        <v>#NUM!</v>
      </c>
      <c r="Q8" s="8" t="e">
        <f t="shared" si="5"/>
        <v>#NUM!</v>
      </c>
      <c r="R8" s="7" t="e">
        <f t="shared" si="6"/>
        <v>#NUM!</v>
      </c>
      <c r="S8" s="8" t="e">
        <f t="shared" si="7"/>
        <v>#NUM!</v>
      </c>
    </row>
    <row r="9" spans="1:19" x14ac:dyDescent="0.3">
      <c r="A9" s="4" t="s">
        <v>12</v>
      </c>
      <c r="B9" s="4"/>
      <c r="C9" s="5">
        <v>11.706695299601275</v>
      </c>
      <c r="D9" s="6">
        <v>5.6567380495080126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>
        <f t="shared" si="0"/>
        <v>6.0499572500932626</v>
      </c>
      <c r="M9" s="6">
        <f t="shared" si="1"/>
        <v>17.363433349109286</v>
      </c>
      <c r="N9" s="5" t="e">
        <f t="shared" si="2"/>
        <v>#NUM!</v>
      </c>
      <c r="O9" s="6" t="e">
        <f t="shared" si="3"/>
        <v>#NUM!</v>
      </c>
      <c r="P9" s="5" t="e">
        <f t="shared" si="4"/>
        <v>#NUM!</v>
      </c>
      <c r="Q9" s="6" t="e">
        <f t="shared" si="5"/>
        <v>#NUM!</v>
      </c>
      <c r="R9" s="5" t="e">
        <f t="shared" si="6"/>
        <v>#NUM!</v>
      </c>
      <c r="S9" s="6" t="e">
        <f t="shared" si="7"/>
        <v>#NUM!</v>
      </c>
    </row>
    <row r="10" spans="1:19" x14ac:dyDescent="0.3">
      <c r="A10" t="s">
        <v>13</v>
      </c>
      <c r="C10" s="7">
        <v>28.995920593267403</v>
      </c>
      <c r="D10" s="8">
        <v>7.0531269245934007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>
        <f t="shared" si="0"/>
        <v>21.942793668674003</v>
      </c>
      <c r="M10" s="8">
        <f t="shared" si="1"/>
        <v>36.049047517860807</v>
      </c>
      <c r="N10" s="7" t="e">
        <f t="shared" si="2"/>
        <v>#NUM!</v>
      </c>
      <c r="O10" s="8" t="e">
        <f t="shared" si="3"/>
        <v>#NUM!</v>
      </c>
      <c r="P10" s="7" t="e">
        <f t="shared" si="4"/>
        <v>#NUM!</v>
      </c>
      <c r="Q10" s="8" t="e">
        <f t="shared" si="5"/>
        <v>#NUM!</v>
      </c>
      <c r="R10" s="7" t="e">
        <f t="shared" si="6"/>
        <v>#NUM!</v>
      </c>
      <c r="S10" s="8" t="e">
        <f t="shared" si="7"/>
        <v>#NUM!</v>
      </c>
    </row>
    <row r="11" spans="1:19" x14ac:dyDescent="0.3">
      <c r="A11" t="s">
        <v>14</v>
      </c>
      <c r="C11" s="7">
        <v>89.5272234372474</v>
      </c>
      <c r="D11" s="8">
        <v>12.81580304805283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>
        <f t="shared" si="0"/>
        <v>76.711420389194572</v>
      </c>
      <c r="M11" s="8">
        <f t="shared" si="1"/>
        <v>102.34302648530023</v>
      </c>
      <c r="N11" s="7" t="e">
        <f t="shared" si="2"/>
        <v>#NUM!</v>
      </c>
      <c r="O11" s="8" t="e">
        <f t="shared" si="3"/>
        <v>#NUM!</v>
      </c>
      <c r="P11" s="7" t="e">
        <f t="shared" si="4"/>
        <v>#NUM!</v>
      </c>
      <c r="Q11" s="8" t="e">
        <f t="shared" si="5"/>
        <v>#NUM!</v>
      </c>
      <c r="R11" s="7" t="e">
        <f t="shared" si="6"/>
        <v>#NUM!</v>
      </c>
      <c r="S11" s="8" t="e">
        <f t="shared" si="7"/>
        <v>#NUM!</v>
      </c>
    </row>
    <row r="12" spans="1:19" x14ac:dyDescent="0.3">
      <c r="A12" s="4" t="s">
        <v>34</v>
      </c>
      <c r="B12" s="4"/>
      <c r="C12" s="5">
        <v>48.824607544378729</v>
      </c>
      <c r="D12" s="6">
        <v>4.3290330499682872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>
        <f t="shared" si="0"/>
        <v>44.495574494410441</v>
      </c>
      <c r="M12" s="6">
        <f t="shared" si="1"/>
        <v>53.153640594347017</v>
      </c>
      <c r="N12" s="5" t="e">
        <f t="shared" si="2"/>
        <v>#NUM!</v>
      </c>
      <c r="O12" s="6" t="e">
        <f t="shared" si="3"/>
        <v>#NUM!</v>
      </c>
      <c r="P12" s="5" t="e">
        <f t="shared" si="4"/>
        <v>#NUM!</v>
      </c>
      <c r="Q12" s="6" t="e">
        <f t="shared" si="5"/>
        <v>#NUM!</v>
      </c>
      <c r="R12" s="5" t="e">
        <f t="shared" si="6"/>
        <v>#NUM!</v>
      </c>
      <c r="S12" s="6" t="e">
        <f t="shared" si="7"/>
        <v>#NUM!</v>
      </c>
    </row>
    <row r="13" spans="1:19" x14ac:dyDescent="0.3">
      <c r="A13" s="4" t="s">
        <v>25</v>
      </c>
      <c r="B13" s="4"/>
      <c r="C13" s="5">
        <v>6.0531644357571688</v>
      </c>
      <c r="D13" s="6">
        <v>0.80730062898744726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>
        <f t="shared" si="0"/>
        <v>5.2458638067697212</v>
      </c>
      <c r="M13" s="6">
        <f t="shared" si="1"/>
        <v>6.8604650647446164</v>
      </c>
      <c r="N13" s="5" t="e">
        <f t="shared" si="2"/>
        <v>#NUM!</v>
      </c>
      <c r="O13" s="6" t="e">
        <f t="shared" si="3"/>
        <v>#NUM!</v>
      </c>
      <c r="P13" s="5" t="e">
        <f t="shared" si="4"/>
        <v>#NUM!</v>
      </c>
      <c r="Q13" s="6" t="e">
        <f t="shared" si="5"/>
        <v>#NUM!</v>
      </c>
      <c r="R13" s="5" t="e">
        <f t="shared" si="6"/>
        <v>#NUM!</v>
      </c>
      <c r="S13" s="6" t="e">
        <f t="shared" si="7"/>
        <v>#NUM!</v>
      </c>
    </row>
    <row r="14" spans="1:19" x14ac:dyDescent="0.3">
      <c r="A14" t="s">
        <v>35</v>
      </c>
      <c r="C14" s="7">
        <v>1.5774039191722358</v>
      </c>
      <c r="D14" s="8">
        <v>0.95064306842845947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>
        <f t="shared" si="0"/>
        <v>0.6267608507437763</v>
      </c>
      <c r="M14" s="8">
        <f t="shared" si="1"/>
        <v>2.5280469876006952</v>
      </c>
      <c r="N14" s="7" t="e">
        <f t="shared" si="2"/>
        <v>#NUM!</v>
      </c>
      <c r="O14" s="8" t="e">
        <f t="shared" si="3"/>
        <v>#NUM!</v>
      </c>
      <c r="P14" s="7" t="e">
        <f t="shared" si="4"/>
        <v>#NUM!</v>
      </c>
      <c r="Q14" s="8" t="e">
        <f t="shared" si="5"/>
        <v>#NUM!</v>
      </c>
      <c r="R14" s="7" t="e">
        <f t="shared" si="6"/>
        <v>#NUM!</v>
      </c>
      <c r="S14" s="8" t="e">
        <f t="shared" si="7"/>
        <v>#NUM!</v>
      </c>
    </row>
    <row r="15" spans="1:19" x14ac:dyDescent="0.3">
      <c r="A15" t="s">
        <v>36</v>
      </c>
      <c r="C15" s="7">
        <v>2.5619453767880573</v>
      </c>
      <c r="D15" s="8">
        <v>0.78123688116499501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>
        <f t="shared" si="0"/>
        <v>1.7807084956230623</v>
      </c>
      <c r="M15" s="8">
        <f t="shared" si="1"/>
        <v>3.3431822579530523</v>
      </c>
      <c r="N15" s="7" t="e">
        <f t="shared" si="2"/>
        <v>#NUM!</v>
      </c>
      <c r="O15" s="8" t="e">
        <f t="shared" si="3"/>
        <v>#NUM!</v>
      </c>
      <c r="P15" s="7" t="e">
        <f t="shared" si="4"/>
        <v>#NUM!</v>
      </c>
      <c r="Q15" s="8" t="e">
        <f t="shared" si="5"/>
        <v>#NUM!</v>
      </c>
      <c r="R15" s="7" t="e">
        <f t="shared" si="6"/>
        <v>#NUM!</v>
      </c>
      <c r="S15" s="8" t="e">
        <f t="shared" si="7"/>
        <v>#NUM!</v>
      </c>
    </row>
    <row r="16" spans="1:19" x14ac:dyDescent="0.3">
      <c r="A16" s="4" t="s">
        <v>37</v>
      </c>
      <c r="B16" s="4"/>
      <c r="C16" s="5">
        <v>4.0441262296934468</v>
      </c>
      <c r="D16" s="6">
        <v>1.4700432351457307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>
        <f t="shared" si="0"/>
        <v>2.5740829945477159</v>
      </c>
      <c r="M16" s="6">
        <f t="shared" si="1"/>
        <v>5.5141694648391777</v>
      </c>
      <c r="N16" s="5" t="e">
        <f t="shared" si="2"/>
        <v>#NUM!</v>
      </c>
      <c r="O16" s="6" t="e">
        <f t="shared" si="3"/>
        <v>#NUM!</v>
      </c>
      <c r="P16" s="5" t="e">
        <f t="shared" si="4"/>
        <v>#NUM!</v>
      </c>
      <c r="Q16" s="6" t="e">
        <f t="shared" si="5"/>
        <v>#NUM!</v>
      </c>
      <c r="R16" s="5" t="e">
        <f t="shared" si="6"/>
        <v>#NUM!</v>
      </c>
      <c r="S16" s="6" t="e">
        <f t="shared" si="7"/>
        <v>#NUM!</v>
      </c>
    </row>
    <row r="17" spans="1:19" ht="15" thickBot="1" x14ac:dyDescent="0.35">
      <c r="A17" s="4" t="s">
        <v>38</v>
      </c>
      <c r="B17" s="4"/>
      <c r="C17" s="18">
        <v>1</v>
      </c>
      <c r="D17" s="19">
        <v>0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>
        <f>(C17-D17)</f>
        <v>1</v>
      </c>
      <c r="M17" s="19">
        <f>(C17+D17)</f>
        <v>1</v>
      </c>
      <c r="N17" s="18" t="e">
        <f t="shared" si="2"/>
        <v>#NUM!</v>
      </c>
      <c r="O17" s="19" t="e">
        <f t="shared" si="3"/>
        <v>#NUM!</v>
      </c>
      <c r="P17" s="18" t="e">
        <f t="shared" si="4"/>
        <v>#NUM!</v>
      </c>
      <c r="Q17" s="19" t="e">
        <f t="shared" si="5"/>
        <v>#NUM!</v>
      </c>
      <c r="R17" s="18" t="e">
        <f t="shared" si="6"/>
        <v>#NUM!</v>
      </c>
      <c r="S17" s="19" t="e">
        <f t="shared" si="7"/>
        <v>#NUM!</v>
      </c>
    </row>
    <row r="20" spans="1:19" x14ac:dyDescent="0.3">
      <c r="C20">
        <v>0</v>
      </c>
      <c r="D20">
        <v>0</v>
      </c>
      <c r="E20">
        <v>0</v>
      </c>
      <c r="F20">
        <v>1</v>
      </c>
      <c r="G20">
        <v>1</v>
      </c>
    </row>
    <row r="21" spans="1:19" x14ac:dyDescent="0.3">
      <c r="C21">
        <v>0</v>
      </c>
      <c r="D21">
        <v>0</v>
      </c>
      <c r="E21">
        <v>0</v>
      </c>
      <c r="F21">
        <v>0</v>
      </c>
      <c r="G21">
        <v>0</v>
      </c>
    </row>
    <row r="22" spans="1:19" x14ac:dyDescent="0.3">
      <c r="C22">
        <v>0</v>
      </c>
      <c r="D22">
        <v>3</v>
      </c>
      <c r="E22">
        <v>5</v>
      </c>
      <c r="F22">
        <v>6</v>
      </c>
      <c r="G22">
        <v>7</v>
      </c>
    </row>
    <row r="23" spans="1:19" x14ac:dyDescent="0.3">
      <c r="C23">
        <v>0</v>
      </c>
      <c r="D23">
        <v>0</v>
      </c>
      <c r="E23">
        <v>0</v>
      </c>
      <c r="F23">
        <v>0</v>
      </c>
      <c r="G23">
        <v>0</v>
      </c>
    </row>
    <row r="24" spans="1:19" x14ac:dyDescent="0.3">
      <c r="C24">
        <v>0</v>
      </c>
      <c r="D24">
        <v>0</v>
      </c>
      <c r="E24">
        <v>1</v>
      </c>
      <c r="F24">
        <v>3</v>
      </c>
      <c r="G24">
        <v>4</v>
      </c>
    </row>
    <row r="25" spans="1:19" x14ac:dyDescent="0.3">
      <c r="C25">
        <v>0</v>
      </c>
      <c r="D25">
        <v>3</v>
      </c>
      <c r="E25">
        <v>3</v>
      </c>
      <c r="F25">
        <v>15</v>
      </c>
      <c r="G25">
        <v>15</v>
      </c>
    </row>
    <row r="26" spans="1:19" x14ac:dyDescent="0.3">
      <c r="C26">
        <v>9</v>
      </c>
      <c r="D26">
        <v>16</v>
      </c>
      <c r="E26">
        <v>23</v>
      </c>
      <c r="F26">
        <v>34</v>
      </c>
      <c r="G26">
        <v>34</v>
      </c>
    </row>
    <row r="27" spans="1:19" x14ac:dyDescent="0.3">
      <c r="C27">
        <v>50</v>
      </c>
      <c r="D27">
        <v>56</v>
      </c>
      <c r="E27">
        <v>83</v>
      </c>
      <c r="F27">
        <v>90</v>
      </c>
      <c r="G27">
        <v>99</v>
      </c>
    </row>
    <row r="28" spans="1:19" x14ac:dyDescent="0.3">
      <c r="C28">
        <v>30</v>
      </c>
      <c r="D28">
        <v>40</v>
      </c>
      <c r="E28">
        <v>52</v>
      </c>
      <c r="F28">
        <v>66</v>
      </c>
      <c r="G28">
        <v>81</v>
      </c>
    </row>
    <row r="29" spans="1:19" x14ac:dyDescent="0.3">
      <c r="C29">
        <v>3</v>
      </c>
      <c r="D29">
        <v>4</v>
      </c>
      <c r="E29">
        <v>6</v>
      </c>
      <c r="F29">
        <v>7</v>
      </c>
      <c r="G29">
        <v>9</v>
      </c>
    </row>
    <row r="30" spans="1:19" x14ac:dyDescent="0.3">
      <c r="C30">
        <v>0</v>
      </c>
      <c r="D30">
        <v>0</v>
      </c>
      <c r="E30">
        <v>2</v>
      </c>
      <c r="F30">
        <v>3</v>
      </c>
      <c r="G30">
        <v>3</v>
      </c>
    </row>
    <row r="31" spans="1:19" x14ac:dyDescent="0.3">
      <c r="C31">
        <v>0</v>
      </c>
      <c r="D31">
        <v>0</v>
      </c>
      <c r="E31">
        <v>2</v>
      </c>
      <c r="F31">
        <v>3</v>
      </c>
      <c r="G31">
        <v>3</v>
      </c>
    </row>
    <row r="32" spans="1:19" x14ac:dyDescent="0.3">
      <c r="C32">
        <v>0</v>
      </c>
      <c r="D32">
        <v>2</v>
      </c>
      <c r="E32">
        <v>4</v>
      </c>
      <c r="F32">
        <v>6</v>
      </c>
      <c r="G32">
        <v>9</v>
      </c>
    </row>
    <row r="33" spans="3:7" x14ac:dyDescent="0.3">
      <c r="C33">
        <v>0</v>
      </c>
      <c r="D33">
        <v>0</v>
      </c>
      <c r="E33">
        <v>1</v>
      </c>
      <c r="F33">
        <v>2</v>
      </c>
      <c r="G33">
        <v>2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33"/>
  <sheetViews>
    <sheetView workbookViewId="0">
      <selection activeCell="M16" sqref="M16"/>
    </sheetView>
  </sheetViews>
  <sheetFormatPr defaultRowHeight="14.4" x14ac:dyDescent="0.3"/>
  <cols>
    <col min="1" max="1" width="16.5546875" customWidth="1"/>
  </cols>
  <sheetData>
    <row r="1" spans="1:19" ht="15" thickBot="1" x14ac:dyDescent="0.35"/>
    <row r="2" spans="1:19" ht="15.6" x14ac:dyDescent="0.3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3">
      <c r="A4" t="s">
        <v>3</v>
      </c>
      <c r="C4" s="7">
        <v>0.21813352232348038</v>
      </c>
      <c r="D4" s="8">
        <v>0.53512900304563593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>
        <f t="shared" ref="L4:L17" si="0">(C4-D4)</f>
        <v>-0.31699548072215555</v>
      </c>
      <c r="M4" s="8">
        <f t="shared" ref="M4:M17" si="1">(C4+D4)</f>
        <v>0.75326252536911631</v>
      </c>
      <c r="N4" s="7" t="e">
        <f t="shared" ref="N4:N17" si="2">(E4-F4)</f>
        <v>#NUM!</v>
      </c>
      <c r="O4" s="8" t="e">
        <f t="shared" ref="O4:O17" si="3">(E4+F4)</f>
        <v>#NUM!</v>
      </c>
      <c r="P4" s="7" t="e">
        <f t="shared" ref="P4:P17" si="4">(G4-H4)</f>
        <v>#NUM!</v>
      </c>
      <c r="Q4" s="8" t="e">
        <f t="shared" ref="Q4:Q17" si="5">(G4+H4)</f>
        <v>#NUM!</v>
      </c>
      <c r="R4" s="7" t="e">
        <f t="shared" ref="R4:R17" si="6">(I4-J4)</f>
        <v>#NUM!</v>
      </c>
      <c r="S4" s="8" t="e">
        <f t="shared" ref="S4:S17" si="7">(I4+J4)</f>
        <v>#NUM!</v>
      </c>
    </row>
    <row r="5" spans="1:19" x14ac:dyDescent="0.3">
      <c r="A5" t="s">
        <v>30</v>
      </c>
      <c r="C5" s="7">
        <v>0</v>
      </c>
      <c r="D5" s="8">
        <v>0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>
        <f t="shared" si="0"/>
        <v>0</v>
      </c>
      <c r="M5" s="8">
        <f t="shared" si="1"/>
        <v>0</v>
      </c>
      <c r="N5" s="7" t="e">
        <f t="shared" si="2"/>
        <v>#NUM!</v>
      </c>
      <c r="O5" s="8" t="e">
        <f t="shared" si="3"/>
        <v>#NUM!</v>
      </c>
      <c r="P5" s="7" t="e">
        <f t="shared" si="4"/>
        <v>#NUM!</v>
      </c>
      <c r="Q5" s="8" t="e">
        <f t="shared" si="5"/>
        <v>#NUM!</v>
      </c>
      <c r="R5" s="7" t="e">
        <f t="shared" si="6"/>
        <v>#NUM!</v>
      </c>
      <c r="S5" s="8" t="e">
        <f t="shared" si="7"/>
        <v>#NUM!</v>
      </c>
    </row>
    <row r="6" spans="1:19" x14ac:dyDescent="0.3">
      <c r="A6" t="s">
        <v>31</v>
      </c>
      <c r="C6" s="7">
        <v>4.3212361187089465</v>
      </c>
      <c r="D6" s="8">
        <v>4.3156050481585293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>
        <f t="shared" si="0"/>
        <v>5.6310705504172276E-3</v>
      </c>
      <c r="M6" s="8">
        <f t="shared" si="1"/>
        <v>8.6368411668674767</v>
      </c>
      <c r="N6" s="7" t="e">
        <f t="shared" si="2"/>
        <v>#NUM!</v>
      </c>
      <c r="O6" s="8" t="e">
        <f t="shared" si="3"/>
        <v>#NUM!</v>
      </c>
      <c r="P6" s="7" t="e">
        <f t="shared" si="4"/>
        <v>#NUM!</v>
      </c>
      <c r="Q6" s="8" t="e">
        <f t="shared" si="5"/>
        <v>#NUM!</v>
      </c>
      <c r="R6" s="7" t="e">
        <f t="shared" si="6"/>
        <v>#NUM!</v>
      </c>
      <c r="S6" s="8" t="e">
        <f t="shared" si="7"/>
        <v>#NUM!</v>
      </c>
    </row>
    <row r="7" spans="1:19" x14ac:dyDescent="0.3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>
        <f t="shared" si="0"/>
        <v>0</v>
      </c>
      <c r="M7" s="8">
        <f t="shared" si="1"/>
        <v>0</v>
      </c>
      <c r="N7" s="7" t="e">
        <f t="shared" si="2"/>
        <v>#NUM!</v>
      </c>
      <c r="O7" s="8" t="e">
        <f t="shared" si="3"/>
        <v>#NUM!</v>
      </c>
      <c r="P7" s="7" t="e">
        <f t="shared" si="4"/>
        <v>#NUM!</v>
      </c>
      <c r="Q7" s="8" t="e">
        <f t="shared" si="5"/>
        <v>#NUM!</v>
      </c>
      <c r="R7" s="7" t="e">
        <f t="shared" si="6"/>
        <v>#NUM!</v>
      </c>
      <c r="S7" s="8" t="e">
        <f t="shared" si="7"/>
        <v>#NUM!</v>
      </c>
    </row>
    <row r="8" spans="1:19" x14ac:dyDescent="0.3">
      <c r="A8" t="s">
        <v>33</v>
      </c>
      <c r="C8" s="7">
        <v>4.0396891646594932</v>
      </c>
      <c r="D8" s="8">
        <v>2.6877317005375532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>
        <f t="shared" si="0"/>
        <v>1.3519574641219401</v>
      </c>
      <c r="M8" s="8">
        <f t="shared" si="1"/>
        <v>6.7274208651970469</v>
      </c>
      <c r="N8" s="7" t="e">
        <f t="shared" si="2"/>
        <v>#NUM!</v>
      </c>
      <c r="O8" s="8" t="e">
        <f t="shared" si="3"/>
        <v>#NUM!</v>
      </c>
      <c r="P8" s="7" t="e">
        <f t="shared" si="4"/>
        <v>#NUM!</v>
      </c>
      <c r="Q8" s="8" t="e">
        <f t="shared" si="5"/>
        <v>#NUM!</v>
      </c>
      <c r="R8" s="7" t="e">
        <f t="shared" si="6"/>
        <v>#NUM!</v>
      </c>
      <c r="S8" s="8" t="e">
        <f t="shared" si="7"/>
        <v>#NUM!</v>
      </c>
    </row>
    <row r="9" spans="1:19" x14ac:dyDescent="0.3">
      <c r="A9" s="4" t="s">
        <v>12</v>
      </c>
      <c r="B9" s="4"/>
      <c r="C9" s="5">
        <v>15</v>
      </c>
      <c r="D9" s="6">
        <v>0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>
        <f t="shared" si="0"/>
        <v>15</v>
      </c>
      <c r="M9" s="6">
        <f t="shared" si="1"/>
        <v>15</v>
      </c>
      <c r="N9" s="5" t="e">
        <f t="shared" si="2"/>
        <v>#NUM!</v>
      </c>
      <c r="O9" s="6" t="e">
        <f t="shared" si="3"/>
        <v>#NUM!</v>
      </c>
      <c r="P9" s="5" t="e">
        <f t="shared" si="4"/>
        <v>#NUM!</v>
      </c>
      <c r="Q9" s="6" t="e">
        <f t="shared" si="5"/>
        <v>#NUM!</v>
      </c>
      <c r="R9" s="5" t="e">
        <f t="shared" si="6"/>
        <v>#NUM!</v>
      </c>
      <c r="S9" s="6" t="e">
        <f t="shared" si="7"/>
        <v>#NUM!</v>
      </c>
    </row>
    <row r="10" spans="1:19" x14ac:dyDescent="0.3">
      <c r="A10" t="s">
        <v>13</v>
      </c>
      <c r="C10" s="7">
        <v>24.180096715349158</v>
      </c>
      <c r="D10" s="8">
        <v>9.0782769347579482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>
        <f t="shared" si="0"/>
        <v>15.10181978059121</v>
      </c>
      <c r="M10" s="8">
        <f t="shared" si="1"/>
        <v>33.258373650107103</v>
      </c>
      <c r="N10" s="7" t="e">
        <f t="shared" si="2"/>
        <v>#NUM!</v>
      </c>
      <c r="O10" s="8" t="e">
        <f t="shared" si="3"/>
        <v>#NUM!</v>
      </c>
      <c r="P10" s="7" t="e">
        <f t="shared" si="4"/>
        <v>#NUM!</v>
      </c>
      <c r="Q10" s="8" t="e">
        <f t="shared" si="5"/>
        <v>#NUM!</v>
      </c>
      <c r="R10" s="7" t="e">
        <f t="shared" si="6"/>
        <v>#NUM!</v>
      </c>
      <c r="S10" s="8" t="e">
        <f t="shared" si="7"/>
        <v>#NUM!</v>
      </c>
    </row>
    <row r="11" spans="1:19" x14ac:dyDescent="0.3">
      <c r="A11" t="s">
        <v>14</v>
      </c>
      <c r="C11" s="7">
        <v>114.58314435626262</v>
      </c>
      <c r="D11" s="8">
        <v>20.066357939115321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>
        <f t="shared" si="0"/>
        <v>94.516786417147301</v>
      </c>
      <c r="M11" s="8">
        <f t="shared" si="1"/>
        <v>134.64950229537794</v>
      </c>
      <c r="N11" s="7" t="e">
        <f t="shared" si="2"/>
        <v>#NUM!</v>
      </c>
      <c r="O11" s="8" t="e">
        <f t="shared" si="3"/>
        <v>#NUM!</v>
      </c>
      <c r="P11" s="7" t="e">
        <f t="shared" si="4"/>
        <v>#NUM!</v>
      </c>
      <c r="Q11" s="8" t="e">
        <f t="shared" si="5"/>
        <v>#NUM!</v>
      </c>
      <c r="R11" s="7" t="e">
        <f t="shared" si="6"/>
        <v>#NUM!</v>
      </c>
      <c r="S11" s="8" t="e">
        <f t="shared" si="7"/>
        <v>#NUM!</v>
      </c>
    </row>
    <row r="12" spans="1:19" x14ac:dyDescent="0.3">
      <c r="A12" s="4" t="s">
        <v>34</v>
      </c>
      <c r="B12" s="4"/>
      <c r="C12" s="5">
        <v>75.403047640913456</v>
      </c>
      <c r="D12" s="6">
        <v>13.941321098540278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>
        <f t="shared" si="0"/>
        <v>61.461726542373178</v>
      </c>
      <c r="M12" s="6">
        <f t="shared" si="1"/>
        <v>89.344368739453728</v>
      </c>
      <c r="N12" s="5" t="e">
        <f t="shared" si="2"/>
        <v>#NUM!</v>
      </c>
      <c r="O12" s="6" t="e">
        <f t="shared" si="3"/>
        <v>#NUM!</v>
      </c>
      <c r="P12" s="5" t="e">
        <f t="shared" si="4"/>
        <v>#NUM!</v>
      </c>
      <c r="Q12" s="6" t="e">
        <f t="shared" si="5"/>
        <v>#NUM!</v>
      </c>
      <c r="R12" s="5" t="e">
        <f t="shared" si="6"/>
        <v>#NUM!</v>
      </c>
      <c r="S12" s="6" t="e">
        <f t="shared" si="7"/>
        <v>#NUM!</v>
      </c>
    </row>
    <row r="13" spans="1:19" x14ac:dyDescent="0.3">
      <c r="A13" s="4" t="s">
        <v>25</v>
      </c>
      <c r="B13" s="4"/>
      <c r="C13" s="5">
        <v>8.5790588056919201</v>
      </c>
      <c r="D13" s="6">
        <v>2.2918868786373618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>
        <f t="shared" si="0"/>
        <v>6.2871719270545583</v>
      </c>
      <c r="M13" s="6">
        <f t="shared" si="1"/>
        <v>10.870945684329282</v>
      </c>
      <c r="N13" s="5" t="e">
        <f t="shared" si="2"/>
        <v>#NUM!</v>
      </c>
      <c r="O13" s="6" t="e">
        <f t="shared" si="3"/>
        <v>#NUM!</v>
      </c>
      <c r="P13" s="5" t="e">
        <f t="shared" si="4"/>
        <v>#NUM!</v>
      </c>
      <c r="Q13" s="6" t="e">
        <f t="shared" si="5"/>
        <v>#NUM!</v>
      </c>
      <c r="R13" s="5" t="e">
        <f t="shared" si="6"/>
        <v>#NUM!</v>
      </c>
      <c r="S13" s="6" t="e">
        <f t="shared" si="7"/>
        <v>#NUM!</v>
      </c>
    </row>
    <row r="14" spans="1:19" x14ac:dyDescent="0.3">
      <c r="A14" t="s">
        <v>35</v>
      </c>
      <c r="C14" s="7">
        <v>0.98029250766267939</v>
      </c>
      <c r="D14" s="8">
        <v>1.0120869542802919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>
        <f t="shared" si="0"/>
        <v>-3.1794446617612548E-2</v>
      </c>
      <c r="M14" s="8">
        <f t="shared" si="1"/>
        <v>1.9923794619429713</v>
      </c>
      <c r="N14" s="7" t="e">
        <f t="shared" si="2"/>
        <v>#NUM!</v>
      </c>
      <c r="O14" s="8" t="e">
        <f t="shared" si="3"/>
        <v>#NUM!</v>
      </c>
      <c r="P14" s="7" t="e">
        <f t="shared" si="4"/>
        <v>#NUM!</v>
      </c>
      <c r="Q14" s="8" t="e">
        <f t="shared" si="5"/>
        <v>#NUM!</v>
      </c>
      <c r="R14" s="7" t="e">
        <f t="shared" si="6"/>
        <v>#NUM!</v>
      </c>
      <c r="S14" s="8" t="e">
        <f t="shared" si="7"/>
        <v>#NUM!</v>
      </c>
    </row>
    <row r="15" spans="1:19" x14ac:dyDescent="0.3">
      <c r="A15" t="s">
        <v>36</v>
      </c>
      <c r="C15" s="7">
        <v>2.1872076416608643</v>
      </c>
      <c r="D15" s="8">
        <v>0.92148876160558402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>
        <f t="shared" si="0"/>
        <v>1.2657188800552803</v>
      </c>
      <c r="M15" s="8">
        <f t="shared" si="1"/>
        <v>3.1086964032664484</v>
      </c>
      <c r="N15" s="7" t="e">
        <f t="shared" si="2"/>
        <v>#NUM!</v>
      </c>
      <c r="O15" s="8" t="e">
        <f t="shared" si="3"/>
        <v>#NUM!</v>
      </c>
      <c r="P15" s="7" t="e">
        <f t="shared" si="4"/>
        <v>#NUM!</v>
      </c>
      <c r="Q15" s="8" t="e">
        <f t="shared" si="5"/>
        <v>#NUM!</v>
      </c>
      <c r="R15" s="7" t="e">
        <f t="shared" si="6"/>
        <v>#NUM!</v>
      </c>
      <c r="S15" s="8" t="e">
        <f t="shared" si="7"/>
        <v>#NUM!</v>
      </c>
    </row>
    <row r="16" spans="1:19" x14ac:dyDescent="0.3">
      <c r="A16" s="4" t="s">
        <v>37</v>
      </c>
      <c r="B16" s="4"/>
      <c r="C16" s="5">
        <v>8.8147847435243225</v>
      </c>
      <c r="D16" s="6">
        <v>3.6794163963100166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>
        <f t="shared" si="0"/>
        <v>5.1353683472143059</v>
      </c>
      <c r="M16" s="6">
        <f t="shared" si="1"/>
        <v>12.494201139834338</v>
      </c>
      <c r="N16" s="5" t="e">
        <f t="shared" si="2"/>
        <v>#NUM!</v>
      </c>
      <c r="O16" s="6" t="e">
        <f t="shared" si="3"/>
        <v>#NUM!</v>
      </c>
      <c r="P16" s="5" t="e">
        <f t="shared" si="4"/>
        <v>#NUM!</v>
      </c>
      <c r="Q16" s="6" t="e">
        <f t="shared" si="5"/>
        <v>#NUM!</v>
      </c>
      <c r="R16" s="5" t="e">
        <f t="shared" si="6"/>
        <v>#NUM!</v>
      </c>
      <c r="S16" s="6" t="e">
        <f t="shared" si="7"/>
        <v>#NUM!</v>
      </c>
    </row>
    <row r="17" spans="1:19" ht="15" thickBot="1" x14ac:dyDescent="0.35">
      <c r="A17" s="4" t="s">
        <v>38</v>
      </c>
      <c r="B17" s="4"/>
      <c r="C17" s="18">
        <v>3.8912238080314601</v>
      </c>
      <c r="D17" s="19">
        <v>1.6249348430115154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>
        <f t="shared" si="0"/>
        <v>2.2662889650199447</v>
      </c>
      <c r="M17" s="19">
        <f t="shared" si="1"/>
        <v>5.516158651042975</v>
      </c>
      <c r="N17" s="18" t="e">
        <f t="shared" si="2"/>
        <v>#NUM!</v>
      </c>
      <c r="O17" s="19" t="e">
        <f t="shared" si="3"/>
        <v>#NUM!</v>
      </c>
      <c r="P17" s="18" t="e">
        <f t="shared" si="4"/>
        <v>#NUM!</v>
      </c>
      <c r="Q17" s="19" t="e">
        <f t="shared" si="5"/>
        <v>#NUM!</v>
      </c>
      <c r="R17" s="18" t="e">
        <f t="shared" si="6"/>
        <v>#NUM!</v>
      </c>
      <c r="S17" s="19" t="e">
        <f t="shared" si="7"/>
        <v>#NUM!</v>
      </c>
    </row>
    <row r="20" spans="1:19" x14ac:dyDescent="0.3">
      <c r="C20">
        <v>0</v>
      </c>
      <c r="D20">
        <v>0</v>
      </c>
      <c r="E20">
        <v>0</v>
      </c>
      <c r="F20">
        <v>0</v>
      </c>
      <c r="G20">
        <v>0</v>
      </c>
    </row>
    <row r="21" spans="1:19" x14ac:dyDescent="0.3">
      <c r="C21">
        <v>0</v>
      </c>
      <c r="D21">
        <v>0</v>
      </c>
      <c r="E21">
        <v>0</v>
      </c>
      <c r="F21">
        <v>0</v>
      </c>
      <c r="G21">
        <v>0</v>
      </c>
    </row>
    <row r="22" spans="1:19" x14ac:dyDescent="0.3">
      <c r="C22">
        <v>0</v>
      </c>
      <c r="D22">
        <v>1</v>
      </c>
      <c r="E22">
        <v>2</v>
      </c>
      <c r="F22">
        <v>4</v>
      </c>
      <c r="G22">
        <v>7</v>
      </c>
    </row>
    <row r="23" spans="1:19" x14ac:dyDescent="0.3">
      <c r="C23">
        <v>0</v>
      </c>
      <c r="D23">
        <v>0</v>
      </c>
      <c r="E23">
        <v>0</v>
      </c>
      <c r="F23">
        <v>0</v>
      </c>
      <c r="G23">
        <v>0</v>
      </c>
    </row>
    <row r="24" spans="1:19" x14ac:dyDescent="0.3">
      <c r="C24">
        <v>0</v>
      </c>
      <c r="D24">
        <v>3</v>
      </c>
      <c r="E24">
        <v>4</v>
      </c>
      <c r="F24">
        <v>5</v>
      </c>
      <c r="G24">
        <v>7</v>
      </c>
    </row>
    <row r="25" spans="1:19" x14ac:dyDescent="0.3">
      <c r="C25">
        <v>15</v>
      </c>
      <c r="D25">
        <v>15</v>
      </c>
      <c r="E25">
        <v>15</v>
      </c>
      <c r="F25">
        <v>15</v>
      </c>
      <c r="G25">
        <v>15</v>
      </c>
    </row>
    <row r="26" spans="1:19" x14ac:dyDescent="0.3">
      <c r="C26">
        <v>3</v>
      </c>
      <c r="D26">
        <v>13</v>
      </c>
      <c r="E26">
        <v>16</v>
      </c>
      <c r="F26">
        <v>32</v>
      </c>
      <c r="G26">
        <v>32</v>
      </c>
    </row>
    <row r="27" spans="1:19" x14ac:dyDescent="0.3">
      <c r="C27">
        <v>46</v>
      </c>
      <c r="D27">
        <v>63</v>
      </c>
      <c r="E27">
        <v>77</v>
      </c>
      <c r="F27">
        <v>110</v>
      </c>
      <c r="G27">
        <v>129</v>
      </c>
    </row>
    <row r="28" spans="1:19" x14ac:dyDescent="0.3">
      <c r="C28">
        <v>37</v>
      </c>
      <c r="D28">
        <v>52</v>
      </c>
      <c r="E28">
        <v>59</v>
      </c>
      <c r="F28">
        <v>82</v>
      </c>
      <c r="G28">
        <v>82</v>
      </c>
    </row>
    <row r="29" spans="1:19" x14ac:dyDescent="0.3">
      <c r="C29">
        <v>4</v>
      </c>
      <c r="D29">
        <v>5</v>
      </c>
      <c r="E29">
        <v>7</v>
      </c>
      <c r="F29">
        <v>9</v>
      </c>
      <c r="G29">
        <v>10</v>
      </c>
    </row>
    <row r="30" spans="1:19" x14ac:dyDescent="0.3">
      <c r="C30">
        <v>0</v>
      </c>
      <c r="D30">
        <v>0</v>
      </c>
      <c r="E30">
        <v>1</v>
      </c>
      <c r="F30">
        <v>3</v>
      </c>
      <c r="G30">
        <v>3</v>
      </c>
    </row>
    <row r="31" spans="1:19" x14ac:dyDescent="0.3">
      <c r="C31">
        <v>0</v>
      </c>
      <c r="D31">
        <v>0</v>
      </c>
      <c r="E31">
        <v>0</v>
      </c>
      <c r="F31">
        <v>1</v>
      </c>
      <c r="G31">
        <v>1</v>
      </c>
    </row>
    <row r="32" spans="1:19" x14ac:dyDescent="0.3">
      <c r="C32">
        <v>0</v>
      </c>
      <c r="D32">
        <v>3</v>
      </c>
      <c r="E32">
        <v>4</v>
      </c>
      <c r="F32">
        <v>5</v>
      </c>
      <c r="G32">
        <v>5</v>
      </c>
    </row>
    <row r="33" spans="3:7" x14ac:dyDescent="0.3">
      <c r="C33">
        <v>0</v>
      </c>
      <c r="D33">
        <v>2</v>
      </c>
      <c r="E33">
        <v>4</v>
      </c>
      <c r="F33">
        <v>5</v>
      </c>
      <c r="G33">
        <v>6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3"/>
  <sheetViews>
    <sheetView workbookViewId="0">
      <selection activeCell="S4" sqref="S4"/>
    </sheetView>
  </sheetViews>
  <sheetFormatPr defaultRowHeight="14.4" x14ac:dyDescent="0.3"/>
  <cols>
    <col min="1" max="1" width="16.44140625" customWidth="1"/>
  </cols>
  <sheetData>
    <row r="1" spans="1:19" ht="15" thickBot="1" x14ac:dyDescent="0.35"/>
    <row r="2" spans="1:19" ht="15.6" x14ac:dyDescent="0.3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K2" s="20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3">
      <c r="A4" t="s">
        <v>3</v>
      </c>
      <c r="C4" s="7" t="e">
        <v>#NUM!</v>
      </c>
      <c r="D4" s="8" t="e">
        <v>#NUM!</v>
      </c>
      <c r="E4" s="7">
        <v>0.28865960488132703</v>
      </c>
      <c r="F4" s="8">
        <v>0.75964021695321993</v>
      </c>
      <c r="G4" s="7" t="e">
        <v>#NUM!</v>
      </c>
      <c r="H4" s="8" t="e">
        <v>#NUM!</v>
      </c>
      <c r="I4" s="7">
        <v>0.1129887946890766</v>
      </c>
      <c r="J4" s="8">
        <v>0.31657910064277189</v>
      </c>
      <c r="L4" s="7" t="e">
        <f>(C4-D4)</f>
        <v>#NUM!</v>
      </c>
      <c r="M4" s="8" t="e">
        <f>(C4+D4)</f>
        <v>#NUM!</v>
      </c>
      <c r="N4" s="7">
        <f t="shared" ref="N4:N17" si="0">(E4-F4)</f>
        <v>-0.4709806120718929</v>
      </c>
      <c r="O4" s="8">
        <f t="shared" ref="O4:O17" si="1">(E4+F4)</f>
        <v>1.048299821834547</v>
      </c>
      <c r="P4" s="7" t="e">
        <f t="shared" ref="P4:P17" si="2">(G4-H4)</f>
        <v>#NUM!</v>
      </c>
      <c r="Q4" s="8" t="e">
        <f t="shared" ref="Q4:Q17" si="3">(G4+H4)</f>
        <v>#NUM!</v>
      </c>
      <c r="R4" s="7">
        <f t="shared" ref="R4:R17" si="4">(I4-J4)</f>
        <v>-0.20359030595369529</v>
      </c>
      <c r="S4" s="8">
        <f t="shared" ref="S4:S17" si="5">(I4+J4)</f>
        <v>0.42956789533184847</v>
      </c>
    </row>
    <row r="5" spans="1:19" x14ac:dyDescent="0.3">
      <c r="A5" t="s">
        <v>30</v>
      </c>
      <c r="C5" s="7" t="e">
        <v>#NUM!</v>
      </c>
      <c r="D5" s="8" t="e">
        <v>#NUM!</v>
      </c>
      <c r="E5" s="7">
        <v>0</v>
      </c>
      <c r="F5" s="8">
        <v>0</v>
      </c>
      <c r="G5" s="7" t="e">
        <v>#NUM!</v>
      </c>
      <c r="H5" s="8" t="e">
        <v>#NUM!</v>
      </c>
      <c r="I5" s="7">
        <v>0</v>
      </c>
      <c r="J5" s="8">
        <v>0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0</v>
      </c>
      <c r="O5" s="8">
        <f t="shared" si="1"/>
        <v>0</v>
      </c>
      <c r="P5" s="7" t="e">
        <f t="shared" si="2"/>
        <v>#NUM!</v>
      </c>
      <c r="Q5" s="8" t="e">
        <f t="shared" si="3"/>
        <v>#NUM!</v>
      </c>
      <c r="R5" s="7">
        <f t="shared" si="4"/>
        <v>0</v>
      </c>
      <c r="S5" s="8">
        <f t="shared" si="5"/>
        <v>0</v>
      </c>
    </row>
    <row r="6" spans="1:19" x14ac:dyDescent="0.3">
      <c r="A6" t="s">
        <v>31</v>
      </c>
      <c r="C6" s="7" t="e">
        <v>#NUM!</v>
      </c>
      <c r="D6" s="8" t="e">
        <v>#NUM!</v>
      </c>
      <c r="E6" s="7">
        <v>5.9174218441675004</v>
      </c>
      <c r="F6" s="8">
        <v>3.673737137891929</v>
      </c>
      <c r="G6" s="7" t="e">
        <v>#NUM!</v>
      </c>
      <c r="H6" s="8" t="e">
        <v>#NUM!</v>
      </c>
      <c r="I6" s="7">
        <v>2.4471098447497366</v>
      </c>
      <c r="J6" s="8">
        <v>2.1252456783328073</v>
      </c>
      <c r="L6" s="7" t="e">
        <f t="shared" si="6"/>
        <v>#NUM!</v>
      </c>
      <c r="M6" s="8" t="e">
        <f t="shared" si="7"/>
        <v>#NUM!</v>
      </c>
      <c r="N6" s="7">
        <f t="shared" si="0"/>
        <v>2.2436847062755714</v>
      </c>
      <c r="O6" s="8">
        <f t="shared" si="1"/>
        <v>9.5911589820594294</v>
      </c>
      <c r="P6" s="7" t="e">
        <f t="shared" si="2"/>
        <v>#NUM!</v>
      </c>
      <c r="Q6" s="8" t="e">
        <f t="shared" si="3"/>
        <v>#NUM!</v>
      </c>
      <c r="R6" s="7">
        <f t="shared" si="4"/>
        <v>0.32186416641692928</v>
      </c>
      <c r="S6" s="8">
        <f t="shared" si="5"/>
        <v>4.5723555230825443</v>
      </c>
    </row>
    <row r="7" spans="1:19" x14ac:dyDescent="0.3">
      <c r="A7" t="s">
        <v>32</v>
      </c>
      <c r="C7" s="7" t="e">
        <v>#NUM!</v>
      </c>
      <c r="D7" s="8" t="e">
        <v>#NUM!</v>
      </c>
      <c r="E7" s="7">
        <v>0.10211107638278974</v>
      </c>
      <c r="F7" s="8">
        <v>0.30279432699893466</v>
      </c>
      <c r="G7" s="7" t="e">
        <v>#NUM!</v>
      </c>
      <c r="H7" s="8" t="e">
        <v>#NUM!</v>
      </c>
      <c r="I7" s="7">
        <v>0</v>
      </c>
      <c r="J7" s="8">
        <v>0</v>
      </c>
      <c r="L7" s="7" t="e">
        <f t="shared" si="6"/>
        <v>#NUM!</v>
      </c>
      <c r="M7" s="8" t="e">
        <f t="shared" si="7"/>
        <v>#NUM!</v>
      </c>
      <c r="N7" s="7">
        <f t="shared" si="0"/>
        <v>-0.20068325061614492</v>
      </c>
      <c r="O7" s="8">
        <f t="shared" si="1"/>
        <v>0.40490540338172443</v>
      </c>
      <c r="P7" s="7" t="e">
        <f t="shared" si="2"/>
        <v>#NUM!</v>
      </c>
      <c r="Q7" s="8" t="e">
        <f t="shared" si="3"/>
        <v>#NUM!</v>
      </c>
      <c r="R7" s="7">
        <f t="shared" si="4"/>
        <v>0</v>
      </c>
      <c r="S7" s="8">
        <f t="shared" si="5"/>
        <v>0</v>
      </c>
    </row>
    <row r="8" spans="1:19" x14ac:dyDescent="0.3">
      <c r="A8" t="s">
        <v>33</v>
      </c>
      <c r="C8" s="7" t="e">
        <v>#NUM!</v>
      </c>
      <c r="D8" s="8" t="e">
        <v>#NUM!</v>
      </c>
      <c r="E8" s="7">
        <v>2.5273220985661196</v>
      </c>
      <c r="F8" s="8">
        <v>2.5082030518649954</v>
      </c>
      <c r="G8" s="7" t="e">
        <v>#NUM!</v>
      </c>
      <c r="H8" s="8" t="e">
        <v>#NUM!</v>
      </c>
      <c r="I8" s="7">
        <v>5.9871187871966836</v>
      </c>
      <c r="J8" s="8">
        <v>1.8375572650194325</v>
      </c>
      <c r="L8" s="7" t="e">
        <f t="shared" si="6"/>
        <v>#NUM!</v>
      </c>
      <c r="M8" s="8" t="e">
        <f t="shared" si="7"/>
        <v>#NUM!</v>
      </c>
      <c r="N8" s="7">
        <f t="shared" si="0"/>
        <v>1.9119046701124187E-2</v>
      </c>
      <c r="O8" s="8">
        <f t="shared" si="1"/>
        <v>5.0355251504311145</v>
      </c>
      <c r="P8" s="7" t="e">
        <f t="shared" si="2"/>
        <v>#NUM!</v>
      </c>
      <c r="Q8" s="8" t="e">
        <f t="shared" si="3"/>
        <v>#NUM!</v>
      </c>
      <c r="R8" s="7">
        <f t="shared" si="4"/>
        <v>4.149561522177251</v>
      </c>
      <c r="S8" s="8">
        <f t="shared" si="5"/>
        <v>7.8246760522161161</v>
      </c>
    </row>
    <row r="9" spans="1:19" x14ac:dyDescent="0.3">
      <c r="A9" s="4" t="s">
        <v>12</v>
      </c>
      <c r="B9" s="4"/>
      <c r="C9" s="5" t="e">
        <v>#NUM!</v>
      </c>
      <c r="D9" s="6" t="e">
        <v>#NUM!</v>
      </c>
      <c r="E9" s="5">
        <v>14.435734443218225</v>
      </c>
      <c r="F9" s="6">
        <v>2.7190501388255801</v>
      </c>
      <c r="G9" s="5" t="e">
        <v>#NUM!</v>
      </c>
      <c r="H9" s="6" t="e">
        <v>#NUM!</v>
      </c>
      <c r="I9" s="5">
        <v>15</v>
      </c>
      <c r="J9" s="6">
        <v>0</v>
      </c>
      <c r="L9" s="5" t="e">
        <f t="shared" si="6"/>
        <v>#NUM!</v>
      </c>
      <c r="M9" s="6" t="e">
        <f t="shared" si="7"/>
        <v>#NUM!</v>
      </c>
      <c r="N9" s="5">
        <f t="shared" si="0"/>
        <v>11.716684304392645</v>
      </c>
      <c r="O9" s="6">
        <f t="shared" si="1"/>
        <v>17.154784582043806</v>
      </c>
      <c r="P9" s="5" t="e">
        <f t="shared" si="2"/>
        <v>#NUM!</v>
      </c>
      <c r="Q9" s="6" t="e">
        <f t="shared" si="3"/>
        <v>#NUM!</v>
      </c>
      <c r="R9" s="5">
        <f t="shared" si="4"/>
        <v>15</v>
      </c>
      <c r="S9" s="6">
        <f t="shared" si="5"/>
        <v>15</v>
      </c>
    </row>
    <row r="10" spans="1:19" x14ac:dyDescent="0.3">
      <c r="A10" t="s">
        <v>13</v>
      </c>
      <c r="C10" s="7" t="e">
        <v>#NUM!</v>
      </c>
      <c r="D10" s="8" t="e">
        <v>#NUM!</v>
      </c>
      <c r="E10" s="7">
        <v>26.348090004776903</v>
      </c>
      <c r="F10" s="8">
        <v>10.299805585031752</v>
      </c>
      <c r="G10" s="7" t="e">
        <v>#NUM!</v>
      </c>
      <c r="H10" s="8" t="e">
        <v>#NUM!</v>
      </c>
      <c r="I10" s="7">
        <v>26.288149893819551</v>
      </c>
      <c r="J10" s="8">
        <v>9.607665098637499</v>
      </c>
      <c r="L10" s="7" t="e">
        <f t="shared" si="6"/>
        <v>#NUM!</v>
      </c>
      <c r="M10" s="8" t="e">
        <f t="shared" si="7"/>
        <v>#NUM!</v>
      </c>
      <c r="N10" s="7">
        <f t="shared" si="0"/>
        <v>16.048284419745151</v>
      </c>
      <c r="O10" s="8">
        <f t="shared" si="1"/>
        <v>36.647895589808655</v>
      </c>
      <c r="P10" s="7" t="e">
        <f t="shared" si="2"/>
        <v>#NUM!</v>
      </c>
      <c r="Q10" s="8" t="e">
        <f t="shared" si="3"/>
        <v>#NUM!</v>
      </c>
      <c r="R10" s="7">
        <f t="shared" si="4"/>
        <v>16.680484795182053</v>
      </c>
      <c r="S10" s="8">
        <f t="shared" si="5"/>
        <v>35.895814992457048</v>
      </c>
    </row>
    <row r="11" spans="1:19" x14ac:dyDescent="0.3">
      <c r="A11" t="s">
        <v>14</v>
      </c>
      <c r="C11" s="7" t="e">
        <v>#NUM!</v>
      </c>
      <c r="D11" s="8" t="e">
        <v>#NUM!</v>
      </c>
      <c r="E11" s="7">
        <v>114.5864058550557</v>
      </c>
      <c r="F11" s="8">
        <v>25.211587742774345</v>
      </c>
      <c r="G11" s="7" t="e">
        <v>#NUM!</v>
      </c>
      <c r="H11" s="8" t="e">
        <v>#NUM!</v>
      </c>
      <c r="I11" s="7">
        <v>120.96219411316244</v>
      </c>
      <c r="J11" s="8">
        <v>25.362466019276852</v>
      </c>
      <c r="L11" s="7" t="e">
        <f t="shared" si="6"/>
        <v>#NUM!</v>
      </c>
      <c r="M11" s="8" t="e">
        <f t="shared" si="7"/>
        <v>#NUM!</v>
      </c>
      <c r="N11" s="7">
        <f t="shared" si="0"/>
        <v>89.374818112281361</v>
      </c>
      <c r="O11" s="8">
        <f t="shared" si="1"/>
        <v>139.79799359783004</v>
      </c>
      <c r="P11" s="7" t="e">
        <f t="shared" si="2"/>
        <v>#NUM!</v>
      </c>
      <c r="Q11" s="8" t="e">
        <f t="shared" si="3"/>
        <v>#NUM!</v>
      </c>
      <c r="R11" s="7">
        <f t="shared" si="4"/>
        <v>95.599728093885588</v>
      </c>
      <c r="S11" s="8">
        <f t="shared" si="5"/>
        <v>146.32466013243931</v>
      </c>
    </row>
    <row r="12" spans="1:19" x14ac:dyDescent="0.3">
      <c r="A12" s="4" t="s">
        <v>34</v>
      </c>
      <c r="B12" s="4"/>
      <c r="C12" s="5" t="e">
        <v>#NUM!</v>
      </c>
      <c r="D12" s="6" t="e">
        <v>#NUM!</v>
      </c>
      <c r="E12" s="5">
        <v>73.802581407060572</v>
      </c>
      <c r="F12" s="6">
        <v>18.138880946115599</v>
      </c>
      <c r="G12" s="5" t="e">
        <v>#NUM!</v>
      </c>
      <c r="H12" s="6" t="e">
        <v>#NUM!</v>
      </c>
      <c r="I12" s="5">
        <v>79.674044219342889</v>
      </c>
      <c r="J12" s="6">
        <v>16.073201865766229</v>
      </c>
      <c r="L12" s="5" t="e">
        <f t="shared" si="6"/>
        <v>#NUM!</v>
      </c>
      <c r="M12" s="6" t="e">
        <f t="shared" si="7"/>
        <v>#NUM!</v>
      </c>
      <c r="N12" s="5">
        <f t="shared" si="0"/>
        <v>55.663700460944973</v>
      </c>
      <c r="O12" s="6">
        <f t="shared" si="1"/>
        <v>91.941462353176178</v>
      </c>
      <c r="P12" s="5" t="e">
        <f t="shared" si="2"/>
        <v>#NUM!</v>
      </c>
      <c r="Q12" s="6" t="e">
        <f t="shared" si="3"/>
        <v>#NUM!</v>
      </c>
      <c r="R12" s="5">
        <f t="shared" si="4"/>
        <v>63.60084235357666</v>
      </c>
      <c r="S12" s="6">
        <f t="shared" si="5"/>
        <v>95.747246085109111</v>
      </c>
    </row>
    <row r="13" spans="1:19" x14ac:dyDescent="0.3">
      <c r="A13" s="4" t="s">
        <v>25</v>
      </c>
      <c r="B13" s="4"/>
      <c r="C13" s="5" t="e">
        <v>#NUM!</v>
      </c>
      <c r="D13" s="6" t="e">
        <v>#NUM!</v>
      </c>
      <c r="E13" s="5">
        <v>8.8355146239977351</v>
      </c>
      <c r="F13" s="6">
        <v>2.5099360421136163</v>
      </c>
      <c r="G13" s="5" t="e">
        <v>#NUM!</v>
      </c>
      <c r="H13" s="6" t="e">
        <v>#NUM!</v>
      </c>
      <c r="I13" s="5">
        <v>8.5472174266354966</v>
      </c>
      <c r="J13" s="6">
        <v>1.8334630358747879</v>
      </c>
      <c r="L13" s="5" t="e">
        <f t="shared" si="6"/>
        <v>#NUM!</v>
      </c>
      <c r="M13" s="6" t="e">
        <f t="shared" si="7"/>
        <v>#NUM!</v>
      </c>
      <c r="N13" s="5">
        <f t="shared" si="0"/>
        <v>6.3255785818841188</v>
      </c>
      <c r="O13" s="6">
        <f t="shared" si="1"/>
        <v>11.345450666111351</v>
      </c>
      <c r="P13" s="5" t="e">
        <f t="shared" si="2"/>
        <v>#NUM!</v>
      </c>
      <c r="Q13" s="6" t="e">
        <f t="shared" si="3"/>
        <v>#NUM!</v>
      </c>
      <c r="R13" s="5">
        <f t="shared" si="4"/>
        <v>6.7137543907607089</v>
      </c>
      <c r="S13" s="6">
        <f t="shared" si="5"/>
        <v>10.380680462510284</v>
      </c>
    </row>
    <row r="14" spans="1:19" x14ac:dyDescent="0.3">
      <c r="A14" t="s">
        <v>35</v>
      </c>
      <c r="C14" s="7" t="e">
        <v>#NUM!</v>
      </c>
      <c r="D14" s="8" t="e">
        <v>#NUM!</v>
      </c>
      <c r="E14" s="7">
        <v>1.444628758355472</v>
      </c>
      <c r="F14" s="8">
        <v>1.234376781726815</v>
      </c>
      <c r="G14" s="7" t="e">
        <v>#NUM!</v>
      </c>
      <c r="H14" s="8" t="e">
        <v>#NUM!</v>
      </c>
      <c r="I14" s="7">
        <v>1.55608070004044</v>
      </c>
      <c r="J14" s="8">
        <v>1.262808224773321</v>
      </c>
      <c r="L14" s="7" t="e">
        <f t="shared" si="6"/>
        <v>#NUM!</v>
      </c>
      <c r="M14" s="8" t="e">
        <f t="shared" si="7"/>
        <v>#NUM!</v>
      </c>
      <c r="N14" s="7">
        <f t="shared" si="0"/>
        <v>0.21025197662865702</v>
      </c>
      <c r="O14" s="8">
        <f t="shared" si="1"/>
        <v>2.679005540082287</v>
      </c>
      <c r="P14" s="7" t="e">
        <f t="shared" si="2"/>
        <v>#NUM!</v>
      </c>
      <c r="Q14" s="8" t="e">
        <f t="shared" si="3"/>
        <v>#NUM!</v>
      </c>
      <c r="R14" s="7">
        <f t="shared" si="4"/>
        <v>0.29327247526711897</v>
      </c>
      <c r="S14" s="8">
        <f t="shared" si="5"/>
        <v>2.818888924813761</v>
      </c>
    </row>
    <row r="15" spans="1:19" x14ac:dyDescent="0.3">
      <c r="A15" t="s">
        <v>36</v>
      </c>
      <c r="C15" s="7" t="e">
        <v>#NUM!</v>
      </c>
      <c r="D15" s="8" t="e">
        <v>#NUM!</v>
      </c>
      <c r="E15" s="7">
        <v>2.2819973652622618</v>
      </c>
      <c r="F15" s="8">
        <v>0.96904453809823798</v>
      </c>
      <c r="G15" s="7" t="e">
        <v>#NUM!</v>
      </c>
      <c r="H15" s="8" t="e">
        <v>#NUM!</v>
      </c>
      <c r="I15" s="7">
        <v>2.2171143159732103</v>
      </c>
      <c r="J15" s="8">
        <v>0.91644562256055773</v>
      </c>
      <c r="L15" s="7" t="e">
        <f t="shared" si="6"/>
        <v>#NUM!</v>
      </c>
      <c r="M15" s="8" t="e">
        <f t="shared" si="7"/>
        <v>#NUM!</v>
      </c>
      <c r="N15" s="7">
        <f t="shared" si="0"/>
        <v>1.3129528271640238</v>
      </c>
      <c r="O15" s="8">
        <f t="shared" si="1"/>
        <v>3.2510419033605</v>
      </c>
      <c r="P15" s="7" t="e">
        <f t="shared" si="2"/>
        <v>#NUM!</v>
      </c>
      <c r="Q15" s="8" t="e">
        <f t="shared" si="3"/>
        <v>#NUM!</v>
      </c>
      <c r="R15" s="7">
        <f t="shared" si="4"/>
        <v>1.3006686934126526</v>
      </c>
      <c r="S15" s="8">
        <f t="shared" si="5"/>
        <v>3.133559938533768</v>
      </c>
    </row>
    <row r="16" spans="1:19" x14ac:dyDescent="0.3">
      <c r="A16" s="4" t="s">
        <v>37</v>
      </c>
      <c r="B16" s="4"/>
      <c r="C16" s="5" t="e">
        <v>#NUM!</v>
      </c>
      <c r="D16" s="6" t="e">
        <v>#NUM!</v>
      </c>
      <c r="E16" s="5">
        <v>6.6306955995798758</v>
      </c>
      <c r="F16" s="6">
        <v>2.2421184962793657</v>
      </c>
      <c r="G16" s="5" t="e">
        <v>#NUM!</v>
      </c>
      <c r="H16" s="6" t="e">
        <v>#NUM!</v>
      </c>
      <c r="I16" s="5">
        <v>4</v>
      </c>
      <c r="J16" s="6">
        <v>0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4.3885771033005101</v>
      </c>
      <c r="O16" s="6">
        <f t="shared" si="1"/>
        <v>8.8728140958592405</v>
      </c>
      <c r="P16" s="5" t="e">
        <f t="shared" si="2"/>
        <v>#NUM!</v>
      </c>
      <c r="Q16" s="6" t="e">
        <f t="shared" si="3"/>
        <v>#NUM!</v>
      </c>
      <c r="R16" s="5">
        <f t="shared" si="4"/>
        <v>4</v>
      </c>
      <c r="S16" s="6">
        <f t="shared" si="5"/>
        <v>4</v>
      </c>
    </row>
    <row r="17" spans="1:19" ht="15" thickBot="1" x14ac:dyDescent="0.35">
      <c r="A17" s="4" t="s">
        <v>38</v>
      </c>
      <c r="B17" s="4"/>
      <c r="C17" s="18" t="e">
        <v>#NUM!</v>
      </c>
      <c r="D17" s="19" t="e">
        <v>#NUM!</v>
      </c>
      <c r="E17" s="18">
        <v>3.2833495624134348</v>
      </c>
      <c r="F17" s="19">
        <v>1.3584133666370459</v>
      </c>
      <c r="G17" s="18" t="e">
        <v>#NUM!</v>
      </c>
      <c r="H17" s="19" t="e">
        <v>#NUM!</v>
      </c>
      <c r="I17" s="18">
        <v>4.3776146712277972</v>
      </c>
      <c r="J17" s="19">
        <v>0.48479050248671318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1.9249361957763889</v>
      </c>
      <c r="O17" s="19">
        <f t="shared" si="1"/>
        <v>4.6417629290504809</v>
      </c>
      <c r="P17" s="18" t="e">
        <f t="shared" si="2"/>
        <v>#NUM!</v>
      </c>
      <c r="Q17" s="19" t="e">
        <f t="shared" si="3"/>
        <v>#NUM!</v>
      </c>
      <c r="R17" s="18">
        <f t="shared" si="4"/>
        <v>3.8928241687410843</v>
      </c>
      <c r="S17" s="19">
        <f t="shared" si="5"/>
        <v>4.8624051737145102</v>
      </c>
    </row>
    <row r="20" spans="1:19" x14ac:dyDescent="0.3">
      <c r="C20">
        <v>0</v>
      </c>
      <c r="D20">
        <v>0</v>
      </c>
      <c r="E20">
        <v>0</v>
      </c>
      <c r="F20">
        <v>0</v>
      </c>
      <c r="G20">
        <v>0</v>
      </c>
    </row>
    <row r="21" spans="1:19" x14ac:dyDescent="0.3">
      <c r="C21">
        <v>0</v>
      </c>
      <c r="D21">
        <v>0</v>
      </c>
      <c r="E21">
        <v>0</v>
      </c>
      <c r="F21">
        <v>0</v>
      </c>
      <c r="G21">
        <v>0</v>
      </c>
    </row>
    <row r="22" spans="1:19" x14ac:dyDescent="0.3">
      <c r="C22">
        <v>0</v>
      </c>
      <c r="D22">
        <v>2</v>
      </c>
      <c r="E22">
        <v>4</v>
      </c>
      <c r="F22">
        <v>6</v>
      </c>
      <c r="G22">
        <v>10</v>
      </c>
    </row>
    <row r="23" spans="1:19" x14ac:dyDescent="0.3">
      <c r="C23">
        <v>0</v>
      </c>
      <c r="D23">
        <v>0</v>
      </c>
      <c r="E23">
        <v>0</v>
      </c>
      <c r="F23">
        <v>0</v>
      </c>
      <c r="G23">
        <v>0</v>
      </c>
    </row>
    <row r="24" spans="1:19" x14ac:dyDescent="0.3">
      <c r="C24">
        <v>0</v>
      </c>
      <c r="D24">
        <v>1</v>
      </c>
      <c r="E24">
        <v>4</v>
      </c>
      <c r="F24">
        <v>5</v>
      </c>
      <c r="G24">
        <v>8</v>
      </c>
    </row>
    <row r="25" spans="1:19" x14ac:dyDescent="0.3">
      <c r="C25">
        <v>0</v>
      </c>
      <c r="D25">
        <v>3</v>
      </c>
      <c r="E25">
        <v>15</v>
      </c>
      <c r="F25">
        <v>15</v>
      </c>
      <c r="G25">
        <v>15</v>
      </c>
    </row>
    <row r="26" spans="1:19" x14ac:dyDescent="0.3">
      <c r="C26">
        <v>9</v>
      </c>
      <c r="D26">
        <v>20</v>
      </c>
      <c r="E26">
        <v>28</v>
      </c>
      <c r="F26">
        <v>33</v>
      </c>
      <c r="G26">
        <v>34</v>
      </c>
    </row>
    <row r="27" spans="1:19" x14ac:dyDescent="0.3">
      <c r="C27">
        <v>28</v>
      </c>
      <c r="D27">
        <v>71</v>
      </c>
      <c r="E27">
        <v>93</v>
      </c>
      <c r="F27">
        <v>119</v>
      </c>
      <c r="G27">
        <v>131</v>
      </c>
    </row>
    <row r="28" spans="1:19" x14ac:dyDescent="0.3">
      <c r="C28">
        <v>29</v>
      </c>
      <c r="D28">
        <v>50</v>
      </c>
      <c r="E28">
        <v>66</v>
      </c>
      <c r="F28">
        <v>80</v>
      </c>
      <c r="G28">
        <v>90</v>
      </c>
    </row>
    <row r="29" spans="1:19" x14ac:dyDescent="0.3">
      <c r="C29">
        <v>3</v>
      </c>
      <c r="D29">
        <v>6</v>
      </c>
      <c r="E29">
        <v>8</v>
      </c>
      <c r="F29">
        <v>9</v>
      </c>
      <c r="G29">
        <v>13</v>
      </c>
    </row>
    <row r="30" spans="1:19" x14ac:dyDescent="0.3">
      <c r="C30">
        <v>0</v>
      </c>
      <c r="D30">
        <v>0</v>
      </c>
      <c r="E30">
        <v>2</v>
      </c>
      <c r="F30">
        <v>3</v>
      </c>
      <c r="G30">
        <v>4</v>
      </c>
    </row>
    <row r="31" spans="1:19" x14ac:dyDescent="0.3">
      <c r="C31">
        <v>0</v>
      </c>
      <c r="D31">
        <v>0</v>
      </c>
      <c r="E31">
        <v>2</v>
      </c>
      <c r="F31">
        <v>3</v>
      </c>
      <c r="G31">
        <v>3</v>
      </c>
    </row>
    <row r="32" spans="1:19" x14ac:dyDescent="0.3">
      <c r="C32">
        <v>0</v>
      </c>
      <c r="D32">
        <v>3</v>
      </c>
      <c r="E32">
        <v>4</v>
      </c>
      <c r="F32">
        <v>7</v>
      </c>
      <c r="G32">
        <v>8</v>
      </c>
    </row>
    <row r="33" spans="3:7" x14ac:dyDescent="0.3">
      <c r="C33">
        <v>0</v>
      </c>
      <c r="D33">
        <v>2</v>
      </c>
      <c r="E33">
        <v>4</v>
      </c>
      <c r="F33">
        <v>4</v>
      </c>
      <c r="G33">
        <v>6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33"/>
  <sheetViews>
    <sheetView workbookViewId="0">
      <selection activeCell="O18" sqref="O18"/>
    </sheetView>
  </sheetViews>
  <sheetFormatPr defaultRowHeight="14.4" x14ac:dyDescent="0.3"/>
  <cols>
    <col min="1" max="1" width="16.44140625" customWidth="1"/>
  </cols>
  <sheetData>
    <row r="1" spans="1:19" ht="15" thickBot="1" x14ac:dyDescent="0.35"/>
    <row r="2" spans="1:19" ht="15.6" x14ac:dyDescent="0.3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3">
      <c r="A4" t="s">
        <v>3</v>
      </c>
      <c r="C4" s="7" t="e">
        <v>#NUM!</v>
      </c>
      <c r="D4" s="8" t="e">
        <v>#NUM!</v>
      </c>
      <c r="E4" s="7">
        <v>0.56114985603406764</v>
      </c>
      <c r="F4" s="8">
        <v>0.68629601431934972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 t="e">
        <f>(C4-D4)</f>
        <v>#NUM!</v>
      </c>
      <c r="M4" s="8" t="e">
        <f>(C4+D4)</f>
        <v>#NUM!</v>
      </c>
      <c r="N4" s="7">
        <f t="shared" ref="N4:N17" si="0">(E4-F4)</f>
        <v>-0.12514615828528208</v>
      </c>
      <c r="O4" s="8">
        <f t="shared" ref="O4:O17" si="1">(E4+F4)</f>
        <v>1.2474458703534173</v>
      </c>
      <c r="P4" s="7" t="e">
        <f t="shared" ref="P4:P17" si="2">(G4-H4)</f>
        <v>#NUM!</v>
      </c>
      <c r="Q4" s="8" t="e">
        <f t="shared" ref="Q4:Q17" si="3">(G4+H4)</f>
        <v>#NUM!</v>
      </c>
      <c r="R4" s="7" t="e">
        <f t="shared" ref="R4:R17" si="4">(I4-J4)</f>
        <v>#NUM!</v>
      </c>
      <c r="S4" s="8" t="e">
        <f t="shared" ref="S4:S17" si="5">(I4+J4)</f>
        <v>#NUM!</v>
      </c>
    </row>
    <row r="5" spans="1:19" x14ac:dyDescent="0.3">
      <c r="A5" t="s">
        <v>30</v>
      </c>
      <c r="C5" s="7" t="e">
        <v>#NUM!</v>
      </c>
      <c r="D5" s="8" t="e">
        <v>#NUM!</v>
      </c>
      <c r="E5" s="7">
        <v>0.11942718890555884</v>
      </c>
      <c r="F5" s="8">
        <v>0.32429051089366578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-0.20486332198810694</v>
      </c>
      <c r="O5" s="8">
        <f t="shared" si="1"/>
        <v>0.4437176997992246</v>
      </c>
      <c r="P5" s="7" t="e">
        <f t="shared" si="2"/>
        <v>#NUM!</v>
      </c>
      <c r="Q5" s="8" t="e">
        <f t="shared" si="3"/>
        <v>#NUM!</v>
      </c>
      <c r="R5" s="7" t="e">
        <f t="shared" si="4"/>
        <v>#NUM!</v>
      </c>
      <c r="S5" s="8" t="e">
        <f t="shared" si="5"/>
        <v>#NUM!</v>
      </c>
    </row>
    <row r="6" spans="1:19" x14ac:dyDescent="0.3">
      <c r="A6" t="s">
        <v>31</v>
      </c>
      <c r="C6" s="7" t="e">
        <v>#NUM!</v>
      </c>
      <c r="D6" s="8" t="e">
        <v>#NUM!</v>
      </c>
      <c r="E6" s="7">
        <v>7.7002522807003331</v>
      </c>
      <c r="F6" s="8">
        <v>3.079088044989946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 t="e">
        <f t="shared" si="6"/>
        <v>#NUM!</v>
      </c>
      <c r="M6" s="8" t="e">
        <f t="shared" si="7"/>
        <v>#NUM!</v>
      </c>
      <c r="N6" s="7">
        <f t="shared" si="0"/>
        <v>4.6211642357103866</v>
      </c>
      <c r="O6" s="8">
        <f t="shared" si="1"/>
        <v>10.77934032569028</v>
      </c>
      <c r="P6" s="7" t="e">
        <f t="shared" si="2"/>
        <v>#NUM!</v>
      </c>
      <c r="Q6" s="8" t="e">
        <f t="shared" si="3"/>
        <v>#NUM!</v>
      </c>
      <c r="R6" s="7" t="e">
        <f t="shared" si="4"/>
        <v>#NUM!</v>
      </c>
      <c r="S6" s="8" t="e">
        <f t="shared" si="5"/>
        <v>#NUM!</v>
      </c>
    </row>
    <row r="7" spans="1:19" x14ac:dyDescent="0.3">
      <c r="A7" t="s">
        <v>32</v>
      </c>
      <c r="C7" s="7" t="e">
        <v>#NUM!</v>
      </c>
      <c r="D7" s="8" t="e">
        <v>#NUM!</v>
      </c>
      <c r="E7" s="7">
        <v>0</v>
      </c>
      <c r="F7" s="8">
        <v>0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 t="e">
        <f t="shared" si="6"/>
        <v>#NUM!</v>
      </c>
      <c r="M7" s="8" t="e">
        <f t="shared" si="7"/>
        <v>#NUM!</v>
      </c>
      <c r="N7" s="7">
        <f t="shared" si="0"/>
        <v>0</v>
      </c>
      <c r="O7" s="8">
        <f t="shared" si="1"/>
        <v>0</v>
      </c>
      <c r="P7" s="7" t="e">
        <f t="shared" si="2"/>
        <v>#NUM!</v>
      </c>
      <c r="Q7" s="8" t="e">
        <f t="shared" si="3"/>
        <v>#NUM!</v>
      </c>
      <c r="R7" s="7" t="e">
        <f t="shared" si="4"/>
        <v>#NUM!</v>
      </c>
      <c r="S7" s="8" t="e">
        <f t="shared" si="5"/>
        <v>#NUM!</v>
      </c>
    </row>
    <row r="8" spans="1:19" x14ac:dyDescent="0.3">
      <c r="A8" t="s">
        <v>33</v>
      </c>
      <c r="C8" s="7" t="e">
        <v>#NUM!</v>
      </c>
      <c r="D8" s="8" t="e">
        <v>#NUM!</v>
      </c>
      <c r="E8" s="7">
        <v>1.393477656058973</v>
      </c>
      <c r="F8" s="8">
        <v>2.173148980620164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 t="e">
        <f t="shared" si="6"/>
        <v>#NUM!</v>
      </c>
      <c r="M8" s="8" t="e">
        <f t="shared" si="7"/>
        <v>#NUM!</v>
      </c>
      <c r="N8" s="7">
        <f t="shared" si="0"/>
        <v>-0.77967132456119104</v>
      </c>
      <c r="O8" s="8">
        <f t="shared" si="1"/>
        <v>3.5666266366791373</v>
      </c>
      <c r="P8" s="7" t="e">
        <f t="shared" si="2"/>
        <v>#NUM!</v>
      </c>
      <c r="Q8" s="8" t="e">
        <f t="shared" si="3"/>
        <v>#NUM!</v>
      </c>
      <c r="R8" s="7" t="e">
        <f t="shared" si="4"/>
        <v>#NUM!</v>
      </c>
      <c r="S8" s="8" t="e">
        <f t="shared" si="5"/>
        <v>#NUM!</v>
      </c>
    </row>
    <row r="9" spans="1:19" x14ac:dyDescent="0.3">
      <c r="A9" s="4" t="s">
        <v>12</v>
      </c>
      <c r="B9" s="4"/>
      <c r="C9" s="5" t="e">
        <v>#NUM!</v>
      </c>
      <c r="D9" s="6" t="e">
        <v>#NUM!</v>
      </c>
      <c r="E9" s="5">
        <v>12.998812888432669</v>
      </c>
      <c r="F9" s="6">
        <v>4.4731974563286139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 t="e">
        <f t="shared" si="6"/>
        <v>#NUM!</v>
      </c>
      <c r="M9" s="6" t="e">
        <f t="shared" si="7"/>
        <v>#NUM!</v>
      </c>
      <c r="N9" s="5">
        <f t="shared" si="0"/>
        <v>8.525615432104054</v>
      </c>
      <c r="O9" s="6">
        <f t="shared" si="1"/>
        <v>17.472010344761284</v>
      </c>
      <c r="P9" s="5" t="e">
        <f t="shared" si="2"/>
        <v>#NUM!</v>
      </c>
      <c r="Q9" s="6" t="e">
        <f t="shared" si="3"/>
        <v>#NUM!</v>
      </c>
      <c r="R9" s="5" t="e">
        <f t="shared" si="4"/>
        <v>#NUM!</v>
      </c>
      <c r="S9" s="6" t="e">
        <f t="shared" si="5"/>
        <v>#NUM!</v>
      </c>
    </row>
    <row r="10" spans="1:19" x14ac:dyDescent="0.3">
      <c r="A10" t="s">
        <v>13</v>
      </c>
      <c r="C10" s="7" t="e">
        <v>#NUM!</v>
      </c>
      <c r="D10" s="8" t="e">
        <v>#NUM!</v>
      </c>
      <c r="E10" s="7">
        <v>27.283314907494994</v>
      </c>
      <c r="F10" s="8">
        <v>6.7325040137197885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 t="e">
        <f t="shared" si="6"/>
        <v>#NUM!</v>
      </c>
      <c r="M10" s="8" t="e">
        <f t="shared" si="7"/>
        <v>#NUM!</v>
      </c>
      <c r="N10" s="7">
        <f t="shared" si="0"/>
        <v>20.550810893775207</v>
      </c>
      <c r="O10" s="8">
        <f t="shared" si="1"/>
        <v>34.01581892121478</v>
      </c>
      <c r="P10" s="7" t="e">
        <f t="shared" si="2"/>
        <v>#NUM!</v>
      </c>
      <c r="Q10" s="8" t="e">
        <f t="shared" si="3"/>
        <v>#NUM!</v>
      </c>
      <c r="R10" s="7" t="e">
        <f t="shared" si="4"/>
        <v>#NUM!</v>
      </c>
      <c r="S10" s="8" t="e">
        <f t="shared" si="5"/>
        <v>#NUM!</v>
      </c>
    </row>
    <row r="11" spans="1:19" x14ac:dyDescent="0.3">
      <c r="A11" t="s">
        <v>14</v>
      </c>
      <c r="C11" s="7" t="e">
        <v>#NUM!</v>
      </c>
      <c r="D11" s="8" t="e">
        <v>#NUM!</v>
      </c>
      <c r="E11" s="7">
        <v>117.41893106981043</v>
      </c>
      <c r="F11" s="8">
        <v>15.052918921931756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 t="e">
        <f t="shared" si="6"/>
        <v>#NUM!</v>
      </c>
      <c r="M11" s="8" t="e">
        <f t="shared" si="7"/>
        <v>#NUM!</v>
      </c>
      <c r="N11" s="7">
        <f t="shared" si="0"/>
        <v>102.36601214787868</v>
      </c>
      <c r="O11" s="8">
        <f t="shared" si="1"/>
        <v>132.47184999174218</v>
      </c>
      <c r="P11" s="7" t="e">
        <f t="shared" si="2"/>
        <v>#NUM!</v>
      </c>
      <c r="Q11" s="8" t="e">
        <f t="shared" si="3"/>
        <v>#NUM!</v>
      </c>
      <c r="R11" s="7" t="e">
        <f t="shared" si="4"/>
        <v>#NUM!</v>
      </c>
      <c r="S11" s="8" t="e">
        <f t="shared" si="5"/>
        <v>#NUM!</v>
      </c>
    </row>
    <row r="12" spans="1:19" x14ac:dyDescent="0.3">
      <c r="A12" s="4" t="s">
        <v>34</v>
      </c>
      <c r="B12" s="4"/>
      <c r="C12" s="5" t="e">
        <v>#NUM!</v>
      </c>
      <c r="D12" s="6" t="e">
        <v>#NUM!</v>
      </c>
      <c r="E12" s="5">
        <v>77.136803273882776</v>
      </c>
      <c r="F12" s="6">
        <v>9.4700968198148221</v>
      </c>
      <c r="G12" s="5" t="e">
        <v>#NUM!</v>
      </c>
      <c r="H12" s="6" t="e">
        <v>#NUM!</v>
      </c>
      <c r="I12" s="5" t="e">
        <v>#NUM!</v>
      </c>
      <c r="J12" s="6" t="e">
        <v>#NUM!</v>
      </c>
      <c r="L12" s="5" t="e">
        <f t="shared" si="6"/>
        <v>#NUM!</v>
      </c>
      <c r="M12" s="6" t="e">
        <f t="shared" si="7"/>
        <v>#NUM!</v>
      </c>
      <c r="N12" s="5">
        <f t="shared" si="0"/>
        <v>67.666706454067949</v>
      </c>
      <c r="O12" s="6">
        <f t="shared" si="1"/>
        <v>86.606900093697604</v>
      </c>
      <c r="P12" s="5" t="e">
        <f t="shared" si="2"/>
        <v>#NUM!</v>
      </c>
      <c r="Q12" s="6" t="e">
        <f t="shared" si="3"/>
        <v>#NUM!</v>
      </c>
      <c r="R12" s="5" t="e">
        <f t="shared" si="4"/>
        <v>#NUM!</v>
      </c>
      <c r="S12" s="6" t="e">
        <f t="shared" si="5"/>
        <v>#NUM!</v>
      </c>
    </row>
    <row r="13" spans="1:19" x14ac:dyDescent="0.3">
      <c r="A13" s="4" t="s">
        <v>25</v>
      </c>
      <c r="B13" s="4"/>
      <c r="C13" s="5" t="e">
        <v>#NUM!</v>
      </c>
      <c r="D13" s="6" t="e">
        <v>#NUM!</v>
      </c>
      <c r="E13" s="5">
        <v>9.774306981698933</v>
      </c>
      <c r="F13" s="6">
        <v>1.4350994552780938</v>
      </c>
      <c r="G13" s="5" t="e">
        <v>#NUM!</v>
      </c>
      <c r="H13" s="6" t="e">
        <v>#NUM!</v>
      </c>
      <c r="I13" s="5" t="e">
        <v>#NUM!</v>
      </c>
      <c r="J13" s="6" t="e">
        <v>#NUM!</v>
      </c>
      <c r="L13" s="5" t="e">
        <f t="shared" si="6"/>
        <v>#NUM!</v>
      </c>
      <c r="M13" s="6" t="e">
        <f t="shared" si="7"/>
        <v>#NUM!</v>
      </c>
      <c r="N13" s="5">
        <f t="shared" si="0"/>
        <v>8.3392075264208394</v>
      </c>
      <c r="O13" s="6">
        <f t="shared" si="1"/>
        <v>11.209406436977027</v>
      </c>
      <c r="P13" s="5" t="e">
        <f t="shared" si="2"/>
        <v>#NUM!</v>
      </c>
      <c r="Q13" s="6" t="e">
        <f t="shared" si="3"/>
        <v>#NUM!</v>
      </c>
      <c r="R13" s="5" t="e">
        <f t="shared" si="4"/>
        <v>#NUM!</v>
      </c>
      <c r="S13" s="6" t="e">
        <f t="shared" si="5"/>
        <v>#NUM!</v>
      </c>
    </row>
    <row r="14" spans="1:19" x14ac:dyDescent="0.3">
      <c r="A14" t="s">
        <v>35</v>
      </c>
      <c r="C14" s="7" t="e">
        <v>#NUM!</v>
      </c>
      <c r="D14" s="8" t="e">
        <v>#NUM!</v>
      </c>
      <c r="E14" s="7">
        <v>1.8145260310570488</v>
      </c>
      <c r="F14" s="8">
        <v>1.1858195169864942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 t="e">
        <f t="shared" si="6"/>
        <v>#NUM!</v>
      </c>
      <c r="M14" s="8" t="e">
        <f t="shared" si="7"/>
        <v>#NUM!</v>
      </c>
      <c r="N14" s="7">
        <f t="shared" si="0"/>
        <v>0.62870651407055456</v>
      </c>
      <c r="O14" s="8">
        <f t="shared" si="1"/>
        <v>3.0003455480435433</v>
      </c>
      <c r="P14" s="7" t="e">
        <f t="shared" si="2"/>
        <v>#NUM!</v>
      </c>
      <c r="Q14" s="8" t="e">
        <f t="shared" si="3"/>
        <v>#NUM!</v>
      </c>
      <c r="R14" s="7" t="e">
        <f t="shared" si="4"/>
        <v>#NUM!</v>
      </c>
      <c r="S14" s="8" t="e">
        <f t="shared" si="5"/>
        <v>#NUM!</v>
      </c>
    </row>
    <row r="15" spans="1:19" x14ac:dyDescent="0.3">
      <c r="A15" t="s">
        <v>36</v>
      </c>
      <c r="C15" s="7" t="e">
        <v>#NUM!</v>
      </c>
      <c r="D15" s="8" t="e">
        <v>#NUM!</v>
      </c>
      <c r="E15" s="7">
        <v>2.3395685669576798</v>
      </c>
      <c r="F15" s="8">
        <v>0.73157068789714252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 t="e">
        <f t="shared" si="6"/>
        <v>#NUM!</v>
      </c>
      <c r="M15" s="8" t="e">
        <f t="shared" si="7"/>
        <v>#NUM!</v>
      </c>
      <c r="N15" s="7">
        <f t="shared" si="0"/>
        <v>1.6079978790605374</v>
      </c>
      <c r="O15" s="8">
        <f t="shared" si="1"/>
        <v>3.0711392548548222</v>
      </c>
      <c r="P15" s="7" t="e">
        <f t="shared" si="2"/>
        <v>#NUM!</v>
      </c>
      <c r="Q15" s="8" t="e">
        <f t="shared" si="3"/>
        <v>#NUM!</v>
      </c>
      <c r="R15" s="7" t="e">
        <f t="shared" si="4"/>
        <v>#NUM!</v>
      </c>
      <c r="S15" s="8" t="e">
        <f t="shared" si="5"/>
        <v>#NUM!</v>
      </c>
    </row>
    <row r="16" spans="1:19" x14ac:dyDescent="0.3">
      <c r="A16" s="4" t="s">
        <v>37</v>
      </c>
      <c r="B16" s="4"/>
      <c r="C16" s="5" t="e">
        <v>#NUM!</v>
      </c>
      <c r="D16" s="6" t="e">
        <v>#NUM!</v>
      </c>
      <c r="E16" s="5">
        <v>7.5455151997688121</v>
      </c>
      <c r="F16" s="6">
        <v>2.3317720519913028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5.2137431477775094</v>
      </c>
      <c r="O16" s="6">
        <f t="shared" si="1"/>
        <v>9.8772872517601158</v>
      </c>
      <c r="P16" s="5" t="e">
        <f t="shared" si="2"/>
        <v>#NUM!</v>
      </c>
      <c r="Q16" s="6" t="e">
        <f t="shared" si="3"/>
        <v>#NUM!</v>
      </c>
      <c r="R16" s="5" t="e">
        <f t="shared" si="4"/>
        <v>#NUM!</v>
      </c>
      <c r="S16" s="6" t="e">
        <f t="shared" si="5"/>
        <v>#NUM!</v>
      </c>
    </row>
    <row r="17" spans="1:19" ht="15" thickBot="1" x14ac:dyDescent="0.35">
      <c r="A17" s="4" t="s">
        <v>38</v>
      </c>
      <c r="B17" s="4"/>
      <c r="C17" s="18" t="e">
        <v>#NUM!</v>
      </c>
      <c r="D17" s="19" t="e">
        <v>#NUM!</v>
      </c>
      <c r="E17" s="18">
        <v>3.7036898851565034</v>
      </c>
      <c r="F17" s="19">
        <v>1.2357323644795943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2.4679575206769089</v>
      </c>
      <c r="O17" s="19">
        <f t="shared" si="1"/>
        <v>4.939422249636098</v>
      </c>
      <c r="P17" s="18" t="e">
        <f t="shared" si="2"/>
        <v>#NUM!</v>
      </c>
      <c r="Q17" s="19" t="e">
        <f t="shared" si="3"/>
        <v>#NUM!</v>
      </c>
      <c r="R17" s="18" t="e">
        <f t="shared" si="4"/>
        <v>#NUM!</v>
      </c>
      <c r="S17" s="19" t="e">
        <f t="shared" si="5"/>
        <v>#NUM!</v>
      </c>
    </row>
    <row r="20" spans="1:19" x14ac:dyDescent="0.3">
      <c r="C20">
        <v>0</v>
      </c>
      <c r="D20">
        <v>0</v>
      </c>
      <c r="E20">
        <v>0</v>
      </c>
      <c r="F20">
        <v>1</v>
      </c>
      <c r="G20">
        <v>2</v>
      </c>
    </row>
    <row r="21" spans="1:19" x14ac:dyDescent="0.3">
      <c r="C21">
        <v>0</v>
      </c>
      <c r="D21">
        <v>0</v>
      </c>
      <c r="E21">
        <v>0</v>
      </c>
      <c r="F21">
        <v>0</v>
      </c>
      <c r="G21">
        <v>0</v>
      </c>
    </row>
    <row r="22" spans="1:19" x14ac:dyDescent="0.3">
      <c r="C22">
        <v>0</v>
      </c>
      <c r="D22">
        <v>3</v>
      </c>
      <c r="E22">
        <v>6</v>
      </c>
      <c r="F22">
        <v>9</v>
      </c>
      <c r="G22">
        <v>10</v>
      </c>
    </row>
    <row r="23" spans="1:19" x14ac:dyDescent="0.3">
      <c r="C23">
        <v>0</v>
      </c>
      <c r="D23">
        <v>0</v>
      </c>
      <c r="E23">
        <v>0</v>
      </c>
      <c r="F23">
        <v>0</v>
      </c>
      <c r="G23">
        <v>0</v>
      </c>
    </row>
    <row r="24" spans="1:19" x14ac:dyDescent="0.3">
      <c r="C24">
        <v>0</v>
      </c>
      <c r="D24">
        <v>0</v>
      </c>
      <c r="E24">
        <v>1</v>
      </c>
      <c r="F24">
        <v>5</v>
      </c>
      <c r="G24">
        <v>8</v>
      </c>
    </row>
    <row r="25" spans="1:19" x14ac:dyDescent="0.3">
      <c r="C25">
        <v>3</v>
      </c>
      <c r="D25">
        <v>3</v>
      </c>
      <c r="E25">
        <v>15</v>
      </c>
      <c r="F25">
        <v>15</v>
      </c>
      <c r="G25">
        <v>15</v>
      </c>
    </row>
    <row r="26" spans="1:19" x14ac:dyDescent="0.3">
      <c r="C26">
        <v>8</v>
      </c>
      <c r="D26">
        <v>23</v>
      </c>
      <c r="E26">
        <v>29</v>
      </c>
      <c r="F26">
        <v>33</v>
      </c>
      <c r="G26">
        <v>34</v>
      </c>
    </row>
    <row r="27" spans="1:19" x14ac:dyDescent="0.3">
      <c r="C27">
        <v>62</v>
      </c>
      <c r="D27">
        <v>98</v>
      </c>
      <c r="E27">
        <v>111</v>
      </c>
      <c r="F27">
        <v>122</v>
      </c>
      <c r="G27">
        <v>139</v>
      </c>
    </row>
    <row r="28" spans="1:19" x14ac:dyDescent="0.3">
      <c r="C28">
        <v>48</v>
      </c>
      <c r="D28">
        <v>68</v>
      </c>
      <c r="E28">
        <v>74</v>
      </c>
      <c r="F28">
        <v>82</v>
      </c>
      <c r="G28">
        <v>90</v>
      </c>
    </row>
    <row r="29" spans="1:19" x14ac:dyDescent="0.3">
      <c r="C29">
        <v>6</v>
      </c>
      <c r="D29">
        <v>8</v>
      </c>
      <c r="E29">
        <v>9</v>
      </c>
      <c r="F29">
        <v>10</v>
      </c>
      <c r="G29">
        <v>11</v>
      </c>
    </row>
    <row r="30" spans="1:19" x14ac:dyDescent="0.3">
      <c r="C30">
        <v>0</v>
      </c>
      <c r="D30">
        <v>0</v>
      </c>
      <c r="E30">
        <v>2</v>
      </c>
      <c r="F30">
        <v>3</v>
      </c>
      <c r="G30">
        <v>4</v>
      </c>
    </row>
    <row r="31" spans="1:19" x14ac:dyDescent="0.3">
      <c r="C31">
        <v>1</v>
      </c>
      <c r="D31">
        <v>2</v>
      </c>
      <c r="E31">
        <v>2</v>
      </c>
      <c r="F31">
        <v>3</v>
      </c>
      <c r="G31">
        <v>3</v>
      </c>
    </row>
    <row r="32" spans="1:19" x14ac:dyDescent="0.3">
      <c r="C32">
        <v>0</v>
      </c>
      <c r="D32">
        <v>2</v>
      </c>
      <c r="E32">
        <v>5</v>
      </c>
      <c r="F32">
        <v>7</v>
      </c>
      <c r="G32">
        <v>9</v>
      </c>
    </row>
    <row r="33" spans="3:7" x14ac:dyDescent="0.3">
      <c r="C33">
        <v>0</v>
      </c>
      <c r="D33">
        <v>0</v>
      </c>
      <c r="E33">
        <v>3</v>
      </c>
      <c r="F33">
        <v>5</v>
      </c>
      <c r="G33">
        <v>6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Data</vt:lpstr>
      <vt:lpstr>Team</vt:lpstr>
      <vt:lpstr>Cas</vt:lpstr>
      <vt:lpstr>Ben</vt:lpstr>
      <vt:lpstr>Lucas</vt:lpstr>
      <vt:lpstr>Jillian</vt:lpstr>
      <vt:lpstr>Keller</vt:lpstr>
      <vt:lpstr>Zoe</vt:lpstr>
      <vt:lpstr>Max</vt:lpstr>
      <vt:lpstr>Hailey</vt:lpstr>
      <vt:lpstr>Maddie</vt:lpstr>
      <vt:lpstr>Caleb</vt:lpstr>
      <vt:lpstr>Matt</vt:lpstr>
      <vt:lpstr>Alan</vt:lpstr>
      <vt:lpstr>Drivers</vt:lpstr>
      <vt:lpstr>Specialists</vt:lpstr>
      <vt:lpstr>Coaches</vt:lpstr>
      <vt:lpstr>Human Players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D Hall</dc:creator>
  <cp:lastModifiedBy>Matt D Hall</cp:lastModifiedBy>
  <dcterms:created xsi:type="dcterms:W3CDTF">2024-10-30T22:44:05Z</dcterms:created>
  <dcterms:modified xsi:type="dcterms:W3CDTF">2024-12-03T01:11:01Z</dcterms:modified>
</cp:coreProperties>
</file>