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themeOverride+xml" PartName="/xl/theme/themeOverride1.xml"/>
  <Override ContentType="application/vnd.openxmlformats-officedocument.themeOverride+xml" PartName="/xl/theme/themeOverride2.xml"/>
  <Override ContentType="application/vnd.openxmlformats-officedocument.themeOverride+xml" PartName="/xl/theme/themeOverride3.xml"/>
  <Override ContentType="application/vnd.openxmlformats-officedocument.themeOverride+xml" PartName="/xl/theme/themeOverride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matth\Desktop\FTCStats\FTCStats\"/>
    </mc:Choice>
  </mc:AlternateContent>
  <xr:revisionPtr revIDLastSave="0" documentId="13_ncr:1_{7543573F-D8AE-40C6-B1AA-D65ED048A9BA}" xr6:coauthVersionLast="47" xr6:coauthVersionMax="47" xr10:uidLastSave="{00000000-0000-0000-0000-000000000000}"/>
  <bookViews>
    <workbookView xWindow="-108" yWindow="-108" windowWidth="23256" windowHeight="12456" activeTab="2" xr2:uid="{943F8BFE-BB93-4FCB-9D8B-2434F109755A}"/>
  </bookViews>
  <sheets>
    <sheet name="Match Data" sheetId="1" r:id="rId1"/>
    <sheet name="Data" sheetId="3" r:id="rId2"/>
    <sheet name="Per Member Data" sheetId="4" r:id="rId3"/>
    <sheet name="Drive Team Data" sheetId="5" r:id="rId4"/>
    <sheet name="Analysis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5" l="1"/>
  <c r="K27" i="5"/>
  <c r="J28" i="5"/>
  <c r="J27" i="5"/>
  <c r="I28" i="5"/>
  <c r="I27" i="5"/>
  <c r="G28" i="5"/>
  <c r="G27" i="5"/>
  <c r="F28" i="5"/>
  <c r="F27" i="5"/>
  <c r="E28" i="5"/>
  <c r="E27" i="5"/>
  <c r="C28" i="5"/>
  <c r="C27" i="5"/>
  <c r="B28" i="5"/>
  <c r="B27" i="5"/>
  <c r="A28" i="5"/>
  <c r="A27" i="5"/>
  <c r="A24" i="5"/>
  <c r="A25" i="5"/>
  <c r="B25" i="5"/>
  <c r="B24" i="5"/>
  <c r="C24" i="5"/>
  <c r="C25" i="5"/>
  <c r="E25" i="5"/>
  <c r="E24" i="5"/>
  <c r="F24" i="5"/>
  <c r="F25" i="5"/>
  <c r="G25" i="5"/>
  <c r="G24" i="5"/>
  <c r="I24" i="5"/>
  <c r="I25" i="5"/>
  <c r="J25" i="5"/>
  <c r="J24" i="5"/>
  <c r="K24" i="5"/>
  <c r="K25" i="5"/>
  <c r="I23" i="3"/>
  <c r="H23" i="3"/>
  <c r="K22" i="3"/>
  <c r="J22" i="3"/>
  <c r="I21" i="3"/>
  <c r="K20" i="3"/>
  <c r="I20" i="3"/>
  <c r="O17" i="3"/>
  <c r="N17" i="3"/>
  <c r="O16" i="3"/>
  <c r="N16" i="3"/>
  <c r="O15" i="3"/>
  <c r="N15" i="3"/>
  <c r="K15" i="3"/>
  <c r="K13" i="3"/>
  <c r="O12" i="3"/>
  <c r="N12" i="3"/>
  <c r="O11" i="3"/>
  <c r="N11" i="3"/>
  <c r="O10" i="3"/>
  <c r="N10" i="3"/>
  <c r="O7" i="3"/>
  <c r="Y33" i="3" s="1"/>
  <c r="N7" i="3"/>
  <c r="J15" i="3" s="1"/>
  <c r="O6" i="3"/>
  <c r="Y35" i="3" s="1"/>
  <c r="N6" i="3"/>
  <c r="X35" i="3" s="1"/>
  <c r="O5" i="3"/>
  <c r="Y34" i="3" s="1"/>
  <c r="N5" i="3"/>
  <c r="X34" i="3" s="1"/>
  <c r="J23" i="3" l="1"/>
  <c r="I14" i="3"/>
  <c r="H19" i="3"/>
  <c r="I16" i="3"/>
  <c r="I19" i="3"/>
  <c r="H13" i="3"/>
  <c r="J16" i="3"/>
  <c r="J19" i="3"/>
  <c r="I13" i="3"/>
  <c r="K16" i="3"/>
  <c r="K19" i="3"/>
  <c r="K23" i="3"/>
  <c r="H17" i="3"/>
  <c r="J18" i="3"/>
  <c r="K18" i="3"/>
  <c r="H16" i="3"/>
  <c r="J13" i="3"/>
  <c r="H20" i="3"/>
  <c r="X28" i="3"/>
  <c r="Y28" i="3"/>
  <c r="J20" i="3"/>
  <c r="X29" i="3"/>
  <c r="Y29" i="3"/>
  <c r="H21" i="3"/>
  <c r="X30" i="3"/>
  <c r="Y30" i="3"/>
  <c r="J21" i="3"/>
  <c r="X33" i="3"/>
  <c r="H14" i="3"/>
  <c r="J14" i="3"/>
  <c r="J17" i="3"/>
  <c r="K14" i="3"/>
  <c r="I15" i="3"/>
  <c r="K21" i="3"/>
  <c r="I17" i="3"/>
  <c r="K17" i="3"/>
  <c r="H15" i="3"/>
  <c r="H18" i="3"/>
  <c r="H22" i="3"/>
  <c r="I18" i="3"/>
  <c r="I22" i="3"/>
</calcChain>
</file>

<file path=xl/sharedStrings.xml><?xml version="1.0" encoding="utf-8"?>
<sst xmlns="http://schemas.openxmlformats.org/spreadsheetml/2006/main" count="424" uniqueCount="45">
  <si>
    <t>Cyrus</t>
  </si>
  <si>
    <t>Zach</t>
  </si>
  <si>
    <t>Zoe</t>
  </si>
  <si>
    <t>Luca</t>
  </si>
  <si>
    <t>Erin</t>
  </si>
  <si>
    <t>Matt</t>
  </si>
  <si>
    <t>Average Match Score</t>
  </si>
  <si>
    <t>Drivers</t>
  </si>
  <si>
    <t>Operators</t>
  </si>
  <si>
    <t>Mason</t>
  </si>
  <si>
    <t>Caleb</t>
  </si>
  <si>
    <t>Bredan</t>
  </si>
  <si>
    <t>Date</t>
  </si>
  <si>
    <t>Total Score</t>
  </si>
  <si>
    <t>Driver</t>
  </si>
  <si>
    <t>Operator</t>
  </si>
  <si>
    <t>Drive Coach</t>
  </si>
  <si>
    <t>Teleop</t>
  </si>
  <si>
    <t>All scores are score - penalties</t>
  </si>
  <si>
    <t>Alex</t>
  </si>
  <si>
    <t>Predicted</t>
  </si>
  <si>
    <t>w/ Drive Coach</t>
  </si>
  <si>
    <t>w/o Drive Coach</t>
  </si>
  <si>
    <t>Total</t>
  </si>
  <si>
    <t>Tele</t>
  </si>
  <si>
    <t>Mentors</t>
  </si>
  <si>
    <t>North Branch Teams</t>
  </si>
  <si>
    <t>Coloma Teams</t>
  </si>
  <si>
    <t>Auton</t>
  </si>
  <si>
    <t>Type</t>
  </si>
  <si>
    <t>p</t>
  </si>
  <si>
    <t>c</t>
  </si>
  <si>
    <t>Driver Penalties</t>
  </si>
  <si>
    <t>*</t>
  </si>
  <si>
    <t>Weighted Averages</t>
  </si>
  <si>
    <t>Weighted by comp/practice,   old/new robot,   and how old the matches are</t>
  </si>
  <si>
    <t>Penalties</t>
  </si>
  <si>
    <t>Duo Only</t>
  </si>
  <si>
    <t>B+M</t>
  </si>
  <si>
    <t>E+Z</t>
  </si>
  <si>
    <t>L+C</t>
  </si>
  <si>
    <t>Theoretical</t>
  </si>
  <si>
    <t>Experimental</t>
  </si>
  <si>
    <t>Auto</t>
  </si>
  <si>
    <t>Added 20 points for an assumed average airplane; kept only 5 for parking, no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</si>
</sst>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0" fillId="0" borderId="6" xfId="0" applyNumberFormat="1" applyBorder="1"/>
    <xf numFmtId="0" fontId="0" fillId="0" borderId="18" xfId="0" applyBorder="1"/>
    <xf numFmtId="0" fontId="0" fillId="2" borderId="0" xfId="0" applyFill="1"/>
    <xf numFmtId="0" fontId="0" fillId="0" borderId="4" xfId="0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0" borderId="13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Relationship Id="rId3" Target="../theme/themeOverride1.xml" Type="http://schemas.openxmlformats.org/officeDocument/2006/relationships/themeOverrid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Relationship Id="rId3" Target="../theme/themeOverride2.xml" Type="http://schemas.openxmlformats.org/officeDocument/2006/relationships/themeOverrid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Relationship Id="rId3" Target="../theme/themeOverride3.xml" Type="http://schemas.openxmlformats.org/officeDocument/2006/relationships/themeOverrid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Relationship Id="rId3" Target="../theme/themeOverride4.xml" Type="http://schemas.openxmlformats.org/officeDocument/2006/relationships/themeOverrid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</a:t>
            </a:r>
            <a:r>
              <a:rPr lang="en-US" baseline="0"/>
              <a:t> Team Averages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Data!$N$3:$N$4</c:f>
              <c:strCache>
                <c:ptCount val="2"/>
                <c:pt idx="1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Data!$N$5:$N$17</c:f>
              <c:numCache>
                <c:formatCode>General</c:formatCode>
                <c:ptCount val="13"/>
                <c:pt idx="0">
                  <c:v>88.083333333333329</c:v>
                </c:pt>
                <c:pt idx="1">
                  <c:v>98.5</c:v>
                </c:pt>
                <c:pt idx="2">
                  <c:v>86.25</c:v>
                </c:pt>
                <c:pt idx="5">
                  <c:v>96.666666666666671</c:v>
                </c:pt>
                <c:pt idx="6">
                  <c:v>77</c:v>
                </c:pt>
                <c:pt idx="7">
                  <c:v>97.75</c:v>
                </c:pt>
                <c:pt idx="10">
                  <c:v>83.166666666666671</c:v>
                </c:pt>
                <c:pt idx="11">
                  <c:v>88.4</c:v>
                </c:pt>
                <c:pt idx="12">
                  <c:v>103.25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3-4478-8689-13D5855BDC05}"/>
            </c:ext>
          </c:extLst>
        </c:ser>
        <c:ser>
          <c:idx val="1"/>
          <c:order val="1"/>
          <c:tx>
            <c:strRef>
              <c:f>Data!$O$3:$O$4</c:f>
              <c:strCache>
                <c:ptCount val="2"/>
                <c:pt idx="1">
                  <c:v>Tele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Data!$M$5:$M$17</c:f>
              <c:strCache>
                <c:ptCount val="1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  <c:pt idx="4">
                  <c:v>Operators</c:v>
                </c:pt>
                <c:pt idx="5">
                  <c:v>Cyrus</c:v>
                </c:pt>
                <c:pt idx="6">
                  <c:v>Mason</c:v>
                </c:pt>
                <c:pt idx="7">
                  <c:v>Zoe</c:v>
                </c:pt>
                <c:pt idx="9">
                  <c:v>Mentors</c:v>
                </c:pt>
                <c:pt idx="10">
                  <c:v>Caleb</c:v>
                </c:pt>
                <c:pt idx="11">
                  <c:v>Zach</c:v>
                </c:pt>
                <c:pt idx="12">
                  <c:v>Matt</c:v>
                </c:pt>
              </c:strCache>
            </c:strRef>
          </c:cat>
          <c:val>
            <c:numRef>
              <c:f>Data!$O$5:$O$17</c:f>
              <c:numCache>
                <c:formatCode>General</c:formatCode>
                <c:ptCount val="13"/>
                <c:pt idx="0">
                  <c:v>42.428571428571431</c:v>
                </c:pt>
                <c:pt idx="1">
                  <c:v>57.333333333333336</c:v>
                </c:pt>
                <c:pt idx="2">
                  <c:v>38</c:v>
                </c:pt>
                <c:pt idx="5">
                  <c:v>26</c:v>
                </c:pt>
                <c:pt idx="6">
                  <c:v>45.166666666666664</c:v>
                </c:pt>
                <c:pt idx="7">
                  <c:v>57.333333333333336</c:v>
                </c:pt>
                <c:pt idx="10">
                  <c:v>40</c:v>
                </c:pt>
                <c:pt idx="11">
                  <c:v>57</c:v>
                </c:pt>
                <c:pt idx="12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3-4478-8689-13D5855BD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049023"/>
        <c:axId val="903068447"/>
      </c:barChart>
      <c:catAx>
        <c:axId val="6830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68447"/>
        <c:crosses val="autoZero"/>
        <c:auto val="1"/>
        <c:lblAlgn val="ctr"/>
        <c:lblOffset val="100"/>
        <c:noMultiLvlLbl val="0"/>
      </c:catAx>
      <c:valAx>
        <c:axId val="9030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Teleop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Data'!$E$3:$E$5</c:f>
              <c:strCache>
                <c:ptCount val="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</c:strCache>
            </c:strRef>
          </c:cat>
          <c:val>
            <c:numRef>
              <c:f>'Per Member Data'!$B$3:$B$5</c:f>
              <c:numCache>
                <c:formatCode>General</c:formatCode>
                <c:ptCount val="3"/>
                <c:pt idx="0">
                  <c:v>36.550387596685354</c:v>
                </c:pt>
                <c:pt idx="1">
                  <c:v>28.46172763642895</c:v>
                </c:pt>
                <c:pt idx="2">
                  <c:v>41.264406779346508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42-48CE-84EF-6AD5468B8874}"/>
            </c:ext>
          </c:extLst>
        </c:ser>
        <c:ser>
          <c:idx val="1"/>
          <c:order val="1"/>
          <c:tx>
            <c:v>Auton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Data'!$E$3:$E$5</c:f>
              <c:strCache>
                <c:ptCount val="3"/>
                <c:pt idx="0">
                  <c:v>Bredan</c:v>
                </c:pt>
                <c:pt idx="1">
                  <c:v>Erin</c:v>
                </c:pt>
                <c:pt idx="2">
                  <c:v>Luca</c:v>
                </c:pt>
              </c:strCache>
            </c:strRef>
          </c:cat>
          <c:val>
            <c:numRef>
              <c:f>'Per Member Data'!$C$3:$C$5</c:f>
              <c:numCache>
                <c:formatCode>General</c:formatCode>
                <c:ptCount val="3"/>
                <c:pt idx="0">
                  <c:v>24.964341084739846</c:v>
                </c:pt>
                <c:pt idx="1">
                  <c:v>28.399938518511142</c:v>
                </c:pt>
                <c:pt idx="2">
                  <c:v>29.450847457615403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42-48CE-84EF-6AD5468B88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Teleop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Data'!$E$6:$E$8</c:f>
              <c:strCache>
                <c:ptCount val="3"/>
                <c:pt idx="0">
                  <c:v>Mason</c:v>
                </c:pt>
                <c:pt idx="1">
                  <c:v>Zoe</c:v>
                </c:pt>
                <c:pt idx="2">
                  <c:v>Cyrus</c:v>
                </c:pt>
              </c:strCache>
            </c:strRef>
          </c:cat>
          <c:val>
            <c:numRef>
              <c:f>'Per Member Data'!$B$6:$B$8</c:f>
              <c:numCache>
                <c:formatCode>General</c:formatCode>
                <c:ptCount val="3"/>
                <c:pt idx="0">
                  <c:v>38.010101010074557</c:v>
                </c:pt>
                <c:pt idx="1">
                  <c:v>25.978370027409998</c:v>
                </c:pt>
                <c:pt idx="2">
                  <c:v>41.664285713072118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E-4159-8777-8C7A67663648}"/>
            </c:ext>
          </c:extLst>
        </c:ser>
        <c:ser>
          <c:idx val="0"/>
          <c:order val="1"/>
          <c:tx>
            <c:v>Auton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Data'!$E$6:$E$8</c:f>
              <c:strCache>
                <c:ptCount val="3"/>
                <c:pt idx="0">
                  <c:v>Mason</c:v>
                </c:pt>
                <c:pt idx="1">
                  <c:v>Zoe</c:v>
                </c:pt>
                <c:pt idx="2">
                  <c:v>Cyrus</c:v>
                </c:pt>
              </c:strCache>
            </c:strRef>
          </c:cat>
          <c:val>
            <c:numRef>
              <c:f>'Per Member Data'!$C$6:$C$8</c:f>
              <c:numCache>
                <c:formatCode>General</c:formatCode>
                <c:ptCount val="3"/>
                <c:pt idx="0">
                  <c:v>28.113442112952178</c:v>
                </c:pt>
                <c:pt idx="1">
                  <c:v>27.387022016561566</c:v>
                </c:pt>
                <c:pt idx="2">
                  <c:v>28.699999999990283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BE-4159-8777-8C7A676636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Teleop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Data'!$E$9:$E$11</c:f>
              <c:strCache>
                <c:ptCount val="3"/>
                <c:pt idx="0">
                  <c:v>Caleb</c:v>
                </c:pt>
                <c:pt idx="1">
                  <c:v>Matt</c:v>
                </c:pt>
                <c:pt idx="2">
                  <c:v>Zach</c:v>
                </c:pt>
              </c:strCache>
            </c:strRef>
          </c:cat>
          <c:val>
            <c:numRef>
              <c:f>'Per Member Data'!$B$9:$B$11</c:f>
              <c:numCache>
                <c:formatCode>General</c:formatCode>
                <c:ptCount val="3"/>
                <c:pt idx="0">
                  <c:v>40.709821428407864</c:v>
                </c:pt>
                <c:pt idx="1">
                  <c:v>28.034216706101521</c:v>
                </c:pt>
                <c:pt idx="2">
                  <c:v>33.58526315763708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4-4500-8116-2BEDEEFEE37F}"/>
            </c:ext>
          </c:extLst>
        </c:ser>
        <c:ser>
          <c:idx val="1"/>
          <c:order val="1"/>
          <c:tx>
            <c:v>Auton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 Member Data'!$E$9:$E$11</c:f>
              <c:strCache>
                <c:ptCount val="3"/>
                <c:pt idx="0">
                  <c:v>Caleb</c:v>
                </c:pt>
                <c:pt idx="1">
                  <c:v>Matt</c:v>
                </c:pt>
                <c:pt idx="2">
                  <c:v>Zach</c:v>
                </c:pt>
              </c:strCache>
            </c:strRef>
          </c:cat>
          <c:val>
            <c:numRef>
              <c:f>'Per Member Data'!$C$9:$C$11</c:f>
              <c:numCache>
                <c:formatCode>General</c:formatCode>
                <c:ptCount val="3"/>
                <c:pt idx="0">
                  <c:v>28.529017856603677</c:v>
                </c:pt>
                <c:pt idx="1">
                  <c:v>26.785977860076873</c:v>
                </c:pt>
                <c:pt idx="2">
                  <c:v>29.861052631104354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44-4500-8116-2BEDEEFEE37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71918240"/>
        <c:axId val="2071340928"/>
      </c:barChart>
      <c:catAx>
        <c:axId val="7191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40928"/>
        <c:crosses val="autoZero"/>
        <c:auto val="1"/>
        <c:lblAlgn val="ctr"/>
        <c:lblOffset val="100"/>
        <c:noMultiLvlLbl val="0"/>
      </c:catAx>
      <c:valAx>
        <c:axId val="20713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1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Duo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Teleop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Data'!$Q$4:$Q$6</c:f>
              <c:strCache>
                <c:ptCount val="3"/>
                <c:pt idx="0">
                  <c:v>B+M</c:v>
                </c:pt>
                <c:pt idx="1">
                  <c:v>E+Z</c:v>
                </c:pt>
                <c:pt idx="2">
                  <c:v>L+C</c:v>
                </c:pt>
              </c:strCache>
            </c:strRef>
          </c:cat>
          <c:val>
            <c:numRef>
              <c:f>'Drive Team Data'!$B$4:$B$6</c:f>
              <c:numCache>
                <c:formatCode>0.0</c:formatCode>
                <c:ptCount val="3"/>
                <c:pt idx="0">
                  <c:v>37.280244303379959</c:v>
                </c:pt>
                <c:pt idx="1">
                  <c:v>27.220048831919474</c:v>
                </c:pt>
                <c:pt idx="2">
                  <c:v>41.464346246209317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A-4869-BADA-35E09581505F}"/>
            </c:ext>
          </c:extLst>
        </c:ser>
        <c:ser>
          <c:idx val="1"/>
          <c:order val="1"/>
          <c:tx>
            <c:v>Auton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Data'!$Q$4:$Q$6</c:f>
              <c:strCache>
                <c:ptCount val="3"/>
                <c:pt idx="0">
                  <c:v>B+M</c:v>
                </c:pt>
                <c:pt idx="1">
                  <c:v>E+Z</c:v>
                </c:pt>
                <c:pt idx="2">
                  <c:v>L+C</c:v>
                </c:pt>
              </c:strCache>
            </c:strRef>
          </c:cat>
          <c:val>
            <c:numRef>
              <c:f>'Drive Team Data'!$C$4:$C$6</c:f>
              <c:numCache>
                <c:formatCode>0.0</c:formatCode>
                <c:ptCount val="3"/>
                <c:pt idx="0">
                  <c:v>26.538891598846014</c:v>
                </c:pt>
                <c:pt idx="1">
                  <c:v>27.893480267536354</c:v>
                </c:pt>
                <c:pt idx="2">
                  <c:v>29.075423728802843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A-4869-BADA-35E0958150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26899040"/>
        <c:axId val="120164272"/>
      </c:barChart>
      <c:catAx>
        <c:axId val="1268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4272"/>
        <c:crosses val="autoZero"/>
        <c:auto val="1"/>
        <c:lblAlgn val="ctr"/>
        <c:lblOffset val="100"/>
        <c:noMultiLvlLbl val="0"/>
      </c:catAx>
      <c:valAx>
        <c:axId val="1201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Duo Avg w/ Coaches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'Drive Team Data'!$M$24</c:f>
              <c:strCache>
                <c:ptCount val="1"/>
                <c:pt idx="0">
                  <c:v>Teleop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'Drive Team Data'!$A$22:$K$23</c15:sqref>
                  </c15:fullRef>
                </c:ext>
              </c:extLst>
              <c:f>'Drive Team Data'!$A$22:$K$23</c:f>
              <c:multiLvlStrCache>
                <c:ptCount val="9"/>
                <c:lvl>
                  <c:pt idx="0">
                    <c:v>Caleb</c:v>
                  </c:pt>
                  <c:pt idx="1">
                    <c:v>Matt</c:v>
                  </c:pt>
                  <c:pt idx="2">
                    <c:v>Zach</c:v>
                  </c:pt>
                  <c:pt idx="3">
                    <c:v>Caleb</c:v>
                  </c:pt>
                  <c:pt idx="4">
                    <c:v>Matt</c:v>
                  </c:pt>
                  <c:pt idx="5">
                    <c:v>Zach</c:v>
                  </c:pt>
                  <c:pt idx="6">
                    <c:v>Caleb</c:v>
                  </c:pt>
                  <c:pt idx="7">
                    <c:v>Matt</c:v>
                  </c:pt>
                  <c:pt idx="8">
                    <c:v>Zach</c:v>
                  </c:pt>
                </c:lvl>
                <c:lvl>
                  <c:pt idx="0">
                    <c:v>B+M</c:v>
                  </c:pt>
                  <c:pt idx="3">
                    <c:v>E+Z</c:v>
                  </c:pt>
                  <c:pt idx="6">
                    <c:v>L+C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'Drive Team Data'!$A$24:$K$24</c15:sqref>
                  </c15:fullRef>
                </c:ext>
              </c:extLst>
              <c:f>('Drive Team Data'!$A$24:$C$24,'Drive Team Data'!$E$24:$G$24,'Drive Team Data'!$I$24:$K$24)</c:f>
              <c:numCache>
                <c:formatCode>0.0</c:formatCode>
                <c:ptCount val="9"/>
                <c:pt idx="0">
                  <c:v>36.420041928942865</c:v>
                </c:pt>
                <c:pt idx="1">
                  <c:v>38.449866490276051</c:v>
                </c:pt>
                <c:pt idx="2">
                  <c:v>35.361127200283583</c:v>
                </c:pt>
                <c:pt idx="3">
                  <c:v>45.759649122615542</c:v>
                </c:pt>
                <c:pt idx="4">
                  <c:v>47.789473683948721</c:v>
                </c:pt>
                <c:pt idx="5">
                  <c:v>44.70073439395626</c:v>
                </c:pt>
                <c:pt idx="6">
                  <c:v>28.780392156858635</c:v>
                </c:pt>
                <c:pt idx="7">
                  <c:v>30.810216718191818</c:v>
                </c:pt>
                <c:pt idx="8">
                  <c:v>27.721477428199353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6-44A2-AA23-BE9D98EF0F83}"/>
            </c:ext>
          </c:extLst>
        </c:ser>
        <c:ser>
          <c:idx val="1"/>
          <c:order val="1"/>
          <c:tx>
            <c:strRef>
              <c:f>'Drive Team Data'!$M$25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'Drive Team Data'!$A$22:$K$23</c15:sqref>
                  </c15:fullRef>
                </c:ext>
              </c:extLst>
              <c:f>'Drive Team Data'!$A$22:$K$23</c:f>
              <c:multiLvlStrCache>
                <c:ptCount val="9"/>
                <c:lvl>
                  <c:pt idx="0">
                    <c:v>Caleb</c:v>
                  </c:pt>
                  <c:pt idx="1">
                    <c:v>Matt</c:v>
                  </c:pt>
                  <c:pt idx="2">
                    <c:v>Zach</c:v>
                  </c:pt>
                  <c:pt idx="3">
                    <c:v>Caleb</c:v>
                  </c:pt>
                  <c:pt idx="4">
                    <c:v>Matt</c:v>
                  </c:pt>
                  <c:pt idx="5">
                    <c:v>Zach</c:v>
                  </c:pt>
                  <c:pt idx="6">
                    <c:v>Caleb</c:v>
                  </c:pt>
                  <c:pt idx="7">
                    <c:v>Matt</c:v>
                  </c:pt>
                  <c:pt idx="8">
                    <c:v>Zach</c:v>
                  </c:pt>
                </c:lvl>
                <c:lvl>
                  <c:pt idx="0">
                    <c:v>B+M</c:v>
                  </c:pt>
                  <c:pt idx="3">
                    <c:v>E+Z</c:v>
                  </c:pt>
                  <c:pt idx="6">
                    <c:v>L+C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'Drive Team Data'!$A$25:$K$25</c15:sqref>
                  </c15:fullRef>
                </c:ext>
              </c:extLst>
              <c:f>('Drive Team Data'!$A$25:$C$25,'Drive Team Data'!$E$25:$G$25,'Drive Team Data'!$I$25:$K$25)</c:f>
              <c:numCache>
                <c:formatCode>0.0</c:formatCode>
                <c:ptCount val="9"/>
                <c:pt idx="0">
                  <c:v>22.205828092195425</c:v>
                </c:pt>
                <c:pt idx="1">
                  <c:v>26.414600022004919</c:v>
                </c:pt>
                <c:pt idx="2">
                  <c:v>23.492262200744761</c:v>
                </c:pt>
                <c:pt idx="3">
                  <c:v>33.784833579376297</c:v>
                </c:pt>
                <c:pt idx="4">
                  <c:v>37.993605509185791</c:v>
                </c:pt>
                <c:pt idx="5">
                  <c:v>35.071267687925634</c:v>
                </c:pt>
                <c:pt idx="6">
                  <c:v>27.127450980383919</c:v>
                </c:pt>
                <c:pt idx="7">
                  <c:v>31.336222910193413</c:v>
                </c:pt>
                <c:pt idx="8">
                  <c:v>28.413885088933256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6-44A2-AA23-BE9D98EF0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42896"/>
        <c:axId val="1286574912"/>
      </c:barChart>
      <c:catAx>
        <c:axId val="709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4912"/>
        <c:crosses val="autoZero"/>
        <c:auto val="1"/>
        <c:lblAlgn val="ctr"/>
        <c:lblOffset val="100"/>
        <c:noMultiLvlLbl val="0"/>
      </c:catAx>
      <c:valAx>
        <c:axId val="12865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Duo Avg w/ Coaches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Teleop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'Drive Team Data'!$A$22:$K$23</c15:sqref>
                  </c15:fullRef>
                </c:ext>
              </c:extLst>
              <c:f>'Drive Team Data'!$A$22:$K$23</c:f>
              <c:multiLvlStrCache>
                <c:ptCount val="9"/>
                <c:lvl>
                  <c:pt idx="0">
                    <c:v>Caleb</c:v>
                  </c:pt>
                  <c:pt idx="1">
                    <c:v>Matt</c:v>
                  </c:pt>
                  <c:pt idx="2">
                    <c:v>Zach</c:v>
                  </c:pt>
                  <c:pt idx="3">
                    <c:v>Caleb</c:v>
                  </c:pt>
                  <c:pt idx="4">
                    <c:v>Matt</c:v>
                  </c:pt>
                  <c:pt idx="5">
                    <c:v>Zach</c:v>
                  </c:pt>
                  <c:pt idx="6">
                    <c:v>Caleb</c:v>
                  </c:pt>
                  <c:pt idx="7">
                    <c:v>Matt</c:v>
                  </c:pt>
                  <c:pt idx="8">
                    <c:v>Zach</c:v>
                  </c:pt>
                </c:lvl>
                <c:lvl>
                  <c:pt idx="0">
                    <c:v>B+M</c:v>
                  </c:pt>
                  <c:pt idx="3">
                    <c:v>E+Z</c:v>
                  </c:pt>
                  <c:pt idx="6">
                    <c:v>L+C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'Drive Team Data'!$A$27:$K$27</c15:sqref>
                  </c15:fullRef>
                </c:ext>
              </c:extLst>
              <c:f>('Drive Team Data'!$A$27:$C$27,'Drive Team Data'!$E$27:$G$27,'Drive Team Data'!$I$27:$K$27)</c:f>
              <c:numCache>
                <c:formatCode>General</c:formatCode>
                <c:ptCount val="9"/>
                <c:pt idx="0">
                  <c:v>40.6</c:v>
                </c:pt>
                <c:pt idx="1">
                  <c:v>0</c:v>
                </c:pt>
                <c:pt idx="2">
                  <c:v>29.666666666666668</c:v>
                </c:pt>
                <c:pt idx="3">
                  <c:v>0</c:v>
                </c:pt>
                <c:pt idx="4">
                  <c:v>47.333333333333336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B-45BB-882E-36ED5E8AEC28}"/>
            </c:ext>
          </c:extLst>
        </c:ser>
        <c:ser>
          <c:idx val="0"/>
          <c:order val="1"/>
          <c:tx>
            <c:v>Auto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'Drive Team Data'!$A$22:$K$23</c15:sqref>
                  </c15:fullRef>
                </c:ext>
              </c:extLst>
              <c:f>'Drive Team Data'!$A$22:$K$23</c:f>
              <c:multiLvlStrCache>
                <c:ptCount val="9"/>
                <c:lvl>
                  <c:pt idx="0">
                    <c:v>Caleb</c:v>
                  </c:pt>
                  <c:pt idx="1">
                    <c:v>Matt</c:v>
                  </c:pt>
                  <c:pt idx="2">
                    <c:v>Zach</c:v>
                  </c:pt>
                  <c:pt idx="3">
                    <c:v>Caleb</c:v>
                  </c:pt>
                  <c:pt idx="4">
                    <c:v>Matt</c:v>
                  </c:pt>
                  <c:pt idx="5">
                    <c:v>Zach</c:v>
                  </c:pt>
                  <c:pt idx="6">
                    <c:v>Caleb</c:v>
                  </c:pt>
                  <c:pt idx="7">
                    <c:v>Matt</c:v>
                  </c:pt>
                  <c:pt idx="8">
                    <c:v>Zach</c:v>
                  </c:pt>
                </c:lvl>
                <c:lvl>
                  <c:pt idx="0">
                    <c:v>B+M</c:v>
                  </c:pt>
                  <c:pt idx="3">
                    <c:v>E+Z</c:v>
                  </c:pt>
                  <c:pt idx="6">
                    <c:v>L+C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'Drive Team Data'!$A$28:$K$28</c15:sqref>
                  </c15:fullRef>
                </c:ext>
              </c:extLst>
              <c:f>('Drive Team Data'!$A$28:$C$28,'Drive Team Data'!$E$28:$G$28,'Drive Team Data'!$I$28:$K$28)</c:f>
              <c:numCache>
                <c:formatCode>General</c:formatCode>
                <c:ptCount val="9"/>
                <c:pt idx="0">
                  <c:v>18.600000000000001</c:v>
                </c:pt>
                <c:pt idx="1">
                  <c:v>0</c:v>
                </c:pt>
                <c:pt idx="2">
                  <c:v>27.666666666666668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4B-45BB-882E-36ED5E8A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42896"/>
        <c:axId val="1286574912"/>
      </c:barChart>
      <c:catAx>
        <c:axId val="709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4912"/>
        <c:crosses val="autoZero"/>
        <c:auto val="1"/>
        <c:lblAlgn val="ctr"/>
        <c:lblOffset val="100"/>
        <c:noMultiLvlLbl val="0"/>
      </c:catAx>
      <c:valAx>
        <c:axId val="12865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4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Duo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Teleop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Data'!$Q$4:$Q$6</c:f>
              <c:strCache>
                <c:ptCount val="3"/>
                <c:pt idx="0">
                  <c:v>B+M</c:v>
                </c:pt>
                <c:pt idx="1">
                  <c:v>E+Z</c:v>
                </c:pt>
                <c:pt idx="2">
                  <c:v>L+C</c:v>
                </c:pt>
              </c:strCache>
            </c:strRef>
          </c:cat>
          <c:val>
            <c:numRef>
              <c:f>'Drive Team Data'!$B$10:$B$12</c:f>
              <c:numCache>
                <c:formatCode>General</c:formatCode>
                <c:ptCount val="3"/>
                <c:pt idx="0">
                  <c:v>36.578947368421055</c:v>
                </c:pt>
                <c:pt idx="1">
                  <c:v>44.339622641509436</c:v>
                </c:pt>
                <c:pt idx="2">
                  <c:v>39.799999999999997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7-4A07-81E2-2EA9F703C12F}"/>
            </c:ext>
          </c:extLst>
        </c:ser>
        <c:ser>
          <c:idx val="0"/>
          <c:order val="1"/>
          <c:tx>
            <c:v>Auto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 Team Data'!$Q$4:$Q$6</c:f>
              <c:strCache>
                <c:ptCount val="3"/>
                <c:pt idx="0">
                  <c:v>B+M</c:v>
                </c:pt>
                <c:pt idx="1">
                  <c:v>E+Z</c:v>
                </c:pt>
                <c:pt idx="2">
                  <c:v>L+C</c:v>
                </c:pt>
              </c:strCache>
            </c:strRef>
          </c:cat>
          <c:val>
            <c:numRef>
              <c:f>'Drive Team Data'!$C$10:$C$12</c:f>
              <c:numCache>
                <c:formatCode>General</c:formatCode>
                <c:ptCount val="3"/>
                <c:pt idx="0">
                  <c:v>22.982456140350877</c:v>
                </c:pt>
                <c:pt idx="1">
                  <c:v>46.358490566037737</c:v>
                </c:pt>
                <c:pt idx="2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7-4A07-81E2-2EA9F703C1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26899040"/>
        <c:axId val="120164272"/>
      </c:barChart>
      <c:catAx>
        <c:axId val="1268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64272"/>
        <c:crosses val="autoZero"/>
        <c:auto val="1"/>
        <c:lblAlgn val="ctr"/>
        <c:lblOffset val="100"/>
        <c:noMultiLvlLbl val="0"/>
      </c:catAx>
      <c:valAx>
        <c:axId val="1201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Relationship Id="rId2" Target="../charts/chart3.xml" Type="http://schemas.openxmlformats.org/officeDocument/2006/relationships/chart"/><Relationship Id="rId3" Target="../charts/chart4.xml" Type="http://schemas.openxmlformats.org/officeDocument/2006/relationships/chart"/><Relationship Id="rId4" Target="../charts/chart5.xml" Type="http://schemas.openxmlformats.org/officeDocument/2006/relationships/chart"/><Relationship Id="rId5" Target="../charts/chart6.xml" Type="http://schemas.openxmlformats.org/officeDocument/2006/relationships/chart"/><Relationship Id="rId6" Target="../charts/chart7.xml" Type="http://schemas.openxmlformats.org/officeDocument/2006/relationships/chart"/><Relationship Id="rId7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3</xdr:row>
      <xdr:rowOff>3809</xdr:rowOff>
    </xdr:from>
    <xdr:to>
      <xdr:col>27</xdr:col>
      <xdr:colOff>21771</xdr:colOff>
      <xdr:row>25</xdr:row>
      <xdr:rowOff>10884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79746-35A6-4BC9-898C-8914954608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8467</xdr:colOff>
      <xdr:row>11</xdr:row>
      <xdr:rowOff>16934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C0198-80BA-B9F3-488A-29D06D03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11</xdr:row>
      <xdr:rowOff>8467</xdr:rowOff>
    </xdr:from>
    <xdr:to>
      <xdr:col>6</xdr:col>
      <xdr:colOff>8467</xdr:colOff>
      <xdr:row>22</xdr:row>
      <xdr:rowOff>22860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BA9AE7-1CD9-4CE2-93B9-1E0BA56D8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10160</xdr:colOff>
      <xdr:row>22</xdr:row>
      <xdr:rowOff>10160</xdr:rowOff>
    </xdr:from>
    <xdr:to>
      <xdr:col>6</xdr:col>
      <xdr:colOff>10160</xdr:colOff>
      <xdr:row>33</xdr:row>
      <xdr:rowOff>18627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987683-99F2-403C-90E7-ED50CDEA3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600635</xdr:colOff>
      <xdr:row>13</xdr:row>
      <xdr:rowOff>106325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0D8ACBF-2D8A-A71A-FD6B-4370F5716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4483</xdr:colOff>
      <xdr:row>13</xdr:row>
      <xdr:rowOff>98612</xdr:rowOff>
    </xdr:from>
    <xdr:to>
      <xdr:col>17</xdr:col>
      <xdr:colOff>310116</xdr:colOff>
      <xdr:row>33</xdr:row>
      <xdr:rowOff>17930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409B57C-B1BF-4066-3FBD-225E983B7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288388</xdr:colOff>
      <xdr:row>13</xdr:row>
      <xdr:rowOff>89647</xdr:rowOff>
    </xdr:from>
    <xdr:to>
      <xdr:col>27</xdr:col>
      <xdr:colOff>341551</xdr:colOff>
      <xdr:row>33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44A0301-E726-4E25-92C8-29F2ED25F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2110</xdr:colOff>
      <xdr:row>0</xdr:row>
      <xdr:rowOff>0</xdr:rowOff>
    </xdr:from>
    <xdr:to>
      <xdr:col>26</xdr:col>
      <xdr:colOff>599159</xdr:colOff>
      <xdr:row>13</xdr:row>
      <xdr:rowOff>88604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9B67F4-7C3C-4763-93ED-FC4E7E36C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18B-9D42-46BC-B578-CF08432FB725}">
  <dimension ref="A1:Y58"/>
  <sheetViews>
    <sheetView topLeftCell="A42" zoomScale="108" zoomScaleNormal="100" workbookViewId="0">
      <selection activeCell="N52" sqref="N52"/>
    </sheetView>
  </sheetViews>
  <sheetFormatPr defaultRowHeight="14.4" x14ac:dyDescent="0.3"/>
  <cols>
    <col min="2" max="2" customWidth="true" width="10.0"/>
    <col min="5" max="5" customWidth="true" width="10.6640625"/>
  </cols>
  <sheetData>
    <row r="1" spans="1:20" x14ac:dyDescent="0.3">
      <c r="A1" s="2" t="s">
        <v>29</v>
      </c>
      <c r="B1" s="2" t="s">
        <v>12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17</v>
      </c>
      <c r="H1" s="2" t="s">
        <v>28</v>
      </c>
      <c r="I1" s="2" t="s">
        <v>32</v>
      </c>
    </row>
    <row r="2" spans="1:20" x14ac:dyDescent="0.3">
      <c r="A2" t="s" s="0">
        <v>30</v>
      </c>
      <c r="B2" s="1">
        <v>45237</v>
      </c>
      <c r="C2" t="s" s="0">
        <v>11</v>
      </c>
      <c r="D2" t="s" s="0">
        <v>2</v>
      </c>
      <c r="E2" t="s" s="0">
        <v>1</v>
      </c>
      <c r="F2" s="0">
        <v>106</v>
      </c>
      <c r="G2" s="0">
        <v>-1</v>
      </c>
      <c r="H2" s="0">
        <v>-1</v>
      </c>
      <c r="I2" s="0">
        <v>0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t="s" s="0">
        <v>30</v>
      </c>
      <c r="B3" s="1">
        <v>45237</v>
      </c>
      <c r="C3" t="s" s="0">
        <v>3</v>
      </c>
      <c r="D3" t="s" s="0">
        <v>2</v>
      </c>
      <c r="E3" t="s" s="0">
        <v>1</v>
      </c>
      <c r="F3" s="0">
        <v>83</v>
      </c>
      <c r="G3" s="0">
        <v>-1</v>
      </c>
      <c r="H3" s="0">
        <v>-1</v>
      </c>
      <c r="I3" s="0">
        <v>0</v>
      </c>
    </row>
    <row r="4" spans="1:20" x14ac:dyDescent="0.3">
      <c r="A4" t="s" s="0">
        <v>30</v>
      </c>
      <c r="B4" s="1">
        <v>45237</v>
      </c>
      <c r="C4" t="s" s="0">
        <v>4</v>
      </c>
      <c r="D4" t="s" s="0">
        <v>2</v>
      </c>
      <c r="E4" t="s" s="0">
        <v>1</v>
      </c>
      <c r="F4" s="0">
        <v>89</v>
      </c>
      <c r="G4" s="0">
        <v>-1</v>
      </c>
      <c r="H4" s="0">
        <v>-1</v>
      </c>
      <c r="I4" s="0">
        <v>0</v>
      </c>
      <c r="M4" s="2"/>
    </row>
    <row r="5" spans="1:20" x14ac:dyDescent="0.3">
      <c r="A5" t="s" s="0">
        <v>30</v>
      </c>
      <c r="B5" s="1">
        <v>45238</v>
      </c>
      <c r="C5" t="s" s="0">
        <v>11</v>
      </c>
      <c r="D5" t="s" s="0">
        <v>0</v>
      </c>
      <c r="E5" t="s" s="0">
        <v>1</v>
      </c>
      <c r="F5" s="0">
        <v>71</v>
      </c>
      <c r="G5" s="0">
        <v>-1</v>
      </c>
      <c r="H5" s="0">
        <v>-1</v>
      </c>
      <c r="I5" s="0">
        <v>0</v>
      </c>
    </row>
    <row r="6" spans="1:20" x14ac:dyDescent="0.3">
      <c r="A6" t="s" s="0">
        <v>30</v>
      </c>
      <c r="B6" s="1">
        <v>45238</v>
      </c>
      <c r="C6" t="s" s="0">
        <v>11</v>
      </c>
      <c r="D6" t="s" s="0">
        <v>2</v>
      </c>
      <c r="E6" t="s" s="0">
        <v>1</v>
      </c>
      <c r="F6" s="0">
        <v>88</v>
      </c>
      <c r="G6" s="0">
        <v>-1</v>
      </c>
      <c r="H6" s="0">
        <v>-1</v>
      </c>
      <c r="I6" s="0">
        <v>0</v>
      </c>
    </row>
    <row r="7" spans="1:20" x14ac:dyDescent="0.3">
      <c r="A7" t="s" s="0">
        <v>30</v>
      </c>
      <c r="B7" s="1">
        <v>45238</v>
      </c>
      <c r="C7" t="s" s="0">
        <v>11</v>
      </c>
      <c r="D7" t="s" s="0">
        <v>2</v>
      </c>
      <c r="E7" t="s" s="0">
        <v>1</v>
      </c>
      <c r="F7" s="0">
        <v>111</v>
      </c>
      <c r="G7" s="0">
        <v>-1</v>
      </c>
      <c r="H7" s="0">
        <v>-1</v>
      </c>
      <c r="I7" s="0">
        <v>0</v>
      </c>
    </row>
    <row r="8" spans="1:20" x14ac:dyDescent="0.3">
      <c r="A8" t="s" s="0">
        <v>30</v>
      </c>
      <c r="B8" s="1">
        <v>45238</v>
      </c>
      <c r="C8" t="s" s="0">
        <v>3</v>
      </c>
      <c r="D8" t="s" s="0">
        <v>9</v>
      </c>
      <c r="E8" t="s" s="0">
        <v>1</v>
      </c>
      <c r="F8" s="0">
        <v>34</v>
      </c>
      <c r="G8" s="0">
        <v>-1</v>
      </c>
      <c r="H8" s="0">
        <v>-1</v>
      </c>
      <c r="I8" s="0">
        <v>0</v>
      </c>
    </row>
    <row r="9" spans="1:20" x14ac:dyDescent="0.3">
      <c r="A9" t="s" s="0">
        <v>30</v>
      </c>
      <c r="B9" s="1">
        <v>45238</v>
      </c>
      <c r="C9" t="s" s="0">
        <v>3</v>
      </c>
      <c r="D9" t="s" s="0">
        <v>0</v>
      </c>
      <c r="E9" t="s" s="0">
        <v>1</v>
      </c>
      <c r="F9" s="0">
        <v>120</v>
      </c>
      <c r="G9" s="0">
        <v>-1</v>
      </c>
      <c r="H9" s="0">
        <v>-1</v>
      </c>
      <c r="I9" s="0">
        <v>0</v>
      </c>
      <c r="M9" s="2"/>
    </row>
    <row r="10" spans="1:20" x14ac:dyDescent="0.3">
      <c r="A10" t="s" s="0">
        <v>30</v>
      </c>
      <c r="B10" s="1">
        <v>45238</v>
      </c>
      <c r="C10" t="s" s="0">
        <v>11</v>
      </c>
      <c r="D10" t="s" s="0">
        <v>9</v>
      </c>
      <c r="E10" t="s" s="0">
        <v>1</v>
      </c>
      <c r="F10" s="0">
        <v>75</v>
      </c>
      <c r="G10" s="0">
        <v>-1</v>
      </c>
      <c r="H10" s="0">
        <v>-1</v>
      </c>
      <c r="I10" s="0">
        <v>0</v>
      </c>
    </row>
    <row r="11" spans="1:20" x14ac:dyDescent="0.3">
      <c r="A11" t="s" s="0">
        <v>30</v>
      </c>
      <c r="B11" s="1">
        <v>45237</v>
      </c>
      <c r="C11" t="s" s="0">
        <v>4</v>
      </c>
      <c r="D11" t="s" s="0">
        <v>2</v>
      </c>
      <c r="E11" t="s" s="0">
        <v>5</v>
      </c>
      <c r="F11" s="0">
        <v>111</v>
      </c>
      <c r="G11" s="0">
        <v>66</v>
      </c>
      <c r="H11" s="0">
        <v>45</v>
      </c>
      <c r="I11" s="0">
        <v>0</v>
      </c>
    </row>
    <row r="12" spans="1:20" x14ac:dyDescent="0.3">
      <c r="A12" t="s" s="0">
        <v>30</v>
      </c>
      <c r="B12" s="1">
        <v>45238</v>
      </c>
      <c r="C12" t="s" s="0">
        <v>11</v>
      </c>
      <c r="D12" t="s" s="0">
        <v>9</v>
      </c>
      <c r="E12" t="s" s="0">
        <v>1</v>
      </c>
      <c r="F12" s="0">
        <v>107</v>
      </c>
      <c r="G12" s="0">
        <v>57</v>
      </c>
      <c r="H12" s="0">
        <v>50</v>
      </c>
      <c r="I12" s="0">
        <v>0</v>
      </c>
      <c r="J12" s="2"/>
      <c r="K12" s="2"/>
    </row>
    <row r="13" spans="1:20" x14ac:dyDescent="0.3">
      <c r="A13" t="s" s="0">
        <v>31</v>
      </c>
      <c r="B13" s="1">
        <v>45234</v>
      </c>
      <c r="C13" t="s" s="0">
        <v>4</v>
      </c>
      <c r="D13" t="s" s="0">
        <v>2</v>
      </c>
      <c r="E13" t="s" s="0">
        <v>5</v>
      </c>
      <c r="F13" s="0">
        <v>72</v>
      </c>
      <c r="G13" s="0">
        <v>44</v>
      </c>
      <c r="H13" s="0">
        <v>28</v>
      </c>
      <c r="I13" s="0">
        <v>0</v>
      </c>
    </row>
    <row r="14" spans="1:20" x14ac:dyDescent="0.3">
      <c r="A14" t="s" s="0">
        <v>31</v>
      </c>
      <c r="B14" s="1">
        <v>45234</v>
      </c>
      <c r="C14" t="s" s="0">
        <v>11</v>
      </c>
      <c r="D14" t="s" s="0">
        <v>9</v>
      </c>
      <c r="E14" t="s" s="0">
        <v>10</v>
      </c>
      <c r="F14" s="0">
        <v>97</v>
      </c>
      <c r="G14" s="0">
        <v>51</v>
      </c>
      <c r="H14" s="0">
        <v>30</v>
      </c>
      <c r="I14" s="0">
        <v>0</v>
      </c>
      <c r="M14" s="2"/>
    </row>
    <row r="15" spans="1:20" x14ac:dyDescent="0.3">
      <c r="A15" t="s" s="0">
        <v>31</v>
      </c>
      <c r="B15" s="1">
        <v>45234</v>
      </c>
      <c r="C15" t="s" s="0">
        <v>11</v>
      </c>
      <c r="D15" t="s" s="0">
        <v>0</v>
      </c>
      <c r="E15" t="s" s="0">
        <v>10</v>
      </c>
      <c r="F15" s="0">
        <v>54</v>
      </c>
      <c r="G15" s="0">
        <v>26</v>
      </c>
      <c r="H15" s="0">
        <v>28</v>
      </c>
      <c r="I15" s="0">
        <v>0</v>
      </c>
    </row>
    <row r="16" spans="1:20" x14ac:dyDescent="0.3">
      <c r="A16" t="s" s="0">
        <v>31</v>
      </c>
      <c r="B16" s="1">
        <v>45234</v>
      </c>
      <c r="C16" t="s" s="0">
        <v>4</v>
      </c>
      <c r="D16" t="s" s="0">
        <v>2</v>
      </c>
      <c r="E16" t="s" s="0">
        <v>5</v>
      </c>
      <c r="F16" s="0">
        <v>82</v>
      </c>
      <c r="G16" s="0">
        <v>32</v>
      </c>
      <c r="H16" s="0">
        <v>50</v>
      </c>
      <c r="I16" s="0">
        <v>0</v>
      </c>
    </row>
    <row r="17" spans="1:25" x14ac:dyDescent="0.3">
      <c r="A17" t="s" s="0">
        <v>31</v>
      </c>
      <c r="B17" s="1">
        <v>45234</v>
      </c>
      <c r="C17" t="s" s="0">
        <v>11</v>
      </c>
      <c r="D17" t="s" s="0">
        <v>9</v>
      </c>
      <c r="E17" t="s" s="0">
        <v>10</v>
      </c>
      <c r="F17" s="0">
        <v>60</v>
      </c>
      <c r="G17" s="0">
        <v>40</v>
      </c>
      <c r="H17" s="0">
        <v>20</v>
      </c>
      <c r="I17" s="0">
        <v>0</v>
      </c>
    </row>
    <row r="18" spans="1:25" x14ac:dyDescent="0.3">
      <c r="A18" t="s" s="0">
        <v>31</v>
      </c>
      <c r="B18" s="1">
        <v>45234</v>
      </c>
      <c r="C18" t="s" s="0">
        <v>11</v>
      </c>
      <c r="D18" t="s" s="0">
        <v>9</v>
      </c>
      <c r="E18" t="s" s="0">
        <v>10</v>
      </c>
      <c r="F18" s="0">
        <v>56</v>
      </c>
      <c r="G18" s="0">
        <v>48</v>
      </c>
      <c r="H18" s="0">
        <v>8</v>
      </c>
      <c r="I18" s="0">
        <v>0</v>
      </c>
    </row>
    <row r="19" spans="1:25" x14ac:dyDescent="0.3">
      <c r="A19" t="s" s="0">
        <v>31</v>
      </c>
      <c r="B19" s="1">
        <v>45234</v>
      </c>
      <c r="C19" t="s" s="0">
        <v>11</v>
      </c>
      <c r="D19" t="s" s="0">
        <v>9</v>
      </c>
      <c r="E19" t="s" s="0">
        <v>10</v>
      </c>
      <c r="F19" s="0">
        <v>60</v>
      </c>
      <c r="G19" s="0">
        <v>30</v>
      </c>
      <c r="H19" s="0">
        <v>30</v>
      </c>
      <c r="I19" s="0">
        <v>0</v>
      </c>
    </row>
    <row r="20" spans="1:25" x14ac:dyDescent="0.3">
      <c r="A20" t="s" s="0">
        <v>31</v>
      </c>
      <c r="B20" s="1">
        <v>45234</v>
      </c>
      <c r="C20" t="s" s="0">
        <v>11</v>
      </c>
      <c r="D20" t="s" s="0">
        <v>9</v>
      </c>
      <c r="E20" t="s" s="0">
        <v>10</v>
      </c>
      <c r="F20" s="0">
        <v>39</v>
      </c>
      <c r="G20" s="0">
        <v>34</v>
      </c>
      <c r="H20" s="0">
        <v>5</v>
      </c>
      <c r="I20" s="0">
        <v>0</v>
      </c>
    </row>
    <row r="21" spans="1:25" x14ac:dyDescent="0.3">
      <c r="A21" t="s" s="0">
        <v>31</v>
      </c>
      <c r="B21" s="1">
        <v>45241</v>
      </c>
      <c r="C21" t="s" s="0">
        <v>11</v>
      </c>
      <c r="D21" t="s" s="0">
        <v>9</v>
      </c>
      <c r="E21" t="s" s="0">
        <v>1</v>
      </c>
      <c r="F21" s="0">
        <v>32</v>
      </c>
      <c r="G21" s="0">
        <v>4</v>
      </c>
      <c r="H21" s="0">
        <v>28</v>
      </c>
      <c r="I21" s="0">
        <v>0</v>
      </c>
      <c r="K21" t="s" s="0">
        <v>33</v>
      </c>
    </row>
    <row r="22" spans="1:25" x14ac:dyDescent="0.3">
      <c r="A22" t="s" s="0">
        <v>31</v>
      </c>
      <c r="B22" s="1">
        <v>45241</v>
      </c>
      <c r="C22" t="s" s="0">
        <v>4</v>
      </c>
      <c r="D22" t="s" s="0">
        <v>9</v>
      </c>
      <c r="E22" t="s" s="0">
        <v>1</v>
      </c>
      <c r="F22" s="0">
        <v>83</v>
      </c>
      <c r="G22" s="0">
        <v>55</v>
      </c>
      <c r="H22" s="0">
        <v>28</v>
      </c>
      <c r="I22" s="0">
        <v>0</v>
      </c>
      <c r="K22" t="s" s="0">
        <v>33</v>
      </c>
    </row>
    <row r="23" spans="1:25" x14ac:dyDescent="0.3">
      <c r="A23" t="s" s="0">
        <v>31</v>
      </c>
      <c r="B23" s="1">
        <v>45241</v>
      </c>
      <c r="C23" t="s" s="0">
        <v>3</v>
      </c>
      <c r="D23" t="s" s="0">
        <v>0</v>
      </c>
      <c r="E23" t="s" s="0">
        <v>1</v>
      </c>
      <c r="F23" s="0">
        <v>56</v>
      </c>
      <c r="G23" s="0">
        <v>26</v>
      </c>
      <c r="H23" s="0">
        <v>30</v>
      </c>
      <c r="I23" s="0">
        <v>0</v>
      </c>
      <c r="K23" t="s" s="0">
        <v>33</v>
      </c>
    </row>
    <row r="24" spans="1:25" x14ac:dyDescent="0.3">
      <c r="A24" t="s" s="0">
        <v>31</v>
      </c>
      <c r="B24" s="1">
        <v>45241</v>
      </c>
      <c r="C24" t="s" s="0">
        <v>11</v>
      </c>
      <c r="D24" t="s" s="0">
        <v>9</v>
      </c>
      <c r="E24" t="s" s="0">
        <v>1</v>
      </c>
      <c r="F24" s="0">
        <v>33</v>
      </c>
      <c r="G24" s="0">
        <v>28</v>
      </c>
      <c r="H24" s="0">
        <v>5</v>
      </c>
      <c r="I24" s="0">
        <v>0</v>
      </c>
      <c r="K24" t="s" s="0">
        <v>33</v>
      </c>
    </row>
    <row r="25" spans="1:25" x14ac:dyDescent="0.3">
      <c r="A25" t="s" s="0">
        <v>31</v>
      </c>
      <c r="B25" s="1">
        <v>45241</v>
      </c>
      <c r="C25" t="s" s="0">
        <v>4</v>
      </c>
      <c r="D25" t="s" s="0">
        <v>9</v>
      </c>
      <c r="E25" t="s" s="0">
        <v>1</v>
      </c>
      <c r="F25" s="0">
        <v>56</v>
      </c>
      <c r="G25" s="0">
        <v>36</v>
      </c>
      <c r="H25" s="0">
        <v>20</v>
      </c>
      <c r="I25" s="0">
        <v>0</v>
      </c>
      <c r="K25" t="s" s="0">
        <v>33</v>
      </c>
    </row>
    <row r="26" spans="1:25" x14ac:dyDescent="0.3">
      <c r="A26" t="s" s="0">
        <v>31</v>
      </c>
      <c r="B26" s="1">
        <v>45241</v>
      </c>
      <c r="C26" t="s" s="0">
        <v>3</v>
      </c>
      <c r="D26" t="s" s="0">
        <v>0</v>
      </c>
      <c r="E26" t="s" s="0">
        <v>1</v>
      </c>
      <c r="F26" s="0">
        <v>55</v>
      </c>
      <c r="G26" s="0">
        <v>27</v>
      </c>
      <c r="H26" s="0">
        <v>28</v>
      </c>
      <c r="I26" s="0">
        <v>0</v>
      </c>
      <c r="K26" t="s" s="0">
        <v>33</v>
      </c>
      <c r="T26" s="33"/>
      <c r="U26" s="33"/>
      <c r="V26" s="33"/>
      <c r="W26" s="33"/>
      <c r="X26" s="2"/>
      <c r="Y26" s="2"/>
    </row>
    <row r="27" spans="1:25" x14ac:dyDescent="0.3">
      <c r="A27" t="s" s="0">
        <v>30</v>
      </c>
      <c r="B27" s="1">
        <v>45255</v>
      </c>
      <c r="C27" t="s" s="0">
        <v>11</v>
      </c>
      <c r="D27" t="s" s="0">
        <v>9</v>
      </c>
      <c r="E27" t="s" s="0">
        <v>10</v>
      </c>
      <c r="F27" s="22">
        <v>65</v>
      </c>
      <c r="G27" s="22">
        <v>35</v>
      </c>
      <c r="H27" s="0">
        <v>30</v>
      </c>
      <c r="I27" s="0">
        <v>0</v>
      </c>
      <c r="L27" s="22"/>
    </row>
    <row r="28" spans="1:25" x14ac:dyDescent="0.3">
      <c r="A28" t="s" s="0">
        <v>30</v>
      </c>
      <c r="B28" s="1">
        <v>45255</v>
      </c>
      <c r="C28" t="s" s="0">
        <v>11</v>
      </c>
      <c r="D28" t="s" s="0">
        <v>9</v>
      </c>
      <c r="E28" t="s" s="0">
        <v>10</v>
      </c>
      <c r="F28" s="22">
        <v>40</v>
      </c>
      <c r="G28" s="22">
        <v>32</v>
      </c>
      <c r="H28" s="0">
        <v>8</v>
      </c>
      <c r="I28" s="0">
        <v>0</v>
      </c>
      <c r="L28" s="22"/>
    </row>
    <row r="29" spans="1:25" x14ac:dyDescent="0.3">
      <c r="A29" t="s" s="0">
        <v>30</v>
      </c>
      <c r="B29" s="1">
        <v>45255</v>
      </c>
      <c r="C29" t="s" s="0">
        <v>11</v>
      </c>
      <c r="D29" t="s" s="0">
        <v>9</v>
      </c>
      <c r="E29" t="s" s="0">
        <v>10</v>
      </c>
      <c r="F29" s="22">
        <v>72</v>
      </c>
      <c r="G29" s="22">
        <v>44</v>
      </c>
      <c r="H29" s="0">
        <v>28</v>
      </c>
      <c r="I29" s="0">
        <v>0</v>
      </c>
      <c r="L29" s="22"/>
    </row>
    <row r="30" spans="1:25" x14ac:dyDescent="0.3">
      <c r="A30" t="s" s="0">
        <v>30</v>
      </c>
      <c r="B30" s="1">
        <v>45256</v>
      </c>
      <c r="C30" t="s" s="0">
        <v>3</v>
      </c>
      <c r="D30" t="s" s="0">
        <v>0</v>
      </c>
      <c r="E30" t="s" s="0">
        <v>10</v>
      </c>
      <c r="F30" s="22">
        <v>102</v>
      </c>
      <c r="G30" s="22">
        <v>52</v>
      </c>
      <c r="H30" s="0">
        <v>50</v>
      </c>
      <c r="I30" s="0">
        <v>0</v>
      </c>
      <c r="L30" s="22" t="s">
        <v>44</v>
      </c>
    </row>
    <row r="31" spans="1:25" x14ac:dyDescent="0.3">
      <c r="A31" t="s" s="0">
        <v>30</v>
      </c>
      <c r="B31" s="1">
        <v>45256</v>
      </c>
      <c r="C31" t="s" s="0">
        <v>3</v>
      </c>
      <c r="D31" t="s" s="0">
        <v>0</v>
      </c>
      <c r="E31" t="s" s="0">
        <v>5</v>
      </c>
      <c r="F31" s="22">
        <v>55</v>
      </c>
      <c r="G31" s="22">
        <v>47</v>
      </c>
      <c r="H31" s="0">
        <v>8</v>
      </c>
      <c r="I31" s="0">
        <v>0</v>
      </c>
      <c r="L31" s="22"/>
      <c r="T31" s="34"/>
      <c r="U31" s="34"/>
      <c r="V31" s="34"/>
      <c r="W31" s="34"/>
    </row>
    <row r="32" spans="1:25" x14ac:dyDescent="0.3">
      <c r="A32" t="s" s="0">
        <v>30</v>
      </c>
      <c r="B32" s="1">
        <v>45256</v>
      </c>
      <c r="C32" t="s" s="0">
        <v>3</v>
      </c>
      <c r="D32" t="s" s="0">
        <v>0</v>
      </c>
      <c r="E32" t="s" s="0">
        <v>10</v>
      </c>
      <c r="F32" s="22">
        <v>75</v>
      </c>
      <c r="G32" s="22">
        <v>47</v>
      </c>
      <c r="H32" s="0">
        <v>28</v>
      </c>
      <c r="I32" s="0">
        <v>0</v>
      </c>
      <c r="L32" s="22"/>
    </row>
    <row r="33" spans="1:12" x14ac:dyDescent="0.3">
      <c r="A33" t="s" s="0">
        <v>30</v>
      </c>
      <c r="B33" s="1">
        <v>45256</v>
      </c>
      <c r="C33" t="s" s="0">
        <v>4</v>
      </c>
      <c r="D33" t="s" s="0">
        <v>2</v>
      </c>
      <c r="E33" t="s" s="0">
        <v>5</v>
      </c>
      <c r="F33" s="22">
        <v>85</v>
      </c>
      <c r="G33" s="22">
        <v>35</v>
      </c>
      <c r="H33" s="0">
        <v>50</v>
      </c>
      <c r="I33" s="0">
        <v>0</v>
      </c>
      <c r="L33" s="22"/>
    </row>
    <row r="34" spans="1:12" x14ac:dyDescent="0.3">
      <c r="A34" t="s" s="0">
        <v>30</v>
      </c>
      <c r="B34" s="1">
        <v>45256</v>
      </c>
      <c r="C34" t="s" s="0">
        <v>4</v>
      </c>
      <c r="D34" t="s" s="0">
        <v>2</v>
      </c>
      <c r="E34" t="s" s="0">
        <v>5</v>
      </c>
      <c r="F34" s="22">
        <v>85</v>
      </c>
      <c r="G34" s="22">
        <v>35</v>
      </c>
      <c r="H34" s="0">
        <v>50</v>
      </c>
      <c r="I34" s="0">
        <v>0</v>
      </c>
      <c r="L34" s="22"/>
    </row>
    <row r="35" spans="1:12" x14ac:dyDescent="0.3">
      <c r="A35" t="s" s="0">
        <v>30</v>
      </c>
      <c r="B35" s="1">
        <v>45256</v>
      </c>
      <c r="C35" t="s" s="0">
        <v>4</v>
      </c>
      <c r="D35" t="s" s="0">
        <v>2</v>
      </c>
      <c r="E35" t="s" s="0">
        <v>5</v>
      </c>
      <c r="F35" s="22">
        <v>100</v>
      </c>
      <c r="G35" s="22">
        <v>50</v>
      </c>
      <c r="H35" s="0">
        <v>50</v>
      </c>
      <c r="I35" s="0">
        <v>0</v>
      </c>
      <c r="L35" s="22"/>
    </row>
    <row r="36" spans="1:12" x14ac:dyDescent="0.3">
      <c r="A36" t="s" s="0">
        <v>30</v>
      </c>
      <c r="B36" s="1">
        <v>45256</v>
      </c>
      <c r="C36" t="s" s="0">
        <v>4</v>
      </c>
      <c r="D36" t="s" s="0">
        <v>2</v>
      </c>
      <c r="E36" t="s" s="0">
        <v>5</v>
      </c>
      <c r="F36" s="22">
        <v>99</v>
      </c>
      <c r="G36" s="22">
        <v>49</v>
      </c>
      <c r="H36" s="0">
        <v>50</v>
      </c>
      <c r="I36" s="0">
        <v>0</v>
      </c>
      <c r="L36" s="22"/>
    </row>
    <row r="37" spans="1:12" x14ac:dyDescent="0.3">
      <c r="A37" t="s" s="0">
        <v>30</v>
      </c>
      <c r="B37" s="1">
        <v>45256</v>
      </c>
      <c r="C37" t="s" s="0">
        <v>4</v>
      </c>
      <c r="D37" t="s" s="0">
        <v>2</v>
      </c>
      <c r="E37" t="s" s="0">
        <v>5</v>
      </c>
      <c r="F37" s="22">
        <v>97</v>
      </c>
      <c r="G37" s="22">
        <v>47</v>
      </c>
      <c r="H37" s="0">
        <v>50</v>
      </c>
      <c r="I37" s="0">
        <v>0</v>
      </c>
      <c r="L37" s="22"/>
    </row>
    <row r="38" spans="1:12" x14ac:dyDescent="0.3">
      <c r="A38" t="s" s="0">
        <v>30</v>
      </c>
      <c r="B38" s="1">
        <v>45256</v>
      </c>
      <c r="C38" t="s" s="0">
        <v>4</v>
      </c>
      <c r="D38" t="s" s="0">
        <v>2</v>
      </c>
      <c r="E38" t="s" s="0">
        <v>5</v>
      </c>
      <c r="F38" s="22">
        <v>87</v>
      </c>
      <c r="G38" s="22">
        <v>37</v>
      </c>
      <c r="H38" s="0">
        <v>50</v>
      </c>
      <c r="I38" s="0">
        <v>0</v>
      </c>
      <c r="L38" s="22"/>
    </row>
    <row r="39" spans="1:12" x14ac:dyDescent="0.3">
      <c r="A39" t="s" s="0">
        <v>30</v>
      </c>
      <c r="B39" s="1">
        <v>45256</v>
      </c>
      <c r="C39" t="s" s="0">
        <v>4</v>
      </c>
      <c r="D39" t="s" s="0">
        <v>2</v>
      </c>
      <c r="E39" t="s" s="0">
        <v>5</v>
      </c>
      <c r="F39" s="22">
        <v>91</v>
      </c>
      <c r="G39" s="22">
        <v>41</v>
      </c>
      <c r="H39" s="0">
        <v>50</v>
      </c>
      <c r="I39" s="0">
        <v>0</v>
      </c>
      <c r="L39" s="22"/>
    </row>
    <row r="40" spans="1:12" x14ac:dyDescent="0.3">
      <c r="A40" t="s" s="0">
        <v>30</v>
      </c>
      <c r="B40" s="1">
        <v>45256</v>
      </c>
      <c r="C40" t="s" s="0">
        <v>4</v>
      </c>
      <c r="D40" t="s" s="0">
        <v>2</v>
      </c>
      <c r="E40" t="s" s="0">
        <v>5</v>
      </c>
      <c r="F40" s="22">
        <v>78</v>
      </c>
      <c r="G40" s="22">
        <v>33</v>
      </c>
      <c r="H40" s="0">
        <v>45</v>
      </c>
      <c r="I40" s="0">
        <v>0</v>
      </c>
      <c r="L40" s="22"/>
    </row>
    <row r="41" spans="1:12" x14ac:dyDescent="0.3">
      <c r="A41" t="s" s="0">
        <v>30</v>
      </c>
      <c r="B41" s="1">
        <v>45256</v>
      </c>
      <c r="C41" t="s" s="0">
        <v>4</v>
      </c>
      <c r="D41" t="s" s="0">
        <v>2</v>
      </c>
      <c r="E41" t="s" s="0">
        <v>5</v>
      </c>
      <c r="F41" s="22">
        <v>115</v>
      </c>
      <c r="G41" s="22">
        <v>65</v>
      </c>
      <c r="H41" s="0">
        <v>50</v>
      </c>
      <c r="I41" s="0">
        <v>0</v>
      </c>
      <c r="L41" s="22"/>
    </row>
    <row r="42" spans="1:12" x14ac:dyDescent="0.3">
      <c r="A42" t="s" s="0">
        <v>30</v>
      </c>
      <c r="B42" s="1">
        <v>45256</v>
      </c>
      <c r="C42" t="s" s="0">
        <v>4</v>
      </c>
      <c r="D42" t="s" s="0">
        <v>2</v>
      </c>
      <c r="E42" t="s" s="0">
        <v>5</v>
      </c>
      <c r="F42" s="22">
        <v>90</v>
      </c>
      <c r="G42" s="22">
        <v>60</v>
      </c>
      <c r="H42" s="0">
        <v>30</v>
      </c>
      <c r="I42" s="0">
        <v>0</v>
      </c>
      <c r="L42" s="22"/>
    </row>
    <row r="43" spans="1:12" x14ac:dyDescent="0.3">
      <c r="A43" t="s" s="0">
        <v>30</v>
      </c>
      <c r="B43" s="1">
        <v>45256</v>
      </c>
      <c r="C43" t="s" s="0">
        <v>4</v>
      </c>
      <c r="D43" t="s" s="0">
        <v>2</v>
      </c>
      <c r="E43" t="s" s="0">
        <v>5</v>
      </c>
      <c r="F43" s="22">
        <v>93</v>
      </c>
      <c r="G43" s="22">
        <v>43</v>
      </c>
      <c r="H43" s="0">
        <v>50</v>
      </c>
      <c r="I43" s="0">
        <v>0</v>
      </c>
      <c r="L43" s="22"/>
    </row>
    <row r="44" spans="1:12" x14ac:dyDescent="0.3">
      <c r="A44" t="s" s="0">
        <v>30</v>
      </c>
      <c r="B44" s="1">
        <v>45257</v>
      </c>
      <c r="C44" t="s" s="0">
        <v>11</v>
      </c>
      <c r="D44" t="s" s="0">
        <v>9</v>
      </c>
      <c r="E44" t="s" s="0">
        <v>10</v>
      </c>
      <c r="F44" s="0">
        <v>42</v>
      </c>
      <c r="G44" s="0">
        <v>12</v>
      </c>
      <c r="H44" s="0">
        <v>30</v>
      </c>
      <c r="I44" s="0">
        <v>30</v>
      </c>
    </row>
    <row r="45" spans="1:12" x14ac:dyDescent="0.3">
      <c r="A45" t="s" s="0">
        <v>30</v>
      </c>
      <c r="B45" s="1">
        <v>45257</v>
      </c>
      <c r="C45" t="s" s="0">
        <v>11</v>
      </c>
      <c r="D45" t="s" s="0">
        <v>9</v>
      </c>
      <c r="E45" t="s" s="0">
        <v>10</v>
      </c>
      <c r="F45" s="0">
        <v>85</v>
      </c>
      <c r="G45" s="0">
        <v>52</v>
      </c>
      <c r="H45" s="0">
        <v>33</v>
      </c>
      <c r="I45" s="0">
        <v>0</v>
      </c>
    </row>
    <row r="46" spans="1:12" x14ac:dyDescent="0.3">
      <c r="A46" t="s" s="0">
        <v>30</v>
      </c>
      <c r="B46" s="1">
        <v>45257</v>
      </c>
      <c r="C46" t="s" s="0">
        <v>4</v>
      </c>
      <c r="D46" t="s" s="0">
        <v>9</v>
      </c>
      <c r="E46" t="s" s="0">
        <v>1</v>
      </c>
      <c r="F46" s="0">
        <v>70</v>
      </c>
      <c r="G46" s="0">
        <v>42</v>
      </c>
      <c r="H46" s="0">
        <v>28</v>
      </c>
      <c r="I46" s="0">
        <v>0</v>
      </c>
    </row>
    <row r="47" spans="1:12" x14ac:dyDescent="0.3">
      <c r="A47" t="s" s="0">
        <v>30</v>
      </c>
      <c r="B47" s="1">
        <v>45257</v>
      </c>
      <c r="C47" t="s" s="0">
        <v>4</v>
      </c>
      <c r="D47" t="s" s="0">
        <v>9</v>
      </c>
      <c r="E47" t="s" s="0">
        <v>1</v>
      </c>
      <c r="F47" s="0">
        <v>44</v>
      </c>
      <c r="G47" s="0">
        <v>14</v>
      </c>
      <c r="H47" s="0">
        <v>30</v>
      </c>
      <c r="I47" s="0">
        <v>10</v>
      </c>
    </row>
    <row r="48" spans="1:12" x14ac:dyDescent="0.3">
      <c r="A48" t="s" s="0">
        <v>30</v>
      </c>
      <c r="B48" s="1">
        <v>45257</v>
      </c>
      <c r="C48" t="s" s="0">
        <v>4</v>
      </c>
      <c r="D48" t="s" s="0">
        <v>9</v>
      </c>
      <c r="E48" t="s" s="0">
        <v>1</v>
      </c>
      <c r="F48" s="0">
        <v>72</v>
      </c>
      <c r="G48" s="0">
        <v>42</v>
      </c>
      <c r="H48" s="0">
        <v>30</v>
      </c>
      <c r="I48" s="0">
        <v>0</v>
      </c>
    </row>
    <row r="49" spans="1:9" x14ac:dyDescent="0.3">
      <c r="A49" t="s" s="0">
        <v>30</v>
      </c>
      <c r="B49" s="1">
        <v>45257</v>
      </c>
      <c r="C49" t="s" s="0">
        <v>4</v>
      </c>
      <c r="D49" t="s" s="0">
        <v>9</v>
      </c>
      <c r="E49" t="s" s="0">
        <v>1</v>
      </c>
      <c r="F49" s="0">
        <v>97</v>
      </c>
      <c r="G49" s="0">
        <v>47</v>
      </c>
      <c r="H49" s="0">
        <v>50</v>
      </c>
      <c r="I49" s="0">
        <v>0</v>
      </c>
    </row>
    <row r="50" spans="1:9" x14ac:dyDescent="0.3">
      <c r="A50" t="s" s="0">
        <v>30</v>
      </c>
      <c r="B50" s="1">
        <v>45257</v>
      </c>
      <c r="C50" t="s" s="0">
        <v>3</v>
      </c>
      <c r="D50" t="s" s="0">
        <v>9</v>
      </c>
      <c r="E50" t="s" s="0">
        <v>5</v>
      </c>
      <c r="F50" s="0">
        <v>104</v>
      </c>
      <c r="G50" s="0">
        <v>54</v>
      </c>
      <c r="H50" s="0">
        <v>50</v>
      </c>
      <c r="I50" s="0">
        <v>0</v>
      </c>
    </row>
    <row r="51" spans="1:9" x14ac:dyDescent="0.3">
      <c r="A51" t="s" s="0">
        <v>30</v>
      </c>
      <c r="B51" s="1">
        <v>45257</v>
      </c>
      <c r="C51" t="s" s="0">
        <v>3</v>
      </c>
      <c r="D51" t="s" s="0">
        <v>9</v>
      </c>
      <c r="E51" t="s" s="0">
        <v>5</v>
      </c>
      <c r="F51" s="0">
        <v>34</v>
      </c>
      <c r="G51" s="0">
        <v>24</v>
      </c>
      <c r="H51" s="0">
        <v>10</v>
      </c>
      <c r="I51" s="0">
        <v>0</v>
      </c>
    </row>
    <row r="52" spans="1:9" x14ac:dyDescent="0.3">
      <c r="A52" t="s" s="0">
        <v>30</v>
      </c>
      <c r="B52" s="1">
        <v>45257</v>
      </c>
      <c r="C52" t="s" s="0">
        <v>11</v>
      </c>
      <c r="D52" t="s" s="0">
        <v>9</v>
      </c>
      <c r="E52" t="s" s="0">
        <v>10</v>
      </c>
      <c r="F52" s="0">
        <v>104</v>
      </c>
      <c r="G52" s="0">
        <v>74</v>
      </c>
      <c r="H52" s="0">
        <v>30</v>
      </c>
      <c r="I52" s="0">
        <v>0</v>
      </c>
    </row>
    <row r="53" spans="1:9" x14ac:dyDescent="0.3">
      <c r="A53" t="s" s="0">
        <v>30</v>
      </c>
      <c r="B53" s="1">
        <v>45257</v>
      </c>
      <c r="C53" t="s" s="0">
        <v>11</v>
      </c>
      <c r="D53" t="s" s="0">
        <v>9</v>
      </c>
      <c r="E53" t="s" s="0">
        <v>10</v>
      </c>
      <c r="F53" s="0">
        <v>53</v>
      </c>
      <c r="G53" s="0">
        <v>23</v>
      </c>
      <c r="H53" s="0">
        <v>30</v>
      </c>
      <c r="I53" s="0">
        <v>0</v>
      </c>
    </row>
    <row r="54" spans="1:9" x14ac:dyDescent="0.3">
      <c r="A54" t="s" s="0">
        <v>30</v>
      </c>
      <c r="B54" s="1">
        <v>45257</v>
      </c>
      <c r="C54" t="s" s="0">
        <v>3</v>
      </c>
      <c r="D54" t="s" s="0">
        <v>9</v>
      </c>
      <c r="E54" t="s" s="0">
        <v>10</v>
      </c>
      <c r="F54" s="0">
        <v>80</v>
      </c>
      <c r="G54" s="0">
        <v>50</v>
      </c>
      <c r="H54" s="0">
        <v>30</v>
      </c>
      <c r="I54" s="0">
        <v>0</v>
      </c>
    </row>
    <row r="55" spans="1:9" x14ac:dyDescent="0.3">
      <c r="A55" t="s" s="0">
        <v>30</v>
      </c>
      <c r="B55" s="1">
        <v>45257</v>
      </c>
      <c r="C55" t="s" s="0">
        <v>3</v>
      </c>
      <c r="D55" t="s" s="0">
        <v>9</v>
      </c>
      <c r="E55" t="s" s="0">
        <v>10</v>
      </c>
      <c r="F55" s="0">
        <v>66</v>
      </c>
      <c r="G55" s="0">
        <v>36</v>
      </c>
      <c r="H55" s="0">
        <v>30</v>
      </c>
      <c r="I55" s="0">
        <v>0</v>
      </c>
    </row>
    <row r="56" spans="1:9" x14ac:dyDescent="0.3">
      <c r="A56" t="s" s="0">
        <v>30</v>
      </c>
      <c r="B56" s="1">
        <v>45257</v>
      </c>
      <c r="C56" t="s" s="0">
        <v>3</v>
      </c>
      <c r="D56" t="s" s="0">
        <v>9</v>
      </c>
      <c r="E56" t="s" s="0">
        <v>10</v>
      </c>
      <c r="F56" s="0">
        <v>66</v>
      </c>
      <c r="G56" s="0">
        <v>36</v>
      </c>
      <c r="H56" s="0">
        <v>30</v>
      </c>
      <c r="I56" s="0">
        <v>0</v>
      </c>
    </row>
    <row r="57" spans="1:9" x14ac:dyDescent="0.3">
      <c r="B57" s="1"/>
    </row>
    <row r="58" spans="1:9" x14ac:dyDescent="0.3">
      <c r="B58" s="1"/>
    </row>
  </sheetData>
  <mergeCells count="2">
    <mergeCell ref="T26:W26"/>
    <mergeCell ref="T31:W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5FA5-EAA3-4AD1-96C5-3162EEB9C9CF}">
  <dimension ref="A2:Y35"/>
  <sheetViews>
    <sheetView zoomScale="76" zoomScaleNormal="100" workbookViewId="0">
      <selection activeCell="C30" sqref="C30"/>
    </sheetView>
  </sheetViews>
  <sheetFormatPr defaultRowHeight="14.4" x14ac:dyDescent="0.3"/>
  <cols>
    <col min="2" max="2" customWidth="true" width="10.0"/>
    <col min="5" max="5" customWidth="true" width="10.6640625"/>
  </cols>
  <sheetData>
    <row r="2" spans="1:2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M2" s="2" t="s">
        <v>6</v>
      </c>
      <c r="N2" s="2"/>
      <c r="O2" s="2"/>
      <c r="P2" s="2"/>
      <c r="Q2" s="2"/>
      <c r="R2" s="2"/>
      <c r="S2" s="2"/>
      <c r="T2" s="2"/>
      <c r="V2" t="s" s="0">
        <v>18</v>
      </c>
    </row>
    <row r="3" spans="1:22" x14ac:dyDescent="0.3">
      <c r="A3" s="1">
        <v>45237</v>
      </c>
      <c r="B3" s="0">
        <v>106</v>
      </c>
      <c r="C3" t="s" s="0">
        <v>11</v>
      </c>
      <c r="D3" t="s" s="0">
        <v>2</v>
      </c>
      <c r="E3" t="s" s="0">
        <v>1</v>
      </c>
    </row>
    <row r="4" spans="1:22" x14ac:dyDescent="0.3">
      <c r="A4" s="1">
        <v>45237</v>
      </c>
      <c r="B4" s="0">
        <v>83</v>
      </c>
      <c r="C4" t="s" s="0">
        <v>3</v>
      </c>
      <c r="D4" t="s" s="0">
        <v>2</v>
      </c>
      <c r="E4" t="s" s="0">
        <v>1</v>
      </c>
      <c r="M4" s="2" t="s">
        <v>7</v>
      </c>
      <c r="N4" t="s" s="0">
        <v>23</v>
      </c>
      <c r="O4" t="s" s="0">
        <v>24</v>
      </c>
    </row>
    <row r="5" spans="1:22" x14ac:dyDescent="0.3">
      <c r="A5" s="1">
        <v>45237</v>
      </c>
      <c r="B5" s="0">
        <v>89</v>
      </c>
      <c r="C5" t="s" s="0">
        <v>4</v>
      </c>
      <c r="D5" t="s" s="0">
        <v>2</v>
      </c>
      <c r="E5" t="s" s="0">
        <v>1</v>
      </c>
      <c r="M5" t="s" s="0">
        <v>11</v>
      </c>
      <c r="N5" s="0">
        <f>(SUMIF($C$3:$C$100, M5, $B$3:$B$100)/COUNTIF($C$3:$C$100, M5))</f>
        <v>88.083333333333329</v>
      </c>
      <c r="O5" s="0">
        <f>(SUMIF($C$3:$C$100, M5, $F$3:$F$100)/COUNTIF($C$13:$C$100, M5))</f>
        <v>42.428571428571431</v>
      </c>
    </row>
    <row r="6" spans="1:22" x14ac:dyDescent="0.3">
      <c r="A6" s="1">
        <v>45238</v>
      </c>
      <c r="B6" s="0">
        <v>71</v>
      </c>
      <c r="C6" t="s" s="0">
        <v>11</v>
      </c>
      <c r="D6" t="s" s="0">
        <v>0</v>
      </c>
      <c r="E6" t="s" s="0">
        <v>1</v>
      </c>
      <c r="M6" t="s" s="0">
        <v>4</v>
      </c>
      <c r="N6" s="0">
        <f>(SUMIF($C$3:$C$100, M6, $B$3:$B$100)/COUNTIF($C$3:$C$100, M6))</f>
        <v>98.5</v>
      </c>
      <c r="O6" s="0">
        <f>(SUMIF($C$3:$C$100, M6, $F$3:$F$100)/COUNTIF($C$13:$C$100, M6))</f>
        <v>57.333333333333336</v>
      </c>
    </row>
    <row r="7" spans="1:22" x14ac:dyDescent="0.3">
      <c r="A7" s="1">
        <v>45238</v>
      </c>
      <c r="B7" s="0">
        <v>88</v>
      </c>
      <c r="C7" t="s" s="0">
        <v>11</v>
      </c>
      <c r="D7" t="s" s="0">
        <v>2</v>
      </c>
      <c r="E7" t="s" s="0">
        <v>1</v>
      </c>
      <c r="M7" t="s" s="0">
        <v>3</v>
      </c>
      <c r="N7" s="0">
        <f>(SUMIF($C$3:$C$100, M7, $B$3:$B$100)/COUNTIF($C$3:$C$100, M7))</f>
        <v>86.25</v>
      </c>
      <c r="O7" s="0">
        <f>(SUMIF($C$3:$C$100, M7, $F$3:$F$100)/COUNTIF($C$13:$C$100, M7))</f>
        <v>38</v>
      </c>
    </row>
    <row r="8" spans="1:22" x14ac:dyDescent="0.3">
      <c r="A8" s="1">
        <v>45238</v>
      </c>
      <c r="B8" s="0">
        <v>111</v>
      </c>
      <c r="C8" t="s" s="0">
        <v>11</v>
      </c>
      <c r="D8" t="s" s="0">
        <v>2</v>
      </c>
      <c r="E8" t="s" s="0">
        <v>1</v>
      </c>
    </row>
    <row r="9" spans="1:22" x14ac:dyDescent="0.3">
      <c r="A9" s="1">
        <v>45238</v>
      </c>
      <c r="B9" s="0">
        <v>34</v>
      </c>
      <c r="C9" t="s" s="0">
        <v>3</v>
      </c>
      <c r="D9" t="s" s="0">
        <v>9</v>
      </c>
      <c r="E9" t="s" s="0">
        <v>1</v>
      </c>
      <c r="M9" s="2" t="s">
        <v>8</v>
      </c>
    </row>
    <row r="10" spans="1:22" x14ac:dyDescent="0.3">
      <c r="A10" s="1">
        <v>45238</v>
      </c>
      <c r="B10" s="0">
        <v>120</v>
      </c>
      <c r="C10" t="s" s="0">
        <v>3</v>
      </c>
      <c r="D10" t="s" s="0">
        <v>0</v>
      </c>
      <c r="E10" t="s" s="0">
        <v>1</v>
      </c>
      <c r="H10" s="33" t="s">
        <v>20</v>
      </c>
      <c r="I10" s="33"/>
      <c r="J10" s="33"/>
      <c r="K10" s="33"/>
      <c r="M10" t="s" s="0">
        <v>0</v>
      </c>
      <c r="N10" s="0">
        <f>(SUMIF($D$3:$D$100, M10, $B$3:$B$100)/COUNTIF($D$3:$D$100, M10))</f>
        <v>96.666666666666671</v>
      </c>
      <c r="O10" s="0">
        <f>(SUMIF($D$3:$D$100, M10, $F$3:$F$100)/COUNTIF($D$13:$D$100, M10))</f>
        <v>26</v>
      </c>
    </row>
    <row r="11" spans="1:22" x14ac:dyDescent="0.3">
      <c r="A11" s="1">
        <v>45238</v>
      </c>
      <c r="B11" s="0">
        <v>75</v>
      </c>
      <c r="C11" t="s" s="0">
        <v>11</v>
      </c>
      <c r="D11" t="s" s="0">
        <v>9</v>
      </c>
      <c r="E11" t="s" s="0">
        <v>1</v>
      </c>
      <c r="H11" s="33" t="s">
        <v>21</v>
      </c>
      <c r="I11" s="33"/>
      <c r="J11" s="35" t="s">
        <v>22</v>
      </c>
      <c r="K11" s="33"/>
      <c r="M11" t="s" s="0">
        <v>9</v>
      </c>
      <c r="N11" s="0">
        <f>(SUMIF($D$3:$D$100, M11, $B$3:$B$100)/COUNTIF($D$3:$D$100, M11))</f>
        <v>77</v>
      </c>
      <c r="O11" s="0">
        <f>(SUMIF($D$3:$D$100, M11, $F$3:$F$100)/COUNTIF($D$13:$D$100, M11))</f>
        <v>45.166666666666664</v>
      </c>
    </row>
    <row r="12" spans="1:22" x14ac:dyDescent="0.3">
      <c r="H12" s="2" t="s">
        <v>23</v>
      </c>
      <c r="I12" s="2" t="s">
        <v>17</v>
      </c>
      <c r="J12" s="3" t="s">
        <v>23</v>
      </c>
      <c r="K12" s="2" t="s">
        <v>17</v>
      </c>
      <c r="M12" t="s" s="0">
        <v>2</v>
      </c>
      <c r="N12" s="0">
        <f>(SUMIF($D$3:$D$100, M12, $B$3:$B$100)/COUNTIF($D$3:$D$100, M12))</f>
        <v>97.75</v>
      </c>
      <c r="O12" s="0">
        <f>(SUMIF($D$3:$D$100, M12, $F$3:$F$100)/COUNTIF($D$13:$D$100, M12))</f>
        <v>57.333333333333336</v>
      </c>
    </row>
    <row r="13" spans="1:22" x14ac:dyDescent="0.3">
      <c r="A13" s="1">
        <v>45237</v>
      </c>
      <c r="B13" s="0">
        <v>111</v>
      </c>
      <c r="C13" t="s" s="0">
        <v>4</v>
      </c>
      <c r="D13" t="s" s="0">
        <v>2</v>
      </c>
      <c r="E13" t="s" s="0">
        <v>5</v>
      </c>
      <c r="F13" s="0">
        <v>66</v>
      </c>
      <c r="H13" s="0">
        <f t="shared" ref="H13:H23" si="0">(SUMIF($M$5:$M$7, $C13, $N$5:$N$7)+SUMIF($M$10:$M$12, $D13, $N$10:$N$12)+SUMIF($M$15:$M$17, $E13, $N$15:$N$17))/3</f>
        <v>99.833333333333329</v>
      </c>
      <c r="I13" s="0">
        <f t="shared" ref="I13:I23" si="1">(SUMIF($M$5:$M$7, $C13, $O$5:$O$7)+SUMIF($M$10:$M$12, $D13, $O$10:$O$12)+SUMIF($M$15:$M$17, $E13, $O$15:$O$17))/3</f>
        <v>55.722222222222229</v>
      </c>
      <c r="J13" s="4">
        <f t="shared" ref="J13:J23" si="2">(SUMIF($M$5:$M$7, $C13, $N$5:$N$7)+SUMIF($M$10:$M$12, $D13, $N$10:$N$12))/2</f>
        <v>98.125</v>
      </c>
      <c r="K13" s="0">
        <f t="shared" ref="K13:K23" si="3">(SUMIF($M$5:$M$7, $C13, $O$5:$O$7)+SUMIF($M$10:$M$12, $D13, $O$10:$O$12))/2</f>
        <v>57.333333333333336</v>
      </c>
    </row>
    <row r="14" spans="1:22" x14ac:dyDescent="0.3">
      <c r="A14" s="1">
        <v>45238</v>
      </c>
      <c r="B14" s="0">
        <v>107</v>
      </c>
      <c r="C14" t="s" s="0">
        <v>11</v>
      </c>
      <c r="D14" t="s" s="0">
        <v>9</v>
      </c>
      <c r="E14" t="s" s="0">
        <v>1</v>
      </c>
      <c r="F14" s="0">
        <v>57</v>
      </c>
      <c r="H14" s="0">
        <f t="shared" si="0"/>
        <v>84.49444444444444</v>
      </c>
      <c r="I14" s="0">
        <f t="shared" si="1"/>
        <v>48.198412698412703</v>
      </c>
      <c r="J14" s="4">
        <f t="shared" si="2"/>
        <v>82.541666666666657</v>
      </c>
      <c r="K14" s="0">
        <f t="shared" si="3"/>
        <v>43.797619047619051</v>
      </c>
      <c r="M14" s="2" t="s">
        <v>25</v>
      </c>
    </row>
    <row r="15" spans="1:22" x14ac:dyDescent="0.3">
      <c r="A15" s="1">
        <v>45234</v>
      </c>
      <c r="B15" s="0">
        <v>108</v>
      </c>
      <c r="C15" t="s" s="0">
        <v>3</v>
      </c>
      <c r="D15" t="s" s="0">
        <v>19</v>
      </c>
      <c r="E15" t="s" s="0">
        <v>5</v>
      </c>
      <c r="F15" s="0">
        <v>38</v>
      </c>
      <c r="H15" s="0">
        <f t="shared" si="0"/>
        <v>63.166666666666664</v>
      </c>
      <c r="I15" s="0">
        <f t="shared" si="1"/>
        <v>30.166666666666668</v>
      </c>
      <c r="J15" s="4">
        <f t="shared" si="2"/>
        <v>43.125</v>
      </c>
      <c r="K15" s="0">
        <f t="shared" si="3"/>
        <v>19</v>
      </c>
      <c r="M15" t="s" s="0">
        <v>10</v>
      </c>
      <c r="N15" s="0">
        <f>(SUMIF($E$3:$E$100, M15, $B$3:$B$100)/COUNTIF($E$3:$E$100, M15))</f>
        <v>83.166666666666671</v>
      </c>
      <c r="O15" s="0">
        <f>(SUMIF($E$3:$E$100, M15, $F$3:$F$100)/COUNTIF($E$13:$E$100, M15))</f>
        <v>40</v>
      </c>
    </row>
    <row r="16" spans="1:22" x14ac:dyDescent="0.3">
      <c r="A16" s="1">
        <v>45234</v>
      </c>
      <c r="B16" s="0">
        <v>107</v>
      </c>
      <c r="C16" t="s" s="0">
        <v>4</v>
      </c>
      <c r="D16" t="s" s="0">
        <v>2</v>
      </c>
      <c r="E16" t="s" s="0">
        <v>5</v>
      </c>
      <c r="F16" s="0">
        <v>74</v>
      </c>
      <c r="H16" s="0">
        <f t="shared" si="0"/>
        <v>99.833333333333329</v>
      </c>
      <c r="I16" s="0">
        <f t="shared" si="1"/>
        <v>55.722222222222229</v>
      </c>
      <c r="J16" s="4">
        <f t="shared" si="2"/>
        <v>98.125</v>
      </c>
      <c r="K16" s="0">
        <f t="shared" si="3"/>
        <v>57.333333333333336</v>
      </c>
      <c r="M16" t="s" s="0">
        <v>1</v>
      </c>
      <c r="N16" s="0">
        <f>(SUMIF($E$3:$E$100, M16, $B$3:$B$100)/COUNTIF($E$3:$E$100, M16))</f>
        <v>88.4</v>
      </c>
      <c r="O16" s="0">
        <f>(SUMIF($E$3:$E$100, M16, $F$3:$F$100)/COUNTIF($E$13:$E$100, M16))</f>
        <v>57</v>
      </c>
    </row>
    <row r="17" spans="1:25" x14ac:dyDescent="0.3">
      <c r="A17" s="1">
        <v>45234</v>
      </c>
      <c r="B17" s="0">
        <v>97</v>
      </c>
      <c r="C17" t="s" s="0">
        <v>11</v>
      </c>
      <c r="D17" t="s" s="0">
        <v>9</v>
      </c>
      <c r="E17" t="s" s="0">
        <v>10</v>
      </c>
      <c r="F17" s="0">
        <v>62</v>
      </c>
      <c r="H17" s="0">
        <f t="shared" si="0"/>
        <v>82.75</v>
      </c>
      <c r="I17" s="0">
        <f t="shared" si="1"/>
        <v>42.531746031746032</v>
      </c>
      <c r="J17" s="4">
        <f t="shared" si="2"/>
        <v>82.541666666666657</v>
      </c>
      <c r="K17" s="0">
        <f t="shared" si="3"/>
        <v>43.797619047619051</v>
      </c>
      <c r="M17" t="s" s="0">
        <v>5</v>
      </c>
      <c r="N17" s="0">
        <f>(SUMIF($E$3:$E$100, M17, $B$3:$B$100)/COUNTIF($E$3:$E$100, M17))</f>
        <v>103.25</v>
      </c>
      <c r="O17" s="0">
        <f>(SUMIF($E$3:$E$100, M17, $F$3:$F$100)/COUNTIF($E$13:$E$100, M17))</f>
        <v>52.5</v>
      </c>
    </row>
    <row r="18" spans="1:25" x14ac:dyDescent="0.3">
      <c r="A18" s="1">
        <v>45234</v>
      </c>
      <c r="B18" s="0">
        <v>99</v>
      </c>
      <c r="C18" t="s" s="0">
        <v>11</v>
      </c>
      <c r="D18" t="s" s="0">
        <v>0</v>
      </c>
      <c r="E18" t="s" s="0">
        <v>10</v>
      </c>
      <c r="F18" s="0">
        <v>26</v>
      </c>
      <c r="H18" s="0">
        <f t="shared" si="0"/>
        <v>89.305555555555557</v>
      </c>
      <c r="I18" s="0">
        <f t="shared" si="1"/>
        <v>36.142857142857146</v>
      </c>
      <c r="J18" s="4">
        <f t="shared" si="2"/>
        <v>92.375</v>
      </c>
      <c r="K18" s="0">
        <f t="shared" si="3"/>
        <v>34.214285714285715</v>
      </c>
    </row>
    <row r="19" spans="1:25" x14ac:dyDescent="0.3">
      <c r="A19" s="1">
        <v>45234</v>
      </c>
      <c r="B19" s="0">
        <v>87</v>
      </c>
      <c r="C19" t="s" s="0">
        <v>4</v>
      </c>
      <c r="D19" t="s" s="0">
        <v>2</v>
      </c>
      <c r="E19" t="s" s="0">
        <v>5</v>
      </c>
      <c r="F19" s="0">
        <v>32</v>
      </c>
      <c r="H19" s="0">
        <f t="shared" si="0"/>
        <v>99.833333333333329</v>
      </c>
      <c r="I19" s="0">
        <f t="shared" si="1"/>
        <v>55.722222222222229</v>
      </c>
      <c r="J19" s="4">
        <f t="shared" si="2"/>
        <v>98.125</v>
      </c>
      <c r="K19" s="0">
        <f t="shared" si="3"/>
        <v>57.333333333333336</v>
      </c>
    </row>
    <row r="20" spans="1:25" x14ac:dyDescent="0.3">
      <c r="A20" s="1">
        <v>45234</v>
      </c>
      <c r="B20" s="0">
        <v>76</v>
      </c>
      <c r="C20" t="s" s="0">
        <v>11</v>
      </c>
      <c r="D20" t="s" s="0">
        <v>9</v>
      </c>
      <c r="E20" t="s" s="0">
        <v>10</v>
      </c>
      <c r="F20" s="0">
        <v>48</v>
      </c>
      <c r="H20" s="0">
        <f t="shared" si="0"/>
        <v>82.75</v>
      </c>
      <c r="I20" s="0">
        <f t="shared" si="1"/>
        <v>42.531746031746032</v>
      </c>
      <c r="J20" s="4">
        <f t="shared" si="2"/>
        <v>82.541666666666657</v>
      </c>
      <c r="K20" s="0">
        <f t="shared" si="3"/>
        <v>43.797619047619051</v>
      </c>
    </row>
    <row r="21" spans="1:25" x14ac:dyDescent="0.3">
      <c r="A21" s="1">
        <v>45234</v>
      </c>
      <c r="B21" s="0">
        <v>93</v>
      </c>
      <c r="C21" t="s" s="0">
        <v>11</v>
      </c>
      <c r="D21" t="s" s="0">
        <v>9</v>
      </c>
      <c r="E21" t="s" s="0">
        <v>10</v>
      </c>
      <c r="F21" s="0">
        <v>40</v>
      </c>
      <c r="H21" s="0">
        <f t="shared" si="0"/>
        <v>82.75</v>
      </c>
      <c r="I21" s="0">
        <f t="shared" si="1"/>
        <v>42.531746031746032</v>
      </c>
      <c r="J21" s="4">
        <f t="shared" si="2"/>
        <v>82.541666666666657</v>
      </c>
      <c r="K21" s="0">
        <f t="shared" si="3"/>
        <v>43.797619047619051</v>
      </c>
    </row>
    <row r="22" spans="1:25" x14ac:dyDescent="0.3">
      <c r="A22" s="1">
        <v>45234</v>
      </c>
      <c r="B22" s="0">
        <v>85</v>
      </c>
      <c r="C22" t="s" s="0">
        <v>11</v>
      </c>
      <c r="D22" t="s" s="0">
        <v>9</v>
      </c>
      <c r="E22" t="s" s="0">
        <v>10</v>
      </c>
      <c r="F22" s="0">
        <v>30</v>
      </c>
      <c r="H22" s="0">
        <f t="shared" si="0"/>
        <v>82.75</v>
      </c>
      <c r="I22" s="0">
        <f t="shared" si="1"/>
        <v>42.531746031746032</v>
      </c>
      <c r="J22" s="4">
        <f t="shared" si="2"/>
        <v>82.541666666666657</v>
      </c>
      <c r="K22" s="0">
        <f t="shared" si="3"/>
        <v>43.797619047619051</v>
      </c>
    </row>
    <row r="23" spans="1:25" x14ac:dyDescent="0.3">
      <c r="A23" s="1">
        <v>45234</v>
      </c>
      <c r="B23" s="0">
        <v>49</v>
      </c>
      <c r="C23" t="s" s="0">
        <v>11</v>
      </c>
      <c r="D23" t="s" s="0">
        <v>9</v>
      </c>
      <c r="E23" t="s" s="0">
        <v>10</v>
      </c>
      <c r="F23" s="0">
        <v>34</v>
      </c>
      <c r="H23" s="0">
        <f t="shared" si="0"/>
        <v>82.75</v>
      </c>
      <c r="I23" s="0">
        <f t="shared" si="1"/>
        <v>42.531746031746032</v>
      </c>
      <c r="J23" s="4">
        <f t="shared" si="2"/>
        <v>82.541666666666657</v>
      </c>
      <c r="K23" s="0">
        <f t="shared" si="3"/>
        <v>43.797619047619051</v>
      </c>
    </row>
    <row r="27" spans="1:25" x14ac:dyDescent="0.3">
      <c r="T27" s="33" t="s">
        <v>26</v>
      </c>
      <c r="U27" s="33"/>
      <c r="V27" s="33"/>
      <c r="W27" s="33"/>
      <c r="X27" s="2" t="s">
        <v>23</v>
      </c>
      <c r="Y27" s="2" t="s">
        <v>17</v>
      </c>
    </row>
    <row r="28" spans="1:25" x14ac:dyDescent="0.3">
      <c r="T28" s="0">
        <v>1</v>
      </c>
      <c r="U28" t="s" s="0">
        <v>3</v>
      </c>
      <c r="V28" t="s" s="0">
        <v>0</v>
      </c>
      <c r="W28" t="s" s="0">
        <v>1</v>
      </c>
      <c r="X28" s="0">
        <f>(N7+N10+N16)/3</f>
        <v>90.438888888888911</v>
      </c>
      <c r="Y28" s="0">
        <f>(O7+O10+O16)/3</f>
        <v>40.333333333333336</v>
      </c>
    </row>
    <row r="29" spans="1:25" x14ac:dyDescent="0.3">
      <c r="T29" s="0">
        <v>2</v>
      </c>
      <c r="U29" t="s" s="0">
        <v>11</v>
      </c>
      <c r="V29" t="s" s="0">
        <v>9</v>
      </c>
      <c r="W29" t="s" s="0">
        <v>1</v>
      </c>
      <c r="X29" s="0">
        <f>(N5+N11+N16)/3</f>
        <v>84.49444444444444</v>
      </c>
      <c r="Y29" s="0">
        <f>(O5+O11+O16)/3</f>
        <v>48.198412698412703</v>
      </c>
    </row>
    <row r="30" spans="1:25" x14ac:dyDescent="0.3">
      <c r="T30" s="0">
        <v>3</v>
      </c>
      <c r="U30" t="s" s="0">
        <v>4</v>
      </c>
      <c r="V30" t="s" s="0">
        <v>9</v>
      </c>
      <c r="W30" t="s" s="0">
        <v>1</v>
      </c>
      <c r="X30" s="0">
        <f>(N6+N11+N16)/3</f>
        <v>87.966666666666654</v>
      </c>
      <c r="Y30" s="0">
        <f>(O6+O11+O16)/3</f>
        <v>53.166666666666664</v>
      </c>
    </row>
    <row r="32" spans="1:25" x14ac:dyDescent="0.3">
      <c r="T32" s="33" t="s">
        <v>27</v>
      </c>
      <c r="U32" s="33"/>
      <c r="V32" s="33"/>
      <c r="W32" s="33"/>
    </row>
    <row r="33" spans="20:25" x14ac:dyDescent="0.3">
      <c r="T33" s="0">
        <v>1</v>
      </c>
      <c r="U33" t="s" s="0">
        <v>3</v>
      </c>
      <c r="V33" t="s" s="0">
        <v>0</v>
      </c>
      <c r="W33" t="s" s="0">
        <v>1</v>
      </c>
      <c r="X33" s="0">
        <f>(N7+N10+N16)/3</f>
        <v>90.438888888888911</v>
      </c>
      <c r="Y33" s="0">
        <f>(O7+O10+O16)/3</f>
        <v>40.333333333333336</v>
      </c>
    </row>
    <row r="34" spans="20:25" x14ac:dyDescent="0.3">
      <c r="T34" s="0">
        <v>2</v>
      </c>
      <c r="U34" t="s" s="0">
        <v>11</v>
      </c>
      <c r="V34" t="s" s="0">
        <v>9</v>
      </c>
      <c r="W34" t="s" s="0">
        <v>10</v>
      </c>
      <c r="X34" s="0">
        <f>(N5+N11+N15)/3</f>
        <v>82.75</v>
      </c>
      <c r="Y34" s="0">
        <f>(O5+O11+O15)/3</f>
        <v>42.531746031746032</v>
      </c>
    </row>
    <row r="35" spans="20:25" x14ac:dyDescent="0.3">
      <c r="T35" s="0">
        <v>3</v>
      </c>
      <c r="U35" t="s" s="0">
        <v>4</v>
      </c>
      <c r="V35" t="s" s="0">
        <v>2</v>
      </c>
      <c r="W35" t="s" s="0">
        <v>5</v>
      </c>
      <c r="X35" s="0">
        <f>(N6+N12+N17)/3</f>
        <v>99.833333333333329</v>
      </c>
      <c r="Y35" s="0">
        <f>(O6+O12+O17)/3</f>
        <v>55.722222222222229</v>
      </c>
    </row>
  </sheetData>
  <mergeCells count="5">
    <mergeCell ref="H10:K10"/>
    <mergeCell ref="H11:I11"/>
    <mergeCell ref="J11:K11"/>
    <mergeCell ref="T27:W27"/>
    <mergeCell ref="T32:W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zoomScale="167" workbookViewId="0">
      <selection activeCell="F5" sqref="F5"/>
    </sheetView>
  </sheetViews>
  <sheetFormatPr defaultRowHeight="14.4" x14ac:dyDescent="0.3"/>
  <sheetData>
    <row r="1" spans="1:8" ht="15" thickBot="1" x14ac:dyDescent="0.35">
      <c r="A1" s="36" t="s">
        <v>34</v>
      </c>
      <c r="B1" s="36"/>
      <c r="C1" s="36"/>
      <c r="D1" s="36"/>
      <c r="E1" s="3"/>
      <c r="F1" s="2"/>
      <c r="G1" s="2"/>
      <c r="H1" s="2"/>
    </row>
    <row r="2" spans="1:8" ht="15" thickBot="1" x14ac:dyDescent="0.35">
      <c r="A2" s="24" t="s">
        <v>23</v>
      </c>
      <c r="B2" s="25" t="s">
        <v>17</v>
      </c>
      <c r="C2" s="25" t="s">
        <v>28</v>
      </c>
      <c r="D2" s="24" t="s">
        <v>36</v>
      </c>
      <c r="E2" s="4"/>
    </row>
    <row r="3" spans="1:8" x14ac:dyDescent="0.3">
      <c r="A3" s="23" t="n">
        <v>63.43046357585669</v>
      </c>
      <c r="B3" s="26" t="n">
        <v>36.550387596685354</v>
      </c>
      <c r="C3" s="26" t="n">
        <v>24.964341084739846</v>
      </c>
      <c r="D3" s="23" t="n">
        <v>2.913907284406357</v>
      </c>
      <c r="E3" s="4" t="s">
        <v>11</v>
      </c>
    </row>
    <row r="4" spans="1:8" x14ac:dyDescent="0.3">
      <c r="A4" s="29" t="n">
        <v>85.45821854887244</v>
      </c>
      <c r="B4" s="30" t="n">
        <v>42.76489607390647</v>
      </c>
      <c r="C4" s="30" t="n">
        <v>42.672055426985544</v>
      </c>
      <c r="D4" s="29" t="n">
        <v>0.6060606060378997</v>
      </c>
      <c r="E4" s="4" t="s">
        <v>4</v>
      </c>
    </row>
    <row r="5" spans="1:8" ht="15" thickBot="1" x14ac:dyDescent="0.35">
      <c r="A5" s="31" t="n">
        <v>70.99017198992931</v>
      </c>
      <c r="B5" s="32" t="n">
        <v>41.26440677934651</v>
      </c>
      <c r="C5" s="32" t="n">
        <v>29.450847457615403</v>
      </c>
      <c r="D5" s="31" t="n">
        <v>0.0</v>
      </c>
      <c r="E5" s="4" t="s">
        <v>3</v>
      </c>
    </row>
    <row r="6" spans="1:8" x14ac:dyDescent="0.3">
      <c r="A6" s="23" t="n">
        <v>66.24442736312962</v>
      </c>
      <c r="B6" s="26" t="n">
        <v>38.01010101007456</v>
      </c>
      <c r="C6" s="26" t="n">
        <v>28.11344211295218</v>
      </c>
      <c r="D6" s="23" t="n">
        <v>2.0292083011786106</v>
      </c>
      <c r="E6" s="4" t="s">
        <v>9</v>
      </c>
    </row>
    <row r="7" spans="1:8" x14ac:dyDescent="0.3">
      <c r="A7" s="29" t="n">
        <v>92.19579081605175</v>
      </c>
      <c r="B7" s="30" t="n">
        <v>44.808794137129176</v>
      </c>
      <c r="C7" s="30" t="n">
        <v>47.238507661347654</v>
      </c>
      <c r="D7" s="29" t="n">
        <v>0.0</v>
      </c>
      <c r="E7" s="4" t="s">
        <v>2</v>
      </c>
    </row>
    <row r="8" spans="1:8" ht="15" thickBot="1" x14ac:dyDescent="0.35">
      <c r="A8" s="31" t="n">
        <v>71.56122448885235</v>
      </c>
      <c r="B8" s="32" t="n">
        <v>41.66428571307212</v>
      </c>
      <c r="C8" s="32" t="n">
        <v>28.699999999990283</v>
      </c>
      <c r="D8" s="31" t="n">
        <v>0.0</v>
      </c>
      <c r="E8" s="4" t="s">
        <v>0</v>
      </c>
    </row>
    <row r="9" spans="1:8" x14ac:dyDescent="0.3">
      <c r="A9" s="23" t="n">
        <v>69.5959821422997</v>
      </c>
      <c r="B9" s="26" t="n">
        <v>40.709821428407864</v>
      </c>
      <c r="C9" s="26" t="n">
        <v>28.529017856603677</v>
      </c>
      <c r="D9" s="23" t="n">
        <v>2.2098214284230315</v>
      </c>
      <c r="E9" s="4" t="s">
        <v>10</v>
      </c>
    </row>
    <row r="10" spans="1:8" x14ac:dyDescent="0.3">
      <c r="A10" s="29" t="n">
        <v>86.3280507130376</v>
      </c>
      <c r="B10" s="30" t="n">
        <v>44.146856840922915</v>
      </c>
      <c r="C10" s="30" t="n">
        <v>42.18119387211468</v>
      </c>
      <c r="D10" s="29" t="n">
        <v>0.0</v>
      </c>
      <c r="E10" s="4" t="s">
        <v>5</v>
      </c>
    </row>
    <row r="11" spans="1:8" x14ac:dyDescent="0.3">
      <c r="A11" s="27" t="n">
        <v>66.052190120987</v>
      </c>
      <c r="B11" s="28" t="n">
        <v>33.58526315763708</v>
      </c>
      <c r="C11" s="28" t="n">
        <v>29.861052631104354</v>
      </c>
      <c r="D11" s="27" t="n">
        <v>1.2301957128180179</v>
      </c>
      <c r="E11" s="4" t="s">
        <v>1</v>
      </c>
    </row>
    <row r="13" spans="1:8" x14ac:dyDescent="0.3">
      <c r="A13" t="s" s="0">
        <v>35</v>
      </c>
    </row>
  </sheetData>
  <mergeCells count="1">
    <mergeCell ref="A1:D1"/>
  </mergeCells>
  <conditionalFormatting sqref="A3:A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B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B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D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D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8"/>
  <sheetViews>
    <sheetView zoomScale="123" workbookViewId="0">
      <selection activeCell="K29" sqref="K29"/>
    </sheetView>
  </sheetViews>
  <sheetFormatPr defaultRowHeight="14.4" x14ac:dyDescent="0.3"/>
  <cols>
    <col min="1" max="3" bestFit="true" customWidth="true" width="9.5546875"/>
    <col min="4" max="4" bestFit="true" customWidth="true" width="9.0"/>
    <col min="5" max="7" bestFit="true" customWidth="true" width="9.5546875"/>
    <col min="8" max="8" bestFit="true" customWidth="true" width="9.0"/>
    <col min="9" max="11" bestFit="true" customWidth="true" width="9.5546875"/>
    <col min="12" max="12" bestFit="true" customWidth="true" width="9.0"/>
    <col min="13" max="15" bestFit="true" customWidth="true" width="9.5546875"/>
    <col min="16" max="16" bestFit="true" customWidth="true" width="9.0"/>
  </cols>
  <sheetData>
    <row r="1" spans="1:64" ht="18" x14ac:dyDescent="0.35">
      <c r="A1" s="41" t="s">
        <v>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3">
      <c r="A2" s="37" t="s">
        <v>37</v>
      </c>
      <c r="B2" s="37"/>
      <c r="C2" s="37"/>
      <c r="D2" s="38"/>
      <c r="E2" s="39" t="s">
        <v>10</v>
      </c>
      <c r="F2" s="37"/>
      <c r="G2" s="37"/>
      <c r="H2" s="38"/>
      <c r="I2" s="39" t="s">
        <v>5</v>
      </c>
      <c r="J2" s="37"/>
      <c r="K2" s="37"/>
      <c r="L2" s="38"/>
      <c r="M2" s="37" t="s">
        <v>1</v>
      </c>
      <c r="N2" s="37"/>
      <c r="O2" s="37"/>
      <c r="P2" s="40"/>
      <c r="Y2" s="33"/>
      <c r="Z2" s="33"/>
      <c r="AA2" s="33"/>
      <c r="AB2" s="33"/>
      <c r="AC2" s="33"/>
      <c r="AD2" s="33"/>
      <c r="AE2" s="33"/>
      <c r="AF2" s="33"/>
    </row>
    <row r="3" spans="1:64" x14ac:dyDescent="0.3">
      <c r="A3" t="s" s="0">
        <v>23</v>
      </c>
      <c r="B3" t="s" s="0">
        <v>17</v>
      </c>
      <c r="C3" t="s" s="0">
        <v>28</v>
      </c>
      <c r="D3" s="9" t="s">
        <v>36</v>
      </c>
      <c r="E3" s="11" t="s">
        <v>23</v>
      </c>
      <c r="F3" t="s" s="0">
        <v>17</v>
      </c>
      <c r="G3" t="s" s="0">
        <v>28</v>
      </c>
      <c r="H3" s="9" t="s">
        <v>36</v>
      </c>
      <c r="I3" s="11" t="s">
        <v>23</v>
      </c>
      <c r="J3" t="s" s="0">
        <v>17</v>
      </c>
      <c r="K3" t="s" s="0">
        <v>28</v>
      </c>
      <c r="L3" s="9" t="s">
        <v>36</v>
      </c>
      <c r="M3" t="s" s="0">
        <v>23</v>
      </c>
      <c r="N3" t="s" s="0">
        <v>17</v>
      </c>
      <c r="O3" t="s" s="0">
        <v>28</v>
      </c>
      <c r="P3" s="6" t="s">
        <v>36</v>
      </c>
    </row>
    <row r="4" spans="1:64" x14ac:dyDescent="0.3">
      <c r="A4" s="13" t="n">
        <v>64.83744546949316</v>
      </c>
      <c r="B4" s="13" t="n">
        <v>37.28024430337996</v>
      </c>
      <c r="C4" s="13" t="n">
        <v>26.538891598846014</v>
      </c>
      <c r="D4" s="14" t="n">
        <v>2.471557792792484</v>
      </c>
      <c r="E4" s="15" t="n">
        <v>65.78915280405447</v>
      </c>
      <c r="F4" s="13" t="n">
        <v>37.966159728385534</v>
      </c>
      <c r="G4" s="13" t="n">
        <v>26.936916850397544</v>
      </c>
      <c r="H4" s="14" t="n">
        <v>2.4192105199185936</v>
      </c>
      <c r="I4" s="15" t="n">
        <v>69.13556651820205</v>
      </c>
      <c r="J4" s="13" t="n">
        <v>38.65356681088855</v>
      </c>
      <c r="K4" s="13" t="n">
        <v>29.667352053499748</v>
      </c>
      <c r="L4" s="14" t="n">
        <v>1.9772462342339872</v>
      </c>
      <c r="M4" s="13" t="n">
        <v>65.08039439979193</v>
      </c>
      <c r="N4" s="13" t="n">
        <v>36.54124807423138</v>
      </c>
      <c r="O4" s="13" t="n">
        <v>27.20332380529768</v>
      </c>
      <c r="P4" s="16" t="n">
        <v>2.2232853767975906</v>
      </c>
      <c r="Q4" t="s" s="0">
        <v>38</v>
      </c>
    </row>
    <row r="5" spans="1:64" x14ac:dyDescent="0.3">
      <c r="A5" s="13" t="n">
        <v>88.8270046824621</v>
      </c>
      <c r="B5" s="13" t="n">
        <v>43.78684510551783</v>
      </c>
      <c r="C5" s="13" t="n">
        <v>44.955281544166596</v>
      </c>
      <c r="D5" s="14" t="n">
        <v>0.30303030301894984</v>
      </c>
      <c r="E5" s="15" t="n">
        <v>84.98080017442962</v>
      </c>
      <c r="F5" s="13" t="n">
        <v>43.17144037009583</v>
      </c>
      <c r="G5" s="13" t="n">
        <v>41.67002880665401</v>
      </c>
      <c r="H5" s="14" t="n">
        <v>0.6843885280997661</v>
      </c>
      <c r="I5" s="15" t="n">
        <v>88.3272138885772</v>
      </c>
      <c r="J5" s="13" t="n">
        <v>43.858847452598845</v>
      </c>
      <c r="K5" s="13" t="n">
        <v>44.40046400975621</v>
      </c>
      <c r="L5" s="14" t="n">
        <v>0.24242424241515986</v>
      </c>
      <c r="M5" s="13" t="n">
        <v>84.27204177016708</v>
      </c>
      <c r="N5" s="13" t="n">
        <v>41.74652871594168</v>
      </c>
      <c r="O5" s="13" t="n">
        <v>41.936435761554144</v>
      </c>
      <c r="P5" s="16" t="n">
        <v>0.4884633849787635</v>
      </c>
      <c r="Q5" t="s" s="0">
        <v>39</v>
      </c>
    </row>
    <row r="6" spans="1:64" ht="15" thickBot="1" x14ac:dyDescent="0.35">
      <c r="A6" s="17" t="n">
        <v>71.27569823939083</v>
      </c>
      <c r="B6" s="17" t="n">
        <v>41.46434624620932</v>
      </c>
      <c r="C6" s="17" t="n">
        <v>29.075423728802843</v>
      </c>
      <c r="D6" s="18" t="n">
        <v>0.0</v>
      </c>
      <c r="E6" s="19" t="n">
        <v>70.93975501997261</v>
      </c>
      <c r="F6" s="17" t="n">
        <v>41.31344128264902</v>
      </c>
      <c r="G6" s="17" t="n">
        <v>28.96614255436301</v>
      </c>
      <c r="H6" s="18" t="n">
        <v>0.44196428568460633</v>
      </c>
      <c r="I6" s="19" t="n">
        <v>74.2861687341202</v>
      </c>
      <c r="J6" s="17" t="n">
        <v>42.00084836515204</v>
      </c>
      <c r="K6" s="17" t="n">
        <v>31.696577757465214</v>
      </c>
      <c r="L6" s="18" t="n">
        <v>0.0</v>
      </c>
      <c r="M6" s="17" t="n">
        <v>70.23099661571007</v>
      </c>
      <c r="N6" s="17" t="n">
        <v>39.88852962849487</v>
      </c>
      <c r="O6" s="17" t="n">
        <v>29.232549509263144</v>
      </c>
      <c r="P6" s="20" t="n">
        <v>0.24603914256360357</v>
      </c>
      <c r="Q6" t="s" s="0">
        <v>40</v>
      </c>
    </row>
    <row r="7" spans="1:64" ht="18" x14ac:dyDescent="0.35">
      <c r="A7" s="43" t="s">
        <v>42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1:64" x14ac:dyDescent="0.3">
      <c r="A8" s="44" t="s">
        <v>37</v>
      </c>
      <c r="B8" s="37"/>
      <c r="C8" s="37"/>
      <c r="D8" s="38"/>
      <c r="E8" s="39" t="s">
        <v>10</v>
      </c>
      <c r="F8" s="37"/>
      <c r="G8" s="37"/>
      <c r="H8" s="38"/>
      <c r="I8" s="39" t="s">
        <v>5</v>
      </c>
      <c r="J8" s="37"/>
      <c r="K8" s="37"/>
      <c r="L8" s="38"/>
      <c r="M8" s="37" t="s">
        <v>1</v>
      </c>
      <c r="N8" s="45"/>
      <c r="O8" s="45"/>
      <c r="P8" s="46"/>
    </row>
    <row r="9" spans="1:64" x14ac:dyDescent="0.3">
      <c r="A9" s="4" t="s">
        <v>23</v>
      </c>
      <c r="B9" t="s" s="0">
        <v>17</v>
      </c>
      <c r="C9" t="s" s="0">
        <v>28</v>
      </c>
      <c r="D9" s="9" t="s">
        <v>36</v>
      </c>
      <c r="E9" s="11" t="s">
        <v>23</v>
      </c>
      <c r="F9" t="s" s="0">
        <v>17</v>
      </c>
      <c r="G9" t="s" s="0">
        <v>28</v>
      </c>
      <c r="H9" s="9" t="s">
        <v>36</v>
      </c>
      <c r="I9" s="11" t="s">
        <v>23</v>
      </c>
      <c r="J9" t="s" s="0">
        <v>17</v>
      </c>
      <c r="K9" t="s" s="0">
        <v>28</v>
      </c>
      <c r="L9" s="9" t="s">
        <v>36</v>
      </c>
      <c r="M9" t="s" s="0">
        <v>23</v>
      </c>
      <c r="N9" t="s" s="0">
        <v>17</v>
      </c>
      <c r="O9" t="s" s="0">
        <v>28</v>
      </c>
      <c r="P9" s="6" t="s">
        <v>36</v>
      </c>
    </row>
    <row r="10" spans="1:64" x14ac:dyDescent="0.3">
      <c r="A10" s="4" t="n">
        <v>60.93103448275862</v>
      </c>
      <c r="B10" t="n" s="0">
        <v>36.578947368421055</v>
      </c>
      <c r="C10" t="n" s="0">
        <v>22.982456140350877</v>
      </c>
      <c r="D10" s="9" t="n">
        <v>2.0689655172413794</v>
      </c>
      <c r="E10" s="11" t="n">
        <v>64.41666666666667</v>
      </c>
      <c r="F10" t="n" s="0">
        <v>39.583333333333336</v>
      </c>
      <c r="G10" t="n" s="0">
        <v>23.5</v>
      </c>
      <c r="H10" s="9" t="n">
        <v>2.5</v>
      </c>
      <c r="I10" s="11" t="e">
        <v>#NUM!</v>
      </c>
      <c r="J10" t="e" s="0">
        <v>#NUM!</v>
      </c>
      <c r="K10" t="e" s="0">
        <v>#NUM!</v>
      </c>
      <c r="L10" s="9" t="e">
        <v>#NUM!</v>
      </c>
      <c r="M10" t="n" s="0">
        <v>44.2</v>
      </c>
      <c r="N10" t="n" s="0">
        <v>20.555555555555557</v>
      </c>
      <c r="O10" t="n" s="0">
        <v>20.22222222222222</v>
      </c>
      <c r="P10" s="6" t="n">
        <v>0.0</v>
      </c>
      <c r="Q10" t="s" s="0">
        <v>38</v>
      </c>
    </row>
    <row r="11" spans="1:64" x14ac:dyDescent="0.3">
      <c r="A11" s="4" t="n">
        <v>90.66666666666667</v>
      </c>
      <c r="B11" t="n" s="0">
        <v>44.339622641509436</v>
      </c>
      <c r="C11" t="n" s="0">
        <v>46.35849056603774</v>
      </c>
      <c r="D11" s="9" t="n">
        <v>0.0</v>
      </c>
      <c r="E11" s="11" t="e">
        <v>#NUM!</v>
      </c>
      <c r="F11" t="e" s="0">
        <v>#NUM!</v>
      </c>
      <c r="G11" t="e" s="0">
        <v>#NUM!</v>
      </c>
      <c r="H11" s="9" t="e">
        <v>#NUM!</v>
      </c>
      <c r="I11" s="11" t="n">
        <v>90.69811320754717</v>
      </c>
      <c r="J11" t="n" s="0">
        <v>44.339622641509436</v>
      </c>
      <c r="K11" t="n" s="0">
        <v>46.35849056603774</v>
      </c>
      <c r="L11" s="9" t="n">
        <v>0.0</v>
      </c>
      <c r="M11" t="n" s="0">
        <v>89.0</v>
      </c>
      <c r="N11" t="e" s="0">
        <v>#NUM!</v>
      </c>
      <c r="O11" t="e" s="0">
        <v>#NUM!</v>
      </c>
      <c r="P11" s="6" t="n">
        <v>0.0</v>
      </c>
      <c r="Q11" t="s" s="0">
        <v>39</v>
      </c>
    </row>
    <row r="12" spans="1:64" ht="15" thickBot="1" x14ac:dyDescent="0.35">
      <c r="A12" s="8" t="n">
        <v>71.04761904761905</v>
      </c>
      <c r="B12" s="5" t="n">
        <v>39.8</v>
      </c>
      <c r="C12" s="5" t="n">
        <v>28.8</v>
      </c>
      <c r="D12" s="10" t="n">
        <v>0.0</v>
      </c>
      <c r="E12" s="12" t="n">
        <v>88.5</v>
      </c>
      <c r="F12" s="5" t="n">
        <v>49.5</v>
      </c>
      <c r="G12" s="5" t="n">
        <v>39.0</v>
      </c>
      <c r="H12" s="10" t="n">
        <v>0.0</v>
      </c>
      <c r="I12" s="12" t="n">
        <v>55.0</v>
      </c>
      <c r="J12" s="5" t="n">
        <v>47.0</v>
      </c>
      <c r="K12" s="5" t="n">
        <v>8.0</v>
      </c>
      <c r="L12" s="10" t="n">
        <v>0.0</v>
      </c>
      <c r="M12" s="5" t="n">
        <v>62.666666666666664</v>
      </c>
      <c r="N12" s="5" t="n">
        <v>26.5</v>
      </c>
      <c r="O12" s="5" t="n">
        <v>29.0</v>
      </c>
      <c r="P12" s="7" t="n">
        <v>0.0</v>
      </c>
      <c r="Q12" t="s" s="0">
        <v>40</v>
      </c>
    </row>
    <row r="22" spans="1:13" x14ac:dyDescent="0.3">
      <c r="A22" t="s" s="0">
        <v>38</v>
      </c>
      <c r="E22" t="s" s="0">
        <v>39</v>
      </c>
      <c r="I22" t="s" s="0">
        <v>40</v>
      </c>
    </row>
    <row r="23" spans="1:13" x14ac:dyDescent="0.3">
      <c r="A23" t="s" s="0">
        <v>10</v>
      </c>
      <c r="B23" t="s" s="0">
        <v>5</v>
      </c>
      <c r="C23" t="s" s="0">
        <v>1</v>
      </c>
      <c r="E23" t="s" s="0">
        <v>10</v>
      </c>
      <c r="F23" t="s" s="0">
        <v>5</v>
      </c>
      <c r="G23" t="s" s="0">
        <v>1</v>
      </c>
      <c r="I23" t="s" s="0">
        <v>10</v>
      </c>
      <c r="J23" t="s" s="0">
        <v>5</v>
      </c>
      <c r="K23" t="s" s="0">
        <v>1</v>
      </c>
    </row>
    <row r="24" spans="1:13" x14ac:dyDescent="0.3">
      <c r="A24" s="13">
        <f>F4</f>
        <v>36.420041928942865</v>
      </c>
      <c r="B24" s="13">
        <f>J4</f>
        <v>38.449866490276051</v>
      </c>
      <c r="C24" s="13">
        <f>N4</f>
        <v>35.361127200283583</v>
      </c>
      <c r="E24" s="13">
        <f>F5</f>
        <v>45.759649122615542</v>
      </c>
      <c r="F24" s="13">
        <f>J5</f>
        <v>47.789473683948721</v>
      </c>
      <c r="G24" s="13">
        <f>N5</f>
        <v>44.70073439395626</v>
      </c>
      <c r="I24" s="13">
        <f>F6</f>
        <v>28.780392156858635</v>
      </c>
      <c r="J24" s="13">
        <f>J6</f>
        <v>30.810216718191818</v>
      </c>
      <c r="K24" s="13">
        <f>N6</f>
        <v>27.721477428199353</v>
      </c>
      <c r="M24" t="s" s="0">
        <v>17</v>
      </c>
    </row>
    <row r="25" spans="1:13" x14ac:dyDescent="0.3">
      <c r="A25" s="13">
        <f>G4</f>
        <v>22.205828092195425</v>
      </c>
      <c r="B25" s="13">
        <f>K4</f>
        <v>26.414600022004919</v>
      </c>
      <c r="C25" s="13">
        <f>O4</f>
        <v>23.492262200744761</v>
      </c>
      <c r="E25" s="13">
        <f>G5</f>
        <v>33.784833579376297</v>
      </c>
      <c r="F25" s="13">
        <f>K5</f>
        <v>37.993605509185791</v>
      </c>
      <c r="G25" s="13">
        <f>O5</f>
        <v>35.071267687925634</v>
      </c>
      <c r="I25" s="13">
        <f>G6</f>
        <v>27.127450980383919</v>
      </c>
      <c r="J25" s="13">
        <f>K6</f>
        <v>31.336222910193413</v>
      </c>
      <c r="K25" s="13">
        <f>O6</f>
        <v>28.413885088933256</v>
      </c>
      <c r="M25" t="s" s="0">
        <v>43</v>
      </c>
    </row>
    <row r="27" spans="1:13" x14ac:dyDescent="0.3">
      <c r="A27" s="0">
        <f>F10</f>
        <v>40.6</v>
      </c>
      <c r="B27" t="e" s="0">
        <f>J10</f>
        <v>#NUM!</v>
      </c>
      <c r="C27" s="0">
        <f>N10</f>
        <v>29.666666666666668</v>
      </c>
      <c r="E27" t="e" s="0">
        <f>F11</f>
        <v>#NUM!</v>
      </c>
      <c r="F27" s="0">
        <f>J11</f>
        <v>47.333333333333336</v>
      </c>
      <c r="G27" t="e" s="0">
        <f>N11</f>
        <v>#NUM!</v>
      </c>
      <c r="I27" t="e" s="0">
        <f>F12</f>
        <v>#NUM!</v>
      </c>
      <c r="J27" t="e" s="0">
        <f>J12</f>
        <v>#NUM!</v>
      </c>
      <c r="K27" s="0">
        <f>N12</f>
        <v>26.5</v>
      </c>
    </row>
    <row r="28" spans="1:13" x14ac:dyDescent="0.3">
      <c r="A28" s="0">
        <f>G10</f>
        <v>18.600000000000001</v>
      </c>
      <c r="B28" t="e" s="0">
        <f>K10</f>
        <v>#NUM!</v>
      </c>
      <c r="C28" s="0">
        <f>O10</f>
        <v>27.666666666666668</v>
      </c>
      <c r="E28" t="e" s="0">
        <f>G11</f>
        <v>#NUM!</v>
      </c>
      <c r="F28" s="0">
        <f>K11</f>
        <v>41</v>
      </c>
      <c r="G28" t="e" s="0">
        <f>O11</f>
        <v>#NUM!</v>
      </c>
      <c r="I28" t="e" s="0">
        <f>G12</f>
        <v>#NUM!</v>
      </c>
      <c r="J28" t="e" s="0">
        <f>K12</f>
        <v>#NUM!</v>
      </c>
      <c r="K28" s="0">
        <f>O12</f>
        <v>29</v>
      </c>
    </row>
  </sheetData>
  <mergeCells count="12">
    <mergeCell ref="A1:P1"/>
    <mergeCell ref="A7:P7"/>
    <mergeCell ref="A8:D8"/>
    <mergeCell ref="E8:H8"/>
    <mergeCell ref="I8:L8"/>
    <mergeCell ref="M8:P8"/>
    <mergeCell ref="AC2:AF2"/>
    <mergeCell ref="Y2:AB2"/>
    <mergeCell ref="A2:D2"/>
    <mergeCell ref="E2:H2"/>
    <mergeCell ref="I2:L2"/>
    <mergeCell ref="M2:P2"/>
  </mergeCells>
  <conditionalFormatting sqref="A4:A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B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1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 I4 M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 I5 M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 I6 M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 J4 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 N5 J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 J6 N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 O4 K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 K5 O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 K6 O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 E10 M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 E11 M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 E12 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 F10 N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 F11 N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 F12 N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 G10 O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 G11 O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 G12 O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820C-A703-4D82-AEA4-6398523FBADE}">
  <dimension ref="H1:S42"/>
  <sheetViews>
    <sheetView zoomScale="84" workbookViewId="0">
      <selection activeCell="AA4" sqref="AA4"/>
    </sheetView>
  </sheetViews>
  <sheetFormatPr defaultRowHeight="14.4" x14ac:dyDescent="0.3"/>
  <sheetData>
    <row r="1" spans="8:19" x14ac:dyDescent="0.3">
      <c r="H1" s="21"/>
      <c r="S1" s="21"/>
    </row>
    <row r="2" spans="8:19" x14ac:dyDescent="0.3">
      <c r="H2" s="21"/>
      <c r="S2" s="21"/>
    </row>
    <row r="3" spans="8:19" x14ac:dyDescent="0.3">
      <c r="H3" s="21"/>
      <c r="S3" s="21"/>
    </row>
    <row r="4" spans="8:19" x14ac:dyDescent="0.3">
      <c r="H4" s="21"/>
      <c r="S4" s="21"/>
    </row>
    <row r="5" spans="8:19" x14ac:dyDescent="0.3">
      <c r="H5" s="21"/>
      <c r="S5" s="21"/>
    </row>
    <row r="6" spans="8:19" x14ac:dyDescent="0.3">
      <c r="H6" s="21"/>
      <c r="S6" s="21"/>
    </row>
    <row r="7" spans="8:19" x14ac:dyDescent="0.3">
      <c r="H7" s="21"/>
      <c r="S7" s="21"/>
    </row>
    <row r="8" spans="8:19" x14ac:dyDescent="0.3">
      <c r="H8" s="21"/>
      <c r="S8" s="21"/>
    </row>
    <row r="9" spans="8:19" x14ac:dyDescent="0.3">
      <c r="H9" s="21"/>
      <c r="S9" s="21"/>
    </row>
    <row r="10" spans="8:19" x14ac:dyDescent="0.3">
      <c r="H10" s="21"/>
      <c r="S10" s="21"/>
    </row>
    <row r="11" spans="8:19" x14ac:dyDescent="0.3">
      <c r="H11" s="21"/>
      <c r="S11" s="21"/>
    </row>
    <row r="12" spans="8:19" x14ac:dyDescent="0.3">
      <c r="H12" s="21"/>
      <c r="S12" s="21"/>
    </row>
    <row r="13" spans="8:19" x14ac:dyDescent="0.3">
      <c r="H13" s="21"/>
      <c r="S13" s="21"/>
    </row>
    <row r="14" spans="8:19" x14ac:dyDescent="0.3">
      <c r="H14" s="21"/>
      <c r="S14" s="21"/>
    </row>
    <row r="15" spans="8:19" x14ac:dyDescent="0.3">
      <c r="H15" s="21"/>
      <c r="S15" s="21"/>
    </row>
    <row r="16" spans="8:19" x14ac:dyDescent="0.3">
      <c r="H16" s="21"/>
      <c r="S16" s="21"/>
    </row>
    <row r="17" spans="8:19" x14ac:dyDescent="0.3">
      <c r="H17" s="21"/>
      <c r="S17" s="21"/>
    </row>
    <row r="18" spans="8:19" x14ac:dyDescent="0.3">
      <c r="H18" s="21"/>
      <c r="S18" s="21"/>
    </row>
    <row r="19" spans="8:19" x14ac:dyDescent="0.3">
      <c r="H19" s="21"/>
      <c r="S19" s="21"/>
    </row>
    <row r="20" spans="8:19" x14ac:dyDescent="0.3">
      <c r="H20" s="21"/>
      <c r="S20" s="21"/>
    </row>
    <row r="21" spans="8:19" x14ac:dyDescent="0.3">
      <c r="H21" s="21"/>
      <c r="S21" s="21"/>
    </row>
    <row r="22" spans="8:19" x14ac:dyDescent="0.3">
      <c r="H22" s="21"/>
      <c r="S22" s="21"/>
    </row>
    <row r="23" spans="8:19" x14ac:dyDescent="0.3">
      <c r="H23" s="21"/>
      <c r="S23" s="21"/>
    </row>
    <row r="24" spans="8:19" x14ac:dyDescent="0.3">
      <c r="H24" s="21"/>
      <c r="S24" s="21"/>
    </row>
    <row r="25" spans="8:19" x14ac:dyDescent="0.3">
      <c r="H25" s="21"/>
      <c r="S25" s="21"/>
    </row>
    <row r="26" spans="8:19" x14ac:dyDescent="0.3">
      <c r="H26" s="21"/>
      <c r="S26" s="21"/>
    </row>
    <row r="27" spans="8:19" x14ac:dyDescent="0.3">
      <c r="H27" s="21"/>
      <c r="S27" s="21"/>
    </row>
    <row r="28" spans="8:19" x14ac:dyDescent="0.3">
      <c r="H28" s="21"/>
      <c r="S28" s="21"/>
    </row>
    <row r="29" spans="8:19" x14ac:dyDescent="0.3">
      <c r="H29" s="21"/>
      <c r="S29" s="21"/>
    </row>
    <row r="30" spans="8:19" x14ac:dyDescent="0.3">
      <c r="H30" s="21"/>
      <c r="S30" s="21"/>
    </row>
    <row r="31" spans="8:19" x14ac:dyDescent="0.3">
      <c r="H31" s="21"/>
      <c r="S31" s="21"/>
    </row>
    <row r="32" spans="8:19" x14ac:dyDescent="0.3">
      <c r="H32" s="21"/>
      <c r="S32" s="21"/>
    </row>
    <row r="33" spans="8:19" x14ac:dyDescent="0.3">
      <c r="H33" s="21"/>
      <c r="S33" s="21"/>
    </row>
    <row r="34" spans="8:19" x14ac:dyDescent="0.3">
      <c r="H34" s="21"/>
      <c r="S34" s="21"/>
    </row>
    <row r="35" spans="8:19" x14ac:dyDescent="0.3">
      <c r="H35" s="21"/>
      <c r="S35" s="21"/>
    </row>
    <row r="36" spans="8:19" x14ac:dyDescent="0.3">
      <c r="H36" s="21"/>
      <c r="S36" s="21"/>
    </row>
    <row r="37" spans="8:19" x14ac:dyDescent="0.3">
      <c r="H37" s="21"/>
      <c r="S37" s="21"/>
    </row>
    <row r="38" spans="8:19" x14ac:dyDescent="0.3">
      <c r="H38" s="21"/>
      <c r="S38" s="21"/>
    </row>
    <row r="39" spans="8:19" x14ac:dyDescent="0.3">
      <c r="H39" s="21"/>
      <c r="S39" s="21"/>
    </row>
    <row r="40" spans="8:19" x14ac:dyDescent="0.3">
      <c r="H40" s="21"/>
      <c r="S40" s="21"/>
    </row>
    <row r="41" spans="8:19" x14ac:dyDescent="0.3">
      <c r="H41" s="21"/>
      <c r="S41" s="21"/>
    </row>
    <row r="42" spans="8:19" x14ac:dyDescent="0.3">
      <c r="S42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 Data</vt:lpstr>
      <vt:lpstr>Data</vt:lpstr>
      <vt:lpstr>Per Member Data</vt:lpstr>
      <vt:lpstr>Drive Team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2023-11-08T22:19:46Z</dcterms:created>
  <dc:creator>Matthew Hall</dc:creator>
  <cp:lastModifiedBy>Matt D Hall</cp:lastModifiedBy>
  <dcterms:modified xsi:type="dcterms:W3CDTF">2023-11-28T21:45:34Z</dcterms:modified>
</cp:coreProperties>
</file>