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2802DF6A-DFD5-4D3C-B545-34D091C2C91C}" xr6:coauthVersionLast="47" xr6:coauthVersionMax="47" xr10:uidLastSave="{00000000-0000-0000-0000-000000000000}"/>
  <bookViews>
    <workbookView xWindow="1152" yWindow="1152" windowWidth="17280" windowHeight="8880" xr2:uid="{943F8BFE-BB93-4FCB-9D8B-2434F109755A}"/>
  </bookViews>
  <sheets>
    <sheet name="Match Data" sheetId="1" r:id="rId1"/>
    <sheet name="Sheet2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<sst xmlns="http://schemas.openxmlformats.org/spreadsheetml/2006/main" count="196" uniqueCount="33">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</sst>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1"/>
  <sheetViews>
    <sheetView tabSelected="1" topLeftCell="A9" zoomScale="108" zoomScaleNormal="100" workbookViewId="0">
      <selection activeCell="A13" sqref="A13:H20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>
        <v>30</v>
      </c>
      <c r="B2" s="1">
        <v>45237</v>
      </c>
      <c r="C2" t="s">
        <v>11</v>
      </c>
      <c r="D2" t="s">
        <v>2</v>
      </c>
      <c r="E2" t="s">
        <v>1</v>
      </c>
      <c r="F2">
        <v>106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>
        <v>30</v>
      </c>
      <c r="B3" s="1">
        <v>45237</v>
      </c>
      <c r="C3" t="s">
        <v>3</v>
      </c>
      <c r="D3" t="s">
        <v>2</v>
      </c>
      <c r="E3" t="s">
        <v>1</v>
      </c>
      <c r="F3">
        <v>83</v>
      </c>
    </row>
    <row r="4" spans="1:20" x14ac:dyDescent="0.3">
      <c r="A4" t="s">
        <v>30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M4" s="2"/>
    </row>
    <row r="5" spans="1:20" x14ac:dyDescent="0.3">
      <c r="A5" t="s">
        <v>30</v>
      </c>
      <c r="B5" s="1">
        <v>45238</v>
      </c>
      <c r="C5" t="s">
        <v>11</v>
      </c>
      <c r="D5" t="s">
        <v>0</v>
      </c>
      <c r="E5" t="s">
        <v>1</v>
      </c>
      <c r="F5">
        <v>71</v>
      </c>
    </row>
    <row r="6" spans="1:20" x14ac:dyDescent="0.3">
      <c r="A6" t="s">
        <v>30</v>
      </c>
      <c r="B6" s="1">
        <v>45238</v>
      </c>
      <c r="C6" t="s">
        <v>11</v>
      </c>
      <c r="D6" t="s">
        <v>2</v>
      </c>
      <c r="E6" t="s">
        <v>1</v>
      </c>
      <c r="F6">
        <v>88</v>
      </c>
    </row>
    <row r="7" spans="1:20" x14ac:dyDescent="0.3">
      <c r="A7" t="s">
        <v>30</v>
      </c>
      <c r="B7" s="1">
        <v>45238</v>
      </c>
      <c r="C7" t="s">
        <v>11</v>
      </c>
      <c r="D7" t="s">
        <v>2</v>
      </c>
      <c r="E7" t="s">
        <v>1</v>
      </c>
      <c r="F7">
        <v>111</v>
      </c>
    </row>
    <row r="8" spans="1:20" x14ac:dyDescent="0.3">
      <c r="A8" t="s">
        <v>30</v>
      </c>
      <c r="B8" s="1">
        <v>45238</v>
      </c>
      <c r="C8" t="s">
        <v>3</v>
      </c>
      <c r="D8" t="s">
        <v>9</v>
      </c>
      <c r="E8" t="s">
        <v>1</v>
      </c>
      <c r="F8">
        <v>34</v>
      </c>
    </row>
    <row r="9" spans="1:20" x14ac:dyDescent="0.3">
      <c r="A9" t="s">
        <v>30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M9" s="2"/>
    </row>
    <row r="10" spans="1:20" x14ac:dyDescent="0.3">
      <c r="A10" t="s">
        <v>30</v>
      </c>
      <c r="B10" s="1">
        <v>45238</v>
      </c>
      <c r="C10" t="s">
        <v>11</v>
      </c>
      <c r="D10" t="s">
        <v>9</v>
      </c>
      <c r="E10" t="s">
        <v>1</v>
      </c>
      <c r="F10">
        <v>75</v>
      </c>
    </row>
    <row r="11" spans="1:20" x14ac:dyDescent="0.3">
      <c r="A11" t="s">
        <v>30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66</v>
      </c>
      <c r="H11">
        <v>45</v>
      </c>
    </row>
    <row r="12" spans="1:20" x14ac:dyDescent="0.3">
      <c r="A12" t="s">
        <v>30</v>
      </c>
      <c r="B12" s="1">
        <v>45238</v>
      </c>
      <c r="C12" t="s">
        <v>11</v>
      </c>
      <c r="D12" t="s">
        <v>9</v>
      </c>
      <c r="E12" t="s">
        <v>1</v>
      </c>
      <c r="F12">
        <v>107</v>
      </c>
      <c r="G12">
        <v>57</v>
      </c>
      <c r="H12">
        <v>50</v>
      </c>
      <c r="J12" s="2"/>
      <c r="K12" s="2"/>
    </row>
    <row r="13" spans="1:20" x14ac:dyDescent="0.3">
      <c r="A13" t="s">
        <v>31</v>
      </c>
      <c r="B13" s="1">
        <v>45234</v>
      </c>
      <c r="C13" t="s">
        <v>4</v>
      </c>
      <c r="D13" t="s">
        <v>2</v>
      </c>
      <c r="E13" t="s">
        <v>5</v>
      </c>
      <c r="F13">
        <v>72</v>
      </c>
      <c r="G13">
        <v>44</v>
      </c>
      <c r="H13">
        <v>28</v>
      </c>
    </row>
    <row r="14" spans="1:20" x14ac:dyDescent="0.3">
      <c r="A14" t="s">
        <v>31</v>
      </c>
      <c r="B14" s="1">
        <v>45234</v>
      </c>
      <c r="C14" t="s">
        <v>11</v>
      </c>
      <c r="D14" t="s">
        <v>9</v>
      </c>
      <c r="E14" t="s">
        <v>10</v>
      </c>
      <c r="F14">
        <v>97</v>
      </c>
      <c r="G14">
        <v>51</v>
      </c>
      <c r="H14">
        <v>30</v>
      </c>
      <c r="M14" s="2"/>
    </row>
    <row r="15" spans="1:20" x14ac:dyDescent="0.3">
      <c r="A15" t="s">
        <v>31</v>
      </c>
      <c r="B15" s="1">
        <v>45234</v>
      </c>
      <c r="C15" t="s">
        <v>11</v>
      </c>
      <c r="D15" t="s">
        <v>0</v>
      </c>
      <c r="E15" t="s">
        <v>10</v>
      </c>
      <c r="F15">
        <v>54</v>
      </c>
      <c r="G15">
        <v>26</v>
      </c>
      <c r="H15">
        <v>28</v>
      </c>
    </row>
    <row r="16" spans="1:20" x14ac:dyDescent="0.3">
      <c r="A16" t="s">
        <v>31</v>
      </c>
      <c r="B16" s="1">
        <v>45234</v>
      </c>
      <c r="C16" t="s">
        <v>4</v>
      </c>
      <c r="D16" t="s">
        <v>2</v>
      </c>
      <c r="E16" t="s">
        <v>5</v>
      </c>
      <c r="F16">
        <v>82</v>
      </c>
      <c r="G16">
        <v>32</v>
      </c>
      <c r="H16">
        <v>50</v>
      </c>
    </row>
    <row r="17" spans="1:25" x14ac:dyDescent="0.3">
      <c r="A17" t="s">
        <v>31</v>
      </c>
      <c r="B17" s="1">
        <v>45234</v>
      </c>
      <c r="C17" t="s">
        <v>11</v>
      </c>
      <c r="D17" t="s">
        <v>9</v>
      </c>
      <c r="E17" t="s">
        <v>10</v>
      </c>
      <c r="F17">
        <v>60</v>
      </c>
      <c r="G17">
        <v>40</v>
      </c>
      <c r="H17">
        <v>20</v>
      </c>
    </row>
    <row r="18" spans="1:25" x14ac:dyDescent="0.3">
      <c r="A18" t="s">
        <v>31</v>
      </c>
      <c r="B18" s="1">
        <v>45234</v>
      </c>
      <c r="C18" t="s">
        <v>11</v>
      </c>
      <c r="D18" t="s">
        <v>9</v>
      </c>
      <c r="E18" t="s">
        <v>10</v>
      </c>
      <c r="F18">
        <v>56</v>
      </c>
      <c r="G18">
        <v>48</v>
      </c>
      <c r="H18">
        <v>8</v>
      </c>
    </row>
    <row r="19" spans="1:25" x14ac:dyDescent="0.3">
      <c r="A19" t="s">
        <v>31</v>
      </c>
      <c r="B19" s="1">
        <v>45234</v>
      </c>
      <c r="C19" t="s">
        <v>11</v>
      </c>
      <c r="D19" t="s">
        <v>9</v>
      </c>
      <c r="E19" t="s">
        <v>10</v>
      </c>
      <c r="F19">
        <v>60</v>
      </c>
      <c r="G19">
        <v>30</v>
      </c>
      <c r="H19">
        <v>30</v>
      </c>
    </row>
    <row r="20" spans="1:25" x14ac:dyDescent="0.3">
      <c r="A20" t="s">
        <v>31</v>
      </c>
      <c r="B20" s="1">
        <v>45234</v>
      </c>
      <c r="C20" t="s">
        <v>11</v>
      </c>
      <c r="D20" t="s">
        <v>9</v>
      </c>
      <c r="E20" t="s">
        <v>10</v>
      </c>
      <c r="F20">
        <v>39</v>
      </c>
      <c r="G20">
        <v>34</v>
      </c>
      <c r="H20">
        <v>5</v>
      </c>
    </row>
    <row r="26" spans="1:25" x14ac:dyDescent="0.3">
      <c r="T26" s="5"/>
      <c r="U26" s="5"/>
      <c r="V26" s="5"/>
      <c r="W26" s="5"/>
      <c r="X26" s="2"/>
      <c r="Y26" s="2"/>
    </row>
    <row r="31" spans="1:25" x14ac:dyDescent="0.3">
      <c r="T31" s="5"/>
      <c r="U31" s="5"/>
      <c r="V31" s="5"/>
      <c r="W31" s="5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E941-ADA4-4E7B-8BA3-E27502D0AB4A}">
  <dimension ref="A1"/>
  <sheetViews>
    <sheetView workbookViewId="0">
      <selection activeCell="E17" sqref="E1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width="10" customWidth="1"/>
    <col min="5" max="5" width="10.6640625" customWidth="1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>
        <v>18</v>
      </c>
    </row>
    <row r="3" spans="1:22" x14ac:dyDescent="0.3">
      <c r="A3" s="1">
        <v>45237</v>
      </c>
      <c r="B3">
        <v>106</v>
      </c>
      <c r="C3" t="s">
        <v>11</v>
      </c>
      <c r="D3" t="s">
        <v>2</v>
      </c>
      <c r="E3" t="s">
        <v>1</v>
      </c>
    </row>
    <row r="4" spans="1:22" x14ac:dyDescent="0.3">
      <c r="A4" s="1">
        <v>45237</v>
      </c>
      <c r="B4">
        <v>83</v>
      </c>
      <c r="C4" t="s">
        <v>3</v>
      </c>
      <c r="D4" t="s">
        <v>2</v>
      </c>
      <c r="E4" t="s">
        <v>1</v>
      </c>
      <c r="M4" s="2" t="s">
        <v>7</v>
      </c>
      <c r="N4" t="s">
        <v>23</v>
      </c>
      <c r="O4" t="s">
        <v>24</v>
      </c>
    </row>
    <row r="5" spans="1:22" x14ac:dyDescent="0.3">
      <c r="A5" s="1">
        <v>45237</v>
      </c>
      <c r="B5">
        <v>89</v>
      </c>
      <c r="C5" t="s">
        <v>4</v>
      </c>
      <c r="D5" t="s">
        <v>2</v>
      </c>
      <c r="E5" t="s">
        <v>1</v>
      </c>
      <c r="M5" t="s">
        <v>11</v>
      </c>
      <c r="N5">
        <f>(SUMIF($C$3:$C$100, M5, $B$3:$B$100)/COUNTIF($C$3:$C$100, M5))</f>
        <v>88.083333333333329</v>
      </c>
      <c r="O5">
        <f>(SUMIF($C$3:$C$100, M5, $F$3:$F$100)/COUNTIF($C$13:$C$100, M5))</f>
        <v>42.428571428571431</v>
      </c>
    </row>
    <row r="6" spans="1:22" x14ac:dyDescent="0.3">
      <c r="A6" s="1">
        <v>45238</v>
      </c>
      <c r="B6">
        <v>71</v>
      </c>
      <c r="C6" t="s">
        <v>11</v>
      </c>
      <c r="D6" t="s">
        <v>0</v>
      </c>
      <c r="E6" t="s">
        <v>1</v>
      </c>
      <c r="M6" t="s">
        <v>4</v>
      </c>
      <c r="N6">
        <f>(SUMIF($C$3:$C$100, M6, $B$3:$B$100)/COUNTIF($C$3:$C$100, M6))</f>
        <v>98.5</v>
      </c>
      <c r="O6">
        <f>(SUMIF($C$3:$C$100, M6, $F$3:$F$100)/COUNTIF($C$13:$C$100, M6))</f>
        <v>57.333333333333336</v>
      </c>
    </row>
    <row r="7" spans="1:22" x14ac:dyDescent="0.3">
      <c r="A7" s="1">
        <v>45238</v>
      </c>
      <c r="B7">
        <v>88</v>
      </c>
      <c r="C7" t="s">
        <v>11</v>
      </c>
      <c r="D7" t="s">
        <v>2</v>
      </c>
      <c r="E7" t="s">
        <v>1</v>
      </c>
      <c r="M7" t="s">
        <v>3</v>
      </c>
      <c r="N7">
        <f>(SUMIF($C$3:$C$100, M7, $B$3:$B$100)/COUNTIF($C$3:$C$100, M7))</f>
        <v>86.25</v>
      </c>
      <c r="O7">
        <f>(SUMIF($C$3:$C$100, M7, $F$3:$F$100)/COUNTIF($C$13:$C$100, M7))</f>
        <v>38</v>
      </c>
    </row>
    <row r="8" spans="1:22" x14ac:dyDescent="0.3">
      <c r="A8" s="1">
        <v>45238</v>
      </c>
      <c r="B8">
        <v>111</v>
      </c>
      <c r="C8" t="s">
        <v>11</v>
      </c>
      <c r="D8" t="s">
        <v>2</v>
      </c>
      <c r="E8" t="s">
        <v>1</v>
      </c>
    </row>
    <row r="9" spans="1:22" x14ac:dyDescent="0.3">
      <c r="A9" s="1">
        <v>45238</v>
      </c>
      <c r="B9">
        <v>34</v>
      </c>
      <c r="C9" t="s">
        <v>3</v>
      </c>
      <c r="D9" t="s">
        <v>9</v>
      </c>
      <c r="E9" t="s">
        <v>1</v>
      </c>
      <c r="M9" s="2" t="s">
        <v>8</v>
      </c>
    </row>
    <row r="10" spans="1:22" x14ac:dyDescent="0.3">
      <c r="A10" s="1">
        <v>45238</v>
      </c>
      <c r="B10">
        <v>120</v>
      </c>
      <c r="C10" t="s">
        <v>3</v>
      </c>
      <c r="D10" t="s">
        <v>0</v>
      </c>
      <c r="E10" t="s">
        <v>1</v>
      </c>
      <c r="H10" s="5" t="s">
        <v>20</v>
      </c>
      <c r="I10" s="5"/>
      <c r="J10" s="5"/>
      <c r="K10" s="5"/>
      <c r="M10" t="s">
        <v>0</v>
      </c>
      <c r="N10">
        <f>(SUMIF($D$3:$D$100, M10, $B$3:$B$100)/COUNTIF($D$3:$D$100, M10))</f>
        <v>96.666666666666671</v>
      </c>
      <c r="O10">
        <f>(SUMIF($D$3:$D$100, M10, $F$3:$F$100)/COUNTIF($D$13:$D$100, M10))</f>
        <v>26</v>
      </c>
    </row>
    <row r="11" spans="1:22" x14ac:dyDescent="0.3">
      <c r="A11" s="1">
        <v>45238</v>
      </c>
      <c r="B11">
        <v>75</v>
      </c>
      <c r="C11" t="s">
        <v>11</v>
      </c>
      <c r="D11" t="s">
        <v>9</v>
      </c>
      <c r="E11" t="s">
        <v>1</v>
      </c>
      <c r="H11" s="5" t="s">
        <v>21</v>
      </c>
      <c r="I11" s="5"/>
      <c r="J11" s="6" t="s">
        <v>22</v>
      </c>
      <c r="K11" s="5"/>
      <c r="M11" t="s">
        <v>9</v>
      </c>
      <c r="N11">
        <f>(SUMIF($D$3:$D$100, M11, $B$3:$B$100)/COUNTIF($D$3:$D$100, M11))</f>
        <v>77</v>
      </c>
      <c r="O11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>
        <v>2</v>
      </c>
      <c r="N12">
        <f>(SUMIF($D$3:$D$100, M12, $B$3:$B$100)/COUNTIF($D$3:$D$100, M12))</f>
        <v>97.75</v>
      </c>
      <c r="O12">
        <f>(SUMIF($D$3:$D$100, M12, $F$3:$F$100)/COUNTIF($D$13:$D$100, M12))</f>
        <v>57.333333333333336</v>
      </c>
    </row>
    <row r="13" spans="1:22" x14ac:dyDescent="0.3">
      <c r="A13" s="1">
        <v>45237</v>
      </c>
      <c r="B13">
        <v>111</v>
      </c>
      <c r="C13" t="s">
        <v>4</v>
      </c>
      <c r="D13" t="s">
        <v>2</v>
      </c>
      <c r="E13" t="s">
        <v>5</v>
      </c>
      <c r="F13">
        <v>66</v>
      </c>
      <c r="H13">
        <f t="shared" ref="H13:H23" si="0">(SUMIF($M$5:$M$7, $C13, $N$5:$N$7)+SUMIF($M$10:$M$12, $D13, $N$10:$N$12)+SUMIF($M$15:$M$17, $E13, $N$15:$N$17))/3</f>
        <v>99.833333333333329</v>
      </c>
      <c r="I13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>
        <v>107</v>
      </c>
      <c r="C14" t="s">
        <v>11</v>
      </c>
      <c r="D14" t="s">
        <v>9</v>
      </c>
      <c r="E14" t="s">
        <v>1</v>
      </c>
      <c r="F14">
        <v>57</v>
      </c>
      <c r="H14">
        <f t="shared" si="0"/>
        <v>84.49444444444444</v>
      </c>
      <c r="I14">
        <f t="shared" si="1"/>
        <v>48.198412698412703</v>
      </c>
      <c r="J14" s="4">
        <f t="shared" si="2"/>
        <v>82.541666666666657</v>
      </c>
      <c r="K14">
        <f t="shared" si="3"/>
        <v>43.797619047619051</v>
      </c>
      <c r="M14" s="2" t="s">
        <v>25</v>
      </c>
    </row>
    <row r="15" spans="1:22" x14ac:dyDescent="0.3">
      <c r="A15" s="1">
        <v>45234</v>
      </c>
      <c r="B15">
        <v>108</v>
      </c>
      <c r="C15" t="s">
        <v>3</v>
      </c>
      <c r="D15" t="s">
        <v>19</v>
      </c>
      <c r="E15" t="s">
        <v>5</v>
      </c>
      <c r="F15">
        <v>38</v>
      </c>
      <c r="H15">
        <f t="shared" si="0"/>
        <v>63.166666666666664</v>
      </c>
      <c r="I15">
        <f t="shared" si="1"/>
        <v>30.166666666666668</v>
      </c>
      <c r="J15" s="4">
        <f t="shared" si="2"/>
        <v>43.125</v>
      </c>
      <c r="K15">
        <f t="shared" si="3"/>
        <v>19</v>
      </c>
      <c r="M15" t="s">
        <v>10</v>
      </c>
      <c r="N15">
        <f>(SUMIF($E$3:$E$100, M15, $B$3:$B$100)/COUNTIF($E$3:$E$100, M15))</f>
        <v>83.166666666666671</v>
      </c>
      <c r="O15">
        <f>(SUMIF($E$3:$E$100, M15, $F$3:$F$100)/COUNTIF($E$13:$E$100, M15))</f>
        <v>40</v>
      </c>
    </row>
    <row r="16" spans="1:22" x14ac:dyDescent="0.3">
      <c r="A16" s="1">
        <v>45234</v>
      </c>
      <c r="B16">
        <v>107</v>
      </c>
      <c r="C16" t="s">
        <v>4</v>
      </c>
      <c r="D16" t="s">
        <v>2</v>
      </c>
      <c r="E16" t="s">
        <v>5</v>
      </c>
      <c r="F16">
        <v>74</v>
      </c>
      <c r="H16">
        <f t="shared" si="0"/>
        <v>99.833333333333329</v>
      </c>
      <c r="I16">
        <f t="shared" si="1"/>
        <v>55.722222222222229</v>
      </c>
      <c r="J16" s="4">
        <f t="shared" si="2"/>
        <v>98.125</v>
      </c>
      <c r="K16">
        <f t="shared" si="3"/>
        <v>57.333333333333336</v>
      </c>
      <c r="M16" t="s">
        <v>1</v>
      </c>
      <c r="N16">
        <f>(SUMIF($E$3:$E$100, M16, $B$3:$B$100)/COUNTIF($E$3:$E$100, M16))</f>
        <v>88.4</v>
      </c>
      <c r="O16">
        <f>(SUMIF($E$3:$E$100, M16, $F$3:$F$100)/COUNTIF($E$13:$E$100, M16))</f>
        <v>57</v>
      </c>
    </row>
    <row r="17" spans="1:25" x14ac:dyDescent="0.3">
      <c r="A17" s="1">
        <v>45234</v>
      </c>
      <c r="B17">
        <v>97</v>
      </c>
      <c r="C17" t="s">
        <v>11</v>
      </c>
      <c r="D17" t="s">
        <v>9</v>
      </c>
      <c r="E17" t="s">
        <v>10</v>
      </c>
      <c r="F17">
        <v>62</v>
      </c>
      <c r="H17">
        <f t="shared" si="0"/>
        <v>82.75</v>
      </c>
      <c r="I17">
        <f t="shared" si="1"/>
        <v>42.531746031746032</v>
      </c>
      <c r="J17" s="4">
        <f t="shared" si="2"/>
        <v>82.541666666666657</v>
      </c>
      <c r="K17">
        <f t="shared" si="3"/>
        <v>43.797619047619051</v>
      </c>
      <c r="M17" t="s">
        <v>5</v>
      </c>
      <c r="N17">
        <f>(SUMIF($E$3:$E$100, M17, $B$3:$B$100)/COUNTIF($E$3:$E$100, M17))</f>
        <v>103.25</v>
      </c>
      <c r="O17">
        <f>(SUMIF($E$3:$E$100, M17, $F$3:$F$100)/COUNTIF($E$13:$E$100, M17))</f>
        <v>52.5</v>
      </c>
    </row>
    <row r="18" spans="1:25" x14ac:dyDescent="0.3">
      <c r="A18" s="1">
        <v>45234</v>
      </c>
      <c r="B18">
        <v>99</v>
      </c>
      <c r="C18" t="s">
        <v>11</v>
      </c>
      <c r="D18" t="s">
        <v>0</v>
      </c>
      <c r="E18" t="s">
        <v>10</v>
      </c>
      <c r="F18">
        <v>26</v>
      </c>
      <c r="H18">
        <f t="shared" si="0"/>
        <v>89.305555555555557</v>
      </c>
      <c r="I18">
        <f t="shared" si="1"/>
        <v>36.142857142857146</v>
      </c>
      <c r="J18" s="4">
        <f t="shared" si="2"/>
        <v>92.375</v>
      </c>
      <c r="K18">
        <f t="shared" si="3"/>
        <v>34.214285714285715</v>
      </c>
    </row>
    <row r="19" spans="1:25" x14ac:dyDescent="0.3">
      <c r="A19" s="1">
        <v>45234</v>
      </c>
      <c r="B19">
        <v>87</v>
      </c>
      <c r="C19" t="s">
        <v>4</v>
      </c>
      <c r="D19" t="s">
        <v>2</v>
      </c>
      <c r="E19" t="s">
        <v>5</v>
      </c>
      <c r="F19">
        <v>32</v>
      </c>
      <c r="H19">
        <f t="shared" si="0"/>
        <v>99.833333333333329</v>
      </c>
      <c r="I19">
        <f t="shared" si="1"/>
        <v>55.722222222222229</v>
      </c>
      <c r="J19" s="4">
        <f t="shared" si="2"/>
        <v>98.125</v>
      </c>
      <c r="K19">
        <f t="shared" si="3"/>
        <v>57.333333333333336</v>
      </c>
    </row>
    <row r="20" spans="1:25" x14ac:dyDescent="0.3">
      <c r="A20" s="1">
        <v>45234</v>
      </c>
      <c r="B20">
        <v>76</v>
      </c>
      <c r="C20" t="s">
        <v>11</v>
      </c>
      <c r="D20" t="s">
        <v>9</v>
      </c>
      <c r="E20" t="s">
        <v>10</v>
      </c>
      <c r="F20">
        <v>48</v>
      </c>
      <c r="H20">
        <f t="shared" si="0"/>
        <v>82.75</v>
      </c>
      <c r="I20">
        <f t="shared" si="1"/>
        <v>42.531746031746032</v>
      </c>
      <c r="J20" s="4">
        <f t="shared" si="2"/>
        <v>82.541666666666657</v>
      </c>
      <c r="K20">
        <f t="shared" si="3"/>
        <v>43.797619047619051</v>
      </c>
    </row>
    <row r="21" spans="1:25" x14ac:dyDescent="0.3">
      <c r="A21" s="1">
        <v>45234</v>
      </c>
      <c r="B21">
        <v>93</v>
      </c>
      <c r="C21" t="s">
        <v>11</v>
      </c>
      <c r="D21" t="s">
        <v>9</v>
      </c>
      <c r="E21" t="s">
        <v>10</v>
      </c>
      <c r="F21">
        <v>40</v>
      </c>
      <c r="H21">
        <f t="shared" si="0"/>
        <v>82.75</v>
      </c>
      <c r="I21">
        <f t="shared" si="1"/>
        <v>42.531746031746032</v>
      </c>
      <c r="J21" s="4">
        <f t="shared" si="2"/>
        <v>82.541666666666657</v>
      </c>
      <c r="K21">
        <f t="shared" si="3"/>
        <v>43.797619047619051</v>
      </c>
    </row>
    <row r="22" spans="1:25" x14ac:dyDescent="0.3">
      <c r="A22" s="1">
        <v>45234</v>
      </c>
      <c r="B22">
        <v>85</v>
      </c>
      <c r="C22" t="s">
        <v>11</v>
      </c>
      <c r="D22" t="s">
        <v>9</v>
      </c>
      <c r="E22" t="s">
        <v>10</v>
      </c>
      <c r="F22">
        <v>30</v>
      </c>
      <c r="H22">
        <f t="shared" si="0"/>
        <v>82.75</v>
      </c>
      <c r="I22">
        <f t="shared" si="1"/>
        <v>42.531746031746032</v>
      </c>
      <c r="J22" s="4">
        <f t="shared" si="2"/>
        <v>82.541666666666657</v>
      </c>
      <c r="K22">
        <f t="shared" si="3"/>
        <v>43.797619047619051</v>
      </c>
    </row>
    <row r="23" spans="1:25" x14ac:dyDescent="0.3">
      <c r="A23" s="1">
        <v>45234</v>
      </c>
      <c r="B23">
        <v>49</v>
      </c>
      <c r="C23" t="s">
        <v>11</v>
      </c>
      <c r="D23" t="s">
        <v>9</v>
      </c>
      <c r="E23" t="s">
        <v>10</v>
      </c>
      <c r="F23">
        <v>34</v>
      </c>
      <c r="H23">
        <f t="shared" si="0"/>
        <v>82.75</v>
      </c>
      <c r="I23">
        <f t="shared" si="1"/>
        <v>42.531746031746032</v>
      </c>
      <c r="J23" s="4">
        <f t="shared" si="2"/>
        <v>82.541666666666657</v>
      </c>
      <c r="K23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>
        <v>1</v>
      </c>
      <c r="U28" t="s">
        <v>3</v>
      </c>
      <c r="V28" t="s">
        <v>0</v>
      </c>
      <c r="W28" t="s">
        <v>1</v>
      </c>
      <c r="X28">
        <f>(N7+N10+N16)/3</f>
        <v>90.438888888888911</v>
      </c>
      <c r="Y28">
        <f>(O7+O10+O16)/3</f>
        <v>40.333333333333336</v>
      </c>
    </row>
    <row r="29" spans="1:25" x14ac:dyDescent="0.3">
      <c r="T29">
        <v>2</v>
      </c>
      <c r="U29" t="s">
        <v>11</v>
      </c>
      <c r="V29" t="s">
        <v>9</v>
      </c>
      <c r="W29" t="s">
        <v>1</v>
      </c>
      <c r="X29">
        <f>(N5+N11+N16)/3</f>
        <v>84.49444444444444</v>
      </c>
      <c r="Y29">
        <f>(O5+O11+O16)/3</f>
        <v>48.198412698412703</v>
      </c>
    </row>
    <row r="30" spans="1:25" x14ac:dyDescent="0.3">
      <c r="T30">
        <v>3</v>
      </c>
      <c r="U30" t="s">
        <v>4</v>
      </c>
      <c r="V30" t="s">
        <v>9</v>
      </c>
      <c r="W30" t="s">
        <v>1</v>
      </c>
      <c r="X30">
        <f>(N6+N11+N16)/3</f>
        <v>87.966666666666654</v>
      </c>
      <c r="Y3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>
        <v>1</v>
      </c>
      <c r="U33" t="s">
        <v>3</v>
      </c>
      <c r="V33" t="s">
        <v>0</v>
      </c>
      <c r="W33" t="s">
        <v>1</v>
      </c>
      <c r="X33">
        <f>(N7+N10+N16)/3</f>
        <v>90.438888888888911</v>
      </c>
      <c r="Y33">
        <f>(O7+O10+O16)/3</f>
        <v>40.333333333333336</v>
      </c>
    </row>
    <row r="34" spans="20:25" x14ac:dyDescent="0.3">
      <c r="T34">
        <v>2</v>
      </c>
      <c r="U34" t="s">
        <v>11</v>
      </c>
      <c r="V34" t="s">
        <v>9</v>
      </c>
      <c r="W34" t="s">
        <v>10</v>
      </c>
      <c r="X34">
        <f>(N5+N11+N15)/3</f>
        <v>82.75</v>
      </c>
      <c r="Y34">
        <f>(O5+O11+O15)/3</f>
        <v>42.531746031746032</v>
      </c>
    </row>
    <row r="35" spans="20:25" x14ac:dyDescent="0.3">
      <c r="T35">
        <v>3</v>
      </c>
      <c r="U35" t="s">
        <v>4</v>
      </c>
      <c r="V35" t="s">
        <v>2</v>
      </c>
      <c r="W35" t="s">
        <v>5</v>
      </c>
      <c r="X35">
        <f>(N6+N12+N17)/3</f>
        <v>99.833333333333329</v>
      </c>
      <c r="Y35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 Data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Matthew Hall</cp:lastModifiedBy>
  <dcterms:created xsi:type="dcterms:W3CDTF">2023-11-08T22:19:46Z</dcterms:created>
  <dcterms:modified xsi:type="dcterms:W3CDTF">2023-11-11T06:05:24Z</dcterms:modified>
</cp:coreProperties>
</file>