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nette\Documents\GitHub\MHD\data\"/>
    </mc:Choice>
  </mc:AlternateContent>
  <bookViews>
    <workbookView xWindow="120" yWindow="15" windowWidth="18960" windowHeight="11325"/>
  </bookViews>
  <sheets>
    <sheet name="MHD" sheetId="2" r:id="rId1"/>
  </sheets>
  <definedNames>
    <definedName name="_xlnm._FilterDatabase" localSheetId="0" hidden="1">MHD!$B$1:$W$2000</definedName>
  </definedNames>
  <calcPr calcId="152511"/>
</workbook>
</file>

<file path=xl/calcChain.xml><?xml version="1.0" encoding="utf-8"?>
<calcChain xmlns="http://schemas.openxmlformats.org/spreadsheetml/2006/main">
  <c r="F2000" i="2" l="1"/>
  <c r="E2000" i="2"/>
  <c r="F1999" i="2"/>
  <c r="E1999" i="2"/>
  <c r="F1997" i="2"/>
  <c r="E1997" i="2"/>
  <c r="F1996" i="2"/>
  <c r="E1996" i="2"/>
  <c r="F1995" i="2"/>
  <c r="E1995" i="2"/>
  <c r="F1994" i="2"/>
  <c r="E1994" i="2"/>
  <c r="F1993" i="2"/>
  <c r="E1993" i="2"/>
  <c r="F1992" i="2"/>
  <c r="E1992" i="2"/>
  <c r="F1991" i="2"/>
  <c r="E1991" i="2"/>
  <c r="F1990" i="2"/>
  <c r="E1990" i="2"/>
  <c r="F1989" i="2"/>
  <c r="E1989" i="2"/>
  <c r="F1988" i="2"/>
  <c r="E1988" i="2"/>
  <c r="F1987" i="2"/>
  <c r="E1987" i="2"/>
  <c r="F1986" i="2"/>
  <c r="E1986" i="2"/>
  <c r="F1985" i="2"/>
  <c r="E1985" i="2"/>
  <c r="F1984" i="2"/>
  <c r="E1984" i="2"/>
  <c r="F1983" i="2"/>
  <c r="E1983" i="2"/>
  <c r="F1982" i="2"/>
  <c r="E1982" i="2"/>
  <c r="F1981" i="2"/>
  <c r="E1981" i="2"/>
  <c r="F1980" i="2"/>
  <c r="E1980" i="2"/>
  <c r="F1979" i="2"/>
  <c r="E1979" i="2"/>
  <c r="F1978" i="2"/>
  <c r="E1978" i="2"/>
  <c r="F1977" i="2"/>
  <c r="E1977" i="2"/>
  <c r="F1976" i="2"/>
  <c r="E1976" i="2"/>
  <c r="F1975" i="2"/>
  <c r="E1975" i="2"/>
  <c r="F1974" i="2"/>
  <c r="E1974" i="2"/>
  <c r="F1973" i="2"/>
  <c r="E1973" i="2"/>
  <c r="F1972" i="2"/>
  <c r="E1972" i="2"/>
  <c r="F1971" i="2"/>
  <c r="E1971" i="2"/>
  <c r="F1970" i="2"/>
  <c r="E1970" i="2"/>
  <c r="F1969" i="2"/>
  <c r="E1969" i="2"/>
  <c r="F1968" i="2"/>
  <c r="E1968" i="2"/>
  <c r="F1967" i="2"/>
  <c r="E1967" i="2"/>
  <c r="F1966" i="2"/>
  <c r="E1966" i="2"/>
  <c r="F1965" i="2"/>
  <c r="E1965" i="2"/>
  <c r="F1964" i="2"/>
  <c r="E1964" i="2"/>
  <c r="F1963" i="2"/>
  <c r="E1963" i="2"/>
  <c r="F1962" i="2"/>
  <c r="E1962" i="2"/>
  <c r="F1961" i="2"/>
  <c r="E1961" i="2"/>
  <c r="F1960" i="2"/>
  <c r="E1960" i="2"/>
  <c r="F1959" i="2"/>
  <c r="E1959" i="2"/>
  <c r="F1958" i="2"/>
  <c r="E1958" i="2"/>
  <c r="F1957" i="2"/>
  <c r="E1957" i="2"/>
  <c r="F1956" i="2"/>
  <c r="E1956" i="2"/>
  <c r="F1955" i="2"/>
  <c r="E1955" i="2"/>
  <c r="F1954" i="2"/>
  <c r="E1954" i="2"/>
  <c r="F1953" i="2"/>
  <c r="E1953" i="2"/>
  <c r="F1952" i="2"/>
  <c r="E1952" i="2"/>
  <c r="F1951" i="2"/>
  <c r="E1951" i="2"/>
  <c r="F1950" i="2"/>
  <c r="E1950" i="2"/>
  <c r="F1949" i="2"/>
  <c r="E1949" i="2"/>
  <c r="F1948" i="2"/>
  <c r="E1948" i="2"/>
  <c r="F1947" i="2"/>
  <c r="E1947" i="2"/>
  <c r="F1946" i="2"/>
  <c r="E1946" i="2"/>
  <c r="F1945" i="2"/>
  <c r="E1945" i="2"/>
  <c r="F1944" i="2"/>
  <c r="E1944" i="2"/>
  <c r="F1943" i="2"/>
  <c r="E1943" i="2"/>
  <c r="F1942" i="2"/>
  <c r="E1942" i="2"/>
  <c r="F1941" i="2"/>
  <c r="E1941" i="2"/>
  <c r="F1940" i="2"/>
  <c r="E1940" i="2"/>
  <c r="F1939" i="2"/>
  <c r="E1939" i="2"/>
  <c r="F1938" i="2"/>
  <c r="E1938" i="2"/>
  <c r="F1937" i="2"/>
  <c r="E1937" i="2"/>
  <c r="F1936" i="2"/>
  <c r="E1936" i="2"/>
  <c r="F1935" i="2"/>
  <c r="E1935" i="2"/>
  <c r="F1934" i="2"/>
  <c r="E1934" i="2"/>
  <c r="F1933" i="2"/>
  <c r="E1933" i="2"/>
  <c r="F1932" i="2"/>
  <c r="E1932" i="2"/>
  <c r="F1931" i="2"/>
  <c r="E1931" i="2"/>
  <c r="F1930" i="2"/>
  <c r="E1930" i="2"/>
  <c r="F1929" i="2"/>
  <c r="E1929" i="2"/>
  <c r="F1928" i="2"/>
  <c r="E1928" i="2"/>
  <c r="F1927" i="2"/>
  <c r="E1927" i="2"/>
  <c r="F1926" i="2"/>
  <c r="E1926" i="2"/>
  <c r="F1925" i="2"/>
  <c r="E1925" i="2"/>
  <c r="F1924" i="2"/>
  <c r="E1924" i="2"/>
  <c r="F1923" i="2"/>
  <c r="E1923" i="2"/>
  <c r="F1922" i="2"/>
  <c r="E1922" i="2"/>
  <c r="F1921" i="2"/>
  <c r="E1921" i="2"/>
  <c r="F1920" i="2"/>
  <c r="E1920" i="2"/>
  <c r="F1919" i="2"/>
  <c r="E1919" i="2"/>
  <c r="F1918" i="2"/>
  <c r="E1918" i="2"/>
  <c r="F1917" i="2"/>
  <c r="E1917" i="2"/>
  <c r="F1916" i="2"/>
  <c r="E1916" i="2"/>
  <c r="F1915" i="2"/>
  <c r="E1915" i="2"/>
  <c r="F1914" i="2"/>
  <c r="E1914" i="2"/>
  <c r="F1913" i="2"/>
  <c r="E1913" i="2"/>
  <c r="F1912" i="2"/>
  <c r="E1912" i="2"/>
  <c r="F1911" i="2"/>
  <c r="E1911" i="2"/>
  <c r="F1910" i="2"/>
  <c r="E1910" i="2"/>
  <c r="F1909" i="2"/>
  <c r="E1909" i="2"/>
  <c r="F1908" i="2"/>
  <c r="E1908" i="2"/>
  <c r="F1907" i="2"/>
  <c r="E1907" i="2"/>
  <c r="F1906" i="2"/>
  <c r="E1906" i="2"/>
  <c r="F1905" i="2"/>
  <c r="E1905" i="2"/>
  <c r="F1904" i="2"/>
  <c r="E1904" i="2"/>
  <c r="F1903" i="2"/>
  <c r="E1903" i="2"/>
  <c r="F1902" i="2"/>
  <c r="E1902" i="2"/>
  <c r="F1901" i="2"/>
  <c r="E1901" i="2"/>
  <c r="F1900" i="2"/>
  <c r="E1900" i="2"/>
  <c r="F1899" i="2"/>
  <c r="E1899" i="2"/>
  <c r="F1898" i="2"/>
  <c r="E1898" i="2"/>
  <c r="F1897" i="2"/>
  <c r="E1897" i="2"/>
  <c r="F1896" i="2"/>
  <c r="E1896" i="2"/>
  <c r="F1895" i="2"/>
  <c r="E1895" i="2"/>
  <c r="F1894" i="2"/>
  <c r="E1894" i="2"/>
  <c r="F1893" i="2"/>
  <c r="E1893" i="2"/>
  <c r="F1892" i="2"/>
  <c r="E1892" i="2"/>
  <c r="F1891" i="2"/>
  <c r="E1891" i="2"/>
  <c r="F1890" i="2"/>
  <c r="E1890" i="2"/>
  <c r="F1889" i="2"/>
  <c r="E1889" i="2"/>
  <c r="F1888" i="2"/>
  <c r="E1888" i="2"/>
  <c r="F1887" i="2"/>
  <c r="E1887" i="2"/>
  <c r="F1886" i="2"/>
  <c r="E1886" i="2"/>
  <c r="F1885" i="2"/>
  <c r="E1885" i="2"/>
  <c r="F1884" i="2"/>
  <c r="E1884" i="2"/>
  <c r="F1883" i="2"/>
  <c r="E1883" i="2"/>
  <c r="F1882" i="2"/>
  <c r="E1882" i="2"/>
  <c r="F1881" i="2"/>
  <c r="E1881" i="2"/>
  <c r="F1880" i="2"/>
  <c r="E1880" i="2"/>
  <c r="F1879" i="2"/>
  <c r="E1879" i="2"/>
  <c r="F1878" i="2"/>
  <c r="E1878" i="2"/>
  <c r="F1877" i="2"/>
  <c r="E1877" i="2"/>
  <c r="F1876" i="2"/>
  <c r="E1876" i="2"/>
  <c r="F1875" i="2"/>
  <c r="E1875" i="2"/>
  <c r="F1874" i="2"/>
  <c r="E1874" i="2"/>
  <c r="F1873" i="2"/>
  <c r="E1873" i="2"/>
  <c r="F1872" i="2"/>
  <c r="E1872" i="2"/>
  <c r="F1871" i="2"/>
  <c r="E1871" i="2"/>
  <c r="F1870" i="2"/>
  <c r="E1870" i="2"/>
  <c r="F1869" i="2"/>
  <c r="E1869" i="2"/>
  <c r="F1868" i="2"/>
  <c r="E1868" i="2"/>
  <c r="F1867" i="2"/>
  <c r="E1867" i="2"/>
  <c r="F1866" i="2"/>
  <c r="E1866" i="2"/>
  <c r="F1865" i="2"/>
  <c r="E1865" i="2"/>
  <c r="F1864" i="2"/>
  <c r="E1864" i="2"/>
  <c r="F1863" i="2"/>
  <c r="E1863" i="2"/>
  <c r="F1862" i="2"/>
  <c r="E1862" i="2"/>
  <c r="F1861" i="2"/>
  <c r="E1861" i="2"/>
  <c r="F1860" i="2"/>
  <c r="E1860" i="2"/>
  <c r="F1859" i="2"/>
  <c r="E1859" i="2"/>
  <c r="F1858" i="2"/>
  <c r="E1858" i="2"/>
  <c r="F1857" i="2"/>
  <c r="E1857" i="2"/>
  <c r="F1856" i="2"/>
  <c r="E1856" i="2"/>
  <c r="F1855" i="2"/>
  <c r="E1855" i="2"/>
  <c r="F1854" i="2"/>
  <c r="E1854" i="2"/>
  <c r="F1853" i="2"/>
  <c r="E1853" i="2"/>
  <c r="F1852" i="2"/>
  <c r="E1852" i="2"/>
  <c r="F1851" i="2"/>
  <c r="E1851" i="2"/>
  <c r="F1850" i="2"/>
  <c r="E1850" i="2"/>
  <c r="F1849" i="2"/>
  <c r="E1849" i="2"/>
  <c r="F1848" i="2"/>
  <c r="E1848" i="2"/>
  <c r="F1847" i="2"/>
  <c r="E1847" i="2"/>
  <c r="F1846" i="2"/>
  <c r="E1846" i="2"/>
  <c r="F1845" i="2"/>
  <c r="E1845" i="2"/>
  <c r="F1844" i="2"/>
  <c r="E1844" i="2"/>
  <c r="F1843" i="2"/>
  <c r="E1843" i="2"/>
  <c r="F1842" i="2"/>
  <c r="E1842" i="2"/>
  <c r="F1841" i="2"/>
  <c r="E1841" i="2"/>
  <c r="F1840" i="2"/>
  <c r="E1840" i="2"/>
  <c r="F1839" i="2"/>
  <c r="E1839" i="2"/>
  <c r="F1838" i="2"/>
  <c r="E1838" i="2"/>
  <c r="F1837" i="2"/>
  <c r="E1837" i="2"/>
  <c r="F1836" i="2"/>
  <c r="E1836" i="2"/>
  <c r="F1835" i="2"/>
  <c r="E1835" i="2"/>
  <c r="F1834" i="2"/>
  <c r="E1834" i="2"/>
  <c r="F1833" i="2"/>
  <c r="E1833" i="2"/>
  <c r="F1832" i="2"/>
  <c r="E1832" i="2"/>
  <c r="F1831" i="2"/>
  <c r="E1831" i="2"/>
  <c r="F1830" i="2"/>
  <c r="E1830" i="2"/>
  <c r="F1829" i="2"/>
  <c r="E1829" i="2"/>
  <c r="F1828" i="2"/>
  <c r="E1828" i="2"/>
  <c r="F1827" i="2"/>
  <c r="E1827" i="2"/>
  <c r="F1826" i="2"/>
  <c r="E1826" i="2"/>
  <c r="F1825" i="2"/>
  <c r="E1825" i="2"/>
  <c r="F1824" i="2"/>
  <c r="E1824" i="2"/>
  <c r="F1823" i="2"/>
  <c r="E1823" i="2"/>
  <c r="F1822" i="2"/>
  <c r="E1822" i="2"/>
  <c r="F1821" i="2"/>
  <c r="E1821" i="2"/>
  <c r="F1820" i="2"/>
  <c r="E1820" i="2"/>
  <c r="F1819" i="2"/>
  <c r="E1819" i="2"/>
  <c r="F1818" i="2"/>
  <c r="E1818" i="2"/>
  <c r="F1817" i="2"/>
  <c r="E1817" i="2"/>
  <c r="F1816" i="2"/>
  <c r="E1816" i="2"/>
  <c r="F1815" i="2"/>
  <c r="E1815" i="2"/>
  <c r="F1814" i="2"/>
  <c r="E1814" i="2"/>
  <c r="F1813" i="2"/>
  <c r="E1813" i="2"/>
  <c r="F1812" i="2"/>
  <c r="E1812" i="2"/>
  <c r="F1811" i="2"/>
  <c r="E1811" i="2"/>
  <c r="F1810" i="2"/>
  <c r="E1810" i="2"/>
  <c r="F1809" i="2"/>
  <c r="E1809" i="2"/>
  <c r="F1808" i="2"/>
  <c r="E1808" i="2"/>
  <c r="F1807" i="2"/>
  <c r="E1807" i="2"/>
  <c r="F1806" i="2"/>
  <c r="E1806" i="2"/>
  <c r="F1805" i="2"/>
  <c r="E1805" i="2"/>
  <c r="F1804" i="2"/>
  <c r="E1804" i="2"/>
  <c r="F1803" i="2"/>
  <c r="E1803" i="2"/>
  <c r="F1802" i="2"/>
  <c r="E1802" i="2"/>
  <c r="F1801" i="2"/>
  <c r="E1801" i="2"/>
  <c r="F1800" i="2"/>
  <c r="E1800" i="2"/>
  <c r="F1799" i="2"/>
  <c r="E1799" i="2"/>
  <c r="F1798" i="2"/>
  <c r="E1798" i="2"/>
  <c r="F1797" i="2"/>
  <c r="E1797" i="2"/>
  <c r="F1796" i="2"/>
  <c r="E1796" i="2"/>
  <c r="F1795" i="2"/>
  <c r="E1795" i="2"/>
  <c r="F1794" i="2"/>
  <c r="E1794" i="2"/>
  <c r="F1793" i="2"/>
  <c r="E1793" i="2"/>
  <c r="F1792" i="2"/>
  <c r="E1792" i="2"/>
  <c r="F1791" i="2"/>
  <c r="E1791" i="2"/>
  <c r="F1790" i="2"/>
  <c r="E1790" i="2"/>
  <c r="F1789" i="2"/>
  <c r="E1789" i="2"/>
  <c r="F1788" i="2"/>
  <c r="E1788" i="2"/>
  <c r="F1787" i="2"/>
  <c r="E1787" i="2"/>
  <c r="F1786" i="2"/>
  <c r="E1786" i="2"/>
  <c r="F1785" i="2"/>
  <c r="E1785" i="2"/>
  <c r="F1784" i="2"/>
  <c r="E1784" i="2"/>
  <c r="F1783" i="2"/>
  <c r="E1783" i="2"/>
  <c r="F1782" i="2"/>
  <c r="E1782" i="2"/>
  <c r="F1781" i="2"/>
  <c r="E1781" i="2"/>
  <c r="F1780" i="2"/>
  <c r="E1780" i="2"/>
  <c r="F1779" i="2"/>
  <c r="E1779" i="2"/>
  <c r="F1778" i="2"/>
  <c r="E1778" i="2"/>
  <c r="F1777" i="2"/>
  <c r="E1777" i="2"/>
  <c r="F1776" i="2"/>
  <c r="E1776" i="2"/>
  <c r="F1775" i="2"/>
  <c r="E1775" i="2"/>
  <c r="F1774" i="2"/>
  <c r="E1774" i="2"/>
  <c r="F1773" i="2"/>
  <c r="E1773" i="2"/>
  <c r="F1772" i="2"/>
  <c r="E1772" i="2"/>
  <c r="F1771" i="2"/>
  <c r="E1771" i="2"/>
  <c r="F1770" i="2"/>
  <c r="E1770" i="2"/>
  <c r="F1769" i="2"/>
  <c r="E1769" i="2"/>
  <c r="F1768" i="2"/>
  <c r="E1768" i="2"/>
  <c r="F1767" i="2"/>
  <c r="E1767" i="2"/>
  <c r="F1766" i="2"/>
  <c r="E1766" i="2"/>
  <c r="F1765" i="2"/>
  <c r="E1765" i="2"/>
  <c r="F1764" i="2"/>
  <c r="E1764" i="2"/>
  <c r="F1763" i="2"/>
  <c r="E1763" i="2"/>
  <c r="F1762" i="2"/>
  <c r="E1762" i="2"/>
  <c r="F1761" i="2"/>
  <c r="E1761" i="2"/>
  <c r="F1760" i="2"/>
  <c r="E1760" i="2"/>
  <c r="F1759" i="2"/>
  <c r="E1759" i="2"/>
  <c r="F1758" i="2"/>
  <c r="E1758" i="2"/>
  <c r="F1757" i="2"/>
  <c r="E1757" i="2"/>
  <c r="F1756" i="2"/>
  <c r="E1756" i="2"/>
  <c r="F1755" i="2"/>
  <c r="E1755" i="2"/>
  <c r="F1754" i="2"/>
  <c r="E1754" i="2"/>
  <c r="F1753" i="2"/>
  <c r="E1753" i="2"/>
  <c r="F1752" i="2"/>
  <c r="E1752" i="2"/>
  <c r="F1751" i="2"/>
  <c r="E1751" i="2"/>
  <c r="F1750" i="2"/>
  <c r="E1750" i="2"/>
  <c r="F1749" i="2"/>
  <c r="E1749" i="2"/>
  <c r="F1748" i="2"/>
  <c r="E1748" i="2"/>
  <c r="F1747" i="2"/>
  <c r="E1747" i="2"/>
  <c r="F1746" i="2"/>
  <c r="E1746" i="2"/>
  <c r="F1745" i="2"/>
  <c r="E1745" i="2"/>
  <c r="F1744" i="2"/>
  <c r="E1744" i="2"/>
  <c r="F1743" i="2"/>
  <c r="E1743" i="2"/>
  <c r="F1742" i="2"/>
  <c r="E1742" i="2"/>
  <c r="F1741" i="2"/>
  <c r="E1741" i="2"/>
  <c r="F1740" i="2"/>
  <c r="E1740" i="2"/>
  <c r="F1739" i="2"/>
  <c r="E1739" i="2"/>
  <c r="F1738" i="2"/>
  <c r="E1738" i="2"/>
  <c r="F1737" i="2"/>
  <c r="E1737" i="2"/>
  <c r="F1736" i="2"/>
  <c r="E1736" i="2"/>
  <c r="F1735" i="2"/>
  <c r="E1735" i="2"/>
  <c r="F1734" i="2"/>
  <c r="E1734" i="2"/>
  <c r="F1733" i="2"/>
  <c r="E1733" i="2"/>
  <c r="F1732" i="2"/>
  <c r="E1732" i="2"/>
  <c r="F1731" i="2"/>
  <c r="E1731" i="2"/>
  <c r="F1730" i="2"/>
  <c r="E1730" i="2"/>
  <c r="F1729" i="2"/>
  <c r="E1729" i="2"/>
  <c r="F1728" i="2"/>
  <c r="E1728" i="2"/>
  <c r="F1727" i="2"/>
  <c r="E1727" i="2"/>
  <c r="F1726" i="2"/>
  <c r="E1726" i="2"/>
  <c r="F1725" i="2"/>
  <c r="E1725" i="2"/>
  <c r="F1724" i="2"/>
  <c r="E1724" i="2"/>
  <c r="F1722" i="2"/>
  <c r="E1722" i="2"/>
  <c r="F1721" i="2"/>
  <c r="E1721" i="2"/>
  <c r="F1720" i="2"/>
  <c r="E1720" i="2"/>
  <c r="F1719" i="2"/>
  <c r="E1719" i="2"/>
  <c r="F1718" i="2"/>
  <c r="E1718" i="2"/>
  <c r="F1717" i="2"/>
  <c r="E1717" i="2"/>
  <c r="F1716" i="2"/>
  <c r="E1716" i="2"/>
  <c r="F1715" i="2"/>
  <c r="E1715" i="2"/>
  <c r="F1714" i="2"/>
  <c r="E1714" i="2"/>
  <c r="F1713" i="2"/>
  <c r="E1713" i="2"/>
  <c r="F1712" i="2"/>
  <c r="E1712" i="2"/>
  <c r="F1711" i="2"/>
  <c r="E1711" i="2"/>
  <c r="F1710" i="2"/>
  <c r="E1710" i="2"/>
  <c r="F1709" i="2"/>
  <c r="E1709" i="2"/>
  <c r="F1708" i="2"/>
  <c r="E1708" i="2"/>
  <c r="F1707" i="2"/>
  <c r="E1707" i="2"/>
  <c r="F1706" i="2"/>
  <c r="E1706" i="2"/>
  <c r="F1705" i="2"/>
  <c r="E1705" i="2"/>
  <c r="F1704" i="2"/>
  <c r="E1704" i="2"/>
  <c r="F1703" i="2"/>
  <c r="E1703" i="2"/>
  <c r="F1702" i="2"/>
  <c r="E1702" i="2"/>
  <c r="F1701" i="2"/>
  <c r="E1701" i="2"/>
  <c r="F1700" i="2"/>
  <c r="E1700" i="2"/>
  <c r="F1699" i="2"/>
  <c r="E1699" i="2"/>
  <c r="F1698" i="2"/>
  <c r="E1698" i="2"/>
  <c r="F1697" i="2"/>
  <c r="E1697" i="2"/>
  <c r="F1696" i="2"/>
  <c r="E1696" i="2"/>
  <c r="F1695" i="2"/>
  <c r="E1695" i="2"/>
  <c r="F1694" i="2"/>
  <c r="E1694" i="2"/>
  <c r="F1693" i="2"/>
  <c r="E1693" i="2"/>
  <c r="F1692" i="2"/>
  <c r="E1692" i="2"/>
  <c r="F1691" i="2"/>
  <c r="E1691" i="2"/>
  <c r="F1690" i="2"/>
  <c r="E1690" i="2"/>
  <c r="F1689" i="2"/>
  <c r="E1689" i="2"/>
  <c r="F1688" i="2"/>
  <c r="E1688" i="2"/>
  <c r="F1687" i="2"/>
  <c r="E1687" i="2"/>
  <c r="F1686" i="2"/>
  <c r="E1686" i="2"/>
  <c r="F1685" i="2"/>
  <c r="E1685" i="2"/>
  <c r="F1684" i="2"/>
  <c r="E1684" i="2"/>
  <c r="F1683" i="2"/>
  <c r="E1683" i="2"/>
  <c r="F1682" i="2"/>
  <c r="E1682" i="2"/>
  <c r="F1681" i="2"/>
  <c r="E1681" i="2"/>
  <c r="F1680" i="2"/>
  <c r="E1680" i="2"/>
  <c r="F1679" i="2"/>
  <c r="E1679" i="2"/>
  <c r="F1678" i="2"/>
  <c r="E1678" i="2"/>
  <c r="F1677" i="2"/>
  <c r="E1677" i="2"/>
  <c r="F1676" i="2"/>
  <c r="E1676" i="2"/>
  <c r="F1675" i="2"/>
  <c r="E1675" i="2"/>
  <c r="F1674" i="2"/>
  <c r="E1674" i="2"/>
  <c r="F1673" i="2"/>
  <c r="E1673" i="2"/>
  <c r="F1672" i="2"/>
  <c r="E1672" i="2"/>
  <c r="F1671" i="2"/>
  <c r="E1671" i="2"/>
  <c r="F1670" i="2"/>
  <c r="E1670" i="2"/>
  <c r="F1669" i="2"/>
  <c r="E1669" i="2"/>
  <c r="F1668" i="2"/>
  <c r="E1668" i="2"/>
  <c r="F1667" i="2"/>
  <c r="E1667" i="2"/>
  <c r="F1666" i="2"/>
  <c r="E1666" i="2"/>
  <c r="F1665" i="2"/>
  <c r="E1665" i="2"/>
  <c r="F1664" i="2"/>
  <c r="E1664" i="2"/>
  <c r="F1663" i="2"/>
  <c r="E1663" i="2"/>
  <c r="F1662" i="2"/>
  <c r="E1662" i="2"/>
  <c r="F1661" i="2"/>
  <c r="E1661" i="2"/>
  <c r="F1660" i="2"/>
  <c r="E1660" i="2"/>
  <c r="F1659" i="2"/>
  <c r="E1659" i="2"/>
  <c r="F1658" i="2"/>
  <c r="E1658" i="2"/>
  <c r="F1657" i="2"/>
  <c r="E1657" i="2"/>
  <c r="F1656" i="2"/>
  <c r="E1656" i="2"/>
  <c r="F1655" i="2"/>
  <c r="E1655" i="2"/>
  <c r="F1654" i="2"/>
  <c r="E1654" i="2"/>
  <c r="F1653" i="2"/>
  <c r="E1653" i="2"/>
  <c r="F1652" i="2"/>
  <c r="E1652" i="2"/>
  <c r="F1651" i="2"/>
  <c r="E1651" i="2"/>
  <c r="F1650" i="2"/>
  <c r="E1650" i="2"/>
  <c r="F1649" i="2"/>
  <c r="E1649" i="2"/>
  <c r="F1648" i="2"/>
  <c r="E1648" i="2"/>
  <c r="F1647" i="2"/>
  <c r="E1647" i="2"/>
  <c r="F1646" i="2"/>
  <c r="E1646" i="2"/>
  <c r="F1645" i="2"/>
  <c r="E1645" i="2"/>
  <c r="F1644" i="2"/>
  <c r="E1644" i="2"/>
  <c r="F1643" i="2"/>
  <c r="E1643" i="2"/>
  <c r="F1642" i="2"/>
  <c r="E1642" i="2"/>
  <c r="F1641" i="2"/>
  <c r="E1641" i="2"/>
  <c r="F1640" i="2"/>
  <c r="E1640" i="2"/>
  <c r="F1639" i="2"/>
  <c r="E1639" i="2"/>
  <c r="F1638" i="2"/>
  <c r="E1638" i="2"/>
  <c r="F1637" i="2"/>
  <c r="E1637" i="2"/>
  <c r="F1636" i="2"/>
  <c r="E1636" i="2"/>
  <c r="F1635" i="2"/>
  <c r="E1635" i="2"/>
  <c r="F1634" i="2"/>
  <c r="E1634" i="2"/>
  <c r="F1633" i="2"/>
  <c r="E1633" i="2"/>
  <c r="F1632" i="2"/>
  <c r="E1632" i="2"/>
  <c r="F1631" i="2"/>
  <c r="E1631" i="2"/>
  <c r="F1630" i="2"/>
  <c r="E1630" i="2"/>
  <c r="F1629" i="2"/>
  <c r="E1629" i="2"/>
  <c r="F1628" i="2"/>
  <c r="E1628" i="2"/>
  <c r="F1627" i="2"/>
  <c r="E1627" i="2"/>
  <c r="F1626" i="2"/>
  <c r="E1626" i="2"/>
  <c r="F1625" i="2"/>
  <c r="E1625" i="2"/>
  <c r="F1624" i="2"/>
  <c r="E1624" i="2"/>
  <c r="F1623" i="2"/>
  <c r="E1623" i="2"/>
  <c r="F1622" i="2"/>
  <c r="E1622" i="2"/>
  <c r="F1621" i="2"/>
  <c r="E1621" i="2"/>
  <c r="F1620" i="2"/>
  <c r="E1620" i="2"/>
  <c r="F1619" i="2"/>
  <c r="E1619" i="2"/>
  <c r="F1618" i="2"/>
  <c r="E1618" i="2"/>
  <c r="F1617" i="2"/>
  <c r="E1617" i="2"/>
  <c r="F1616" i="2"/>
  <c r="E1616" i="2"/>
  <c r="F1615" i="2"/>
  <c r="E1615" i="2"/>
  <c r="F1614" i="2"/>
  <c r="E1614" i="2"/>
  <c r="F1613" i="2"/>
  <c r="E1613" i="2"/>
  <c r="F1612" i="2"/>
  <c r="E1612" i="2"/>
  <c r="F1611" i="2"/>
  <c r="E1611" i="2"/>
  <c r="F1610" i="2"/>
  <c r="E1610" i="2"/>
  <c r="F1609" i="2"/>
  <c r="E1609" i="2"/>
  <c r="F1608" i="2"/>
  <c r="E1608" i="2"/>
  <c r="F1607" i="2"/>
  <c r="E1607" i="2"/>
  <c r="F1606" i="2"/>
  <c r="E1606" i="2"/>
  <c r="F1605" i="2"/>
  <c r="E1605" i="2"/>
  <c r="F1604" i="2"/>
  <c r="E1604" i="2"/>
  <c r="F1603" i="2"/>
  <c r="E1603" i="2"/>
  <c r="F1602" i="2"/>
  <c r="E1602" i="2"/>
  <c r="F1601" i="2"/>
  <c r="E1601" i="2"/>
  <c r="F1600" i="2"/>
  <c r="E1600" i="2"/>
  <c r="F1599" i="2"/>
  <c r="E1599" i="2"/>
  <c r="F1598" i="2"/>
  <c r="E1598" i="2"/>
  <c r="F1597" i="2"/>
  <c r="E1597" i="2"/>
  <c r="F1596" i="2"/>
  <c r="E1596" i="2"/>
  <c r="F1595" i="2"/>
  <c r="E1595" i="2"/>
  <c r="F1594" i="2"/>
  <c r="E1594" i="2"/>
  <c r="F1593" i="2"/>
  <c r="E1593" i="2"/>
  <c r="F1592" i="2"/>
  <c r="E1592" i="2"/>
  <c r="F1591" i="2"/>
  <c r="E1591" i="2"/>
  <c r="F1590" i="2"/>
  <c r="E1590" i="2"/>
  <c r="F1589" i="2"/>
  <c r="E1589" i="2"/>
  <c r="F1588" i="2"/>
  <c r="E1588" i="2"/>
  <c r="F1587" i="2"/>
  <c r="E1587" i="2"/>
  <c r="F1586" i="2"/>
  <c r="E1586" i="2"/>
  <c r="F1585" i="2"/>
  <c r="E1585" i="2"/>
  <c r="F1584" i="2"/>
  <c r="E1584" i="2"/>
  <c r="F1583" i="2"/>
  <c r="E1583" i="2"/>
  <c r="F1582" i="2"/>
  <c r="E1582" i="2"/>
  <c r="F1581" i="2"/>
  <c r="E1581" i="2"/>
  <c r="F1579" i="2"/>
  <c r="E1579" i="2"/>
  <c r="F1578" i="2"/>
  <c r="E1578" i="2"/>
  <c r="F1577" i="2"/>
  <c r="E1577" i="2"/>
  <c r="F1576" i="2"/>
  <c r="E1576" i="2"/>
  <c r="F1575" i="2"/>
  <c r="E1575" i="2"/>
  <c r="F1574" i="2"/>
  <c r="E1574" i="2"/>
  <c r="F1573" i="2"/>
  <c r="E1573" i="2"/>
  <c r="F1572" i="2"/>
  <c r="E1572" i="2"/>
  <c r="F1571" i="2"/>
  <c r="E1571" i="2"/>
  <c r="F1570" i="2"/>
  <c r="E1570" i="2"/>
  <c r="F1569" i="2"/>
  <c r="E1569" i="2"/>
  <c r="F1568" i="2"/>
  <c r="E1568" i="2"/>
  <c r="F1567" i="2"/>
  <c r="E1567" i="2"/>
  <c r="F1566" i="2"/>
  <c r="E1566" i="2"/>
  <c r="F1565" i="2"/>
  <c r="E1565" i="2"/>
  <c r="F1564" i="2"/>
  <c r="E1564" i="2"/>
  <c r="F1563" i="2"/>
  <c r="E1563" i="2"/>
  <c r="F1562" i="2"/>
  <c r="E1562" i="2"/>
  <c r="F1561" i="2"/>
  <c r="E1561" i="2"/>
  <c r="F1560" i="2"/>
  <c r="E1560" i="2"/>
  <c r="F1559" i="2"/>
  <c r="E1559" i="2"/>
  <c r="F1558" i="2"/>
  <c r="E1558" i="2"/>
  <c r="F1557" i="2"/>
  <c r="E1557" i="2"/>
  <c r="F1556" i="2"/>
  <c r="E1556" i="2"/>
  <c r="F1555" i="2"/>
  <c r="E1555" i="2"/>
  <c r="F1554" i="2"/>
  <c r="E1554" i="2"/>
  <c r="F1553" i="2"/>
  <c r="E1553" i="2"/>
  <c r="F1552" i="2"/>
  <c r="E1552" i="2"/>
  <c r="F1551" i="2"/>
  <c r="E1551" i="2"/>
  <c r="F1550" i="2"/>
  <c r="E1550" i="2"/>
  <c r="F1549" i="2"/>
  <c r="E1549" i="2"/>
  <c r="F1548" i="2"/>
  <c r="E1548" i="2"/>
  <c r="F1547" i="2"/>
  <c r="E1547" i="2"/>
  <c r="F1546" i="2"/>
  <c r="E1546" i="2"/>
  <c r="F1545" i="2"/>
  <c r="E1545" i="2"/>
  <c r="F1544" i="2"/>
  <c r="E1544" i="2"/>
  <c r="F1543" i="2"/>
  <c r="E1543" i="2"/>
  <c r="F1542" i="2"/>
  <c r="E1542" i="2"/>
  <c r="F1541" i="2"/>
  <c r="E1541" i="2"/>
  <c r="F1540" i="2"/>
  <c r="E1540" i="2"/>
  <c r="F1539" i="2"/>
  <c r="E1539" i="2"/>
  <c r="F1538" i="2"/>
  <c r="E1538" i="2"/>
  <c r="F1537" i="2"/>
  <c r="E1537" i="2"/>
  <c r="F1536" i="2"/>
  <c r="E1536" i="2"/>
  <c r="F1535" i="2"/>
  <c r="E1535" i="2"/>
  <c r="F1534" i="2"/>
  <c r="E1534" i="2"/>
  <c r="F1533" i="2"/>
  <c r="E1533" i="2"/>
  <c r="F1532" i="2"/>
  <c r="E1532" i="2"/>
  <c r="F1531" i="2"/>
  <c r="E1531" i="2"/>
  <c r="F1530" i="2"/>
  <c r="E1530" i="2"/>
  <c r="F1529" i="2"/>
  <c r="E1529" i="2"/>
  <c r="F1528" i="2"/>
  <c r="E1528" i="2"/>
  <c r="F1527" i="2"/>
  <c r="E1527" i="2"/>
  <c r="F1526" i="2"/>
  <c r="E1526" i="2"/>
  <c r="F1525" i="2"/>
  <c r="E1525" i="2"/>
  <c r="F1524" i="2"/>
  <c r="E1524" i="2"/>
  <c r="F1523" i="2"/>
  <c r="E1523" i="2"/>
  <c r="F1522" i="2"/>
  <c r="E1522" i="2"/>
  <c r="F1521" i="2"/>
  <c r="E1521" i="2"/>
  <c r="F1520" i="2"/>
  <c r="E1520" i="2"/>
  <c r="F1519" i="2"/>
  <c r="E1519" i="2"/>
  <c r="F1518" i="2"/>
  <c r="E1518" i="2"/>
  <c r="F1517" i="2"/>
  <c r="E1517" i="2"/>
  <c r="F1516" i="2"/>
  <c r="E1516" i="2"/>
  <c r="F1515" i="2"/>
  <c r="E1515" i="2"/>
  <c r="F1514" i="2"/>
  <c r="E1514" i="2"/>
  <c r="F1513" i="2"/>
  <c r="E1513" i="2"/>
  <c r="F1512" i="2"/>
  <c r="E1512" i="2"/>
  <c r="F1511" i="2"/>
  <c r="E1511" i="2"/>
  <c r="F1510" i="2"/>
  <c r="E1510" i="2"/>
  <c r="F1509" i="2"/>
  <c r="E1509" i="2"/>
  <c r="F1508" i="2"/>
  <c r="E1508" i="2"/>
  <c r="F1507" i="2"/>
  <c r="E1507" i="2"/>
  <c r="F1506" i="2"/>
  <c r="E1506" i="2"/>
  <c r="F1505" i="2"/>
  <c r="E1505" i="2"/>
  <c r="F1504" i="2"/>
  <c r="E1504" i="2"/>
  <c r="F1503" i="2"/>
  <c r="E1503" i="2"/>
  <c r="F1502" i="2"/>
  <c r="E1502" i="2"/>
  <c r="F1501" i="2"/>
  <c r="E1501" i="2"/>
  <c r="F1500" i="2"/>
  <c r="E1500" i="2"/>
  <c r="F1499" i="2"/>
  <c r="E1499" i="2"/>
  <c r="F1498" i="2"/>
  <c r="E1498" i="2"/>
  <c r="F1497" i="2"/>
  <c r="E1497" i="2"/>
  <c r="F1496" i="2"/>
  <c r="E1496" i="2"/>
  <c r="F1495" i="2"/>
  <c r="E1495" i="2"/>
  <c r="F1494" i="2"/>
  <c r="E1494" i="2"/>
  <c r="F1493" i="2"/>
  <c r="E1493" i="2"/>
  <c r="F1492" i="2"/>
  <c r="E1492" i="2"/>
  <c r="F1491" i="2"/>
  <c r="E1491" i="2"/>
  <c r="F1490" i="2"/>
  <c r="E1490" i="2"/>
  <c r="F1489" i="2"/>
  <c r="E1489" i="2"/>
  <c r="F1488" i="2"/>
  <c r="E1488" i="2"/>
  <c r="F1487" i="2"/>
  <c r="E1487" i="2"/>
  <c r="F1486" i="2"/>
  <c r="E1486" i="2"/>
  <c r="F1485" i="2"/>
  <c r="E1485" i="2"/>
  <c r="F1484" i="2"/>
  <c r="E1484" i="2"/>
  <c r="F1483" i="2"/>
  <c r="E1483" i="2"/>
  <c r="F1482" i="2"/>
  <c r="E1482" i="2"/>
  <c r="F1481" i="2"/>
  <c r="E1481" i="2"/>
  <c r="F1480" i="2"/>
  <c r="E1480" i="2"/>
  <c r="F1479" i="2"/>
  <c r="E1479" i="2"/>
  <c r="F1478" i="2"/>
  <c r="E1478" i="2"/>
  <c r="F1477" i="2"/>
  <c r="E1477" i="2"/>
  <c r="F1476" i="2"/>
  <c r="E1476" i="2"/>
  <c r="F1475" i="2"/>
  <c r="E1475" i="2"/>
  <c r="F1474" i="2"/>
  <c r="E1474" i="2"/>
  <c r="F1473" i="2"/>
  <c r="E1473" i="2"/>
  <c r="F1472" i="2"/>
  <c r="E1472" i="2"/>
  <c r="F1471" i="2"/>
  <c r="E1471" i="2"/>
  <c r="F1470" i="2"/>
  <c r="E1470" i="2"/>
  <c r="F1469" i="2"/>
  <c r="E1469" i="2"/>
  <c r="F1468" i="2"/>
  <c r="E1468" i="2"/>
  <c r="F1467" i="2"/>
  <c r="E1467" i="2"/>
  <c r="F1466" i="2"/>
  <c r="E1466" i="2"/>
  <c r="F1465" i="2"/>
  <c r="E1465" i="2"/>
  <c r="F1464" i="2"/>
  <c r="E1464" i="2"/>
  <c r="F1463" i="2"/>
  <c r="E1463" i="2"/>
  <c r="F1462" i="2"/>
  <c r="E1462" i="2"/>
  <c r="F1461" i="2"/>
  <c r="E1461" i="2"/>
  <c r="F1460" i="2"/>
  <c r="E1460" i="2"/>
  <c r="F1459" i="2"/>
  <c r="E1459" i="2"/>
  <c r="F1458" i="2"/>
  <c r="E1458" i="2"/>
  <c r="F1457" i="2"/>
  <c r="E1457" i="2"/>
  <c r="F1456" i="2"/>
  <c r="E1456" i="2"/>
  <c r="F1455" i="2"/>
  <c r="E1455" i="2"/>
  <c r="F1454" i="2"/>
  <c r="E1454" i="2"/>
  <c r="F1453" i="2"/>
  <c r="E1453" i="2"/>
  <c r="F1452" i="2"/>
  <c r="E1452" i="2"/>
  <c r="F1451" i="2"/>
  <c r="E1451" i="2"/>
  <c r="F1450" i="2"/>
  <c r="E1450" i="2"/>
  <c r="F1448" i="2"/>
  <c r="E1448" i="2"/>
  <c r="F1447" i="2"/>
  <c r="E1447" i="2"/>
  <c r="F1446" i="2"/>
  <c r="E1446" i="2"/>
  <c r="F1445" i="2"/>
  <c r="E1445" i="2"/>
  <c r="F1444" i="2"/>
  <c r="E1444" i="2"/>
  <c r="F1443" i="2"/>
  <c r="E1443" i="2"/>
  <c r="F1442" i="2"/>
  <c r="E1442" i="2"/>
  <c r="F1441" i="2"/>
  <c r="E1441" i="2"/>
  <c r="F1440" i="2"/>
  <c r="E1440" i="2"/>
  <c r="F1439" i="2"/>
  <c r="E1439" i="2"/>
  <c r="F1438" i="2"/>
  <c r="E1438" i="2"/>
  <c r="F1437" i="2"/>
  <c r="E1437" i="2"/>
  <c r="F1436" i="2"/>
  <c r="E1436" i="2"/>
  <c r="F1435" i="2"/>
  <c r="E1435" i="2"/>
  <c r="F1434" i="2"/>
  <c r="E1434" i="2"/>
  <c r="F1433" i="2"/>
  <c r="E1433" i="2"/>
  <c r="F1432" i="2"/>
  <c r="E1432" i="2"/>
  <c r="F1431" i="2"/>
  <c r="E1431" i="2"/>
  <c r="F1430" i="2"/>
  <c r="E1430" i="2"/>
  <c r="F1429" i="2"/>
  <c r="E1429" i="2"/>
  <c r="F1428" i="2"/>
  <c r="E1428" i="2"/>
  <c r="F1427" i="2"/>
  <c r="E1427" i="2"/>
  <c r="F1426" i="2"/>
  <c r="E1426" i="2"/>
  <c r="F1425" i="2"/>
  <c r="E1425" i="2"/>
  <c r="F1424" i="2"/>
  <c r="E1424" i="2"/>
  <c r="F1423" i="2"/>
  <c r="E1423" i="2"/>
  <c r="F1422" i="2"/>
  <c r="E1422" i="2"/>
  <c r="F1421" i="2"/>
  <c r="E1421" i="2"/>
  <c r="F1420" i="2"/>
  <c r="E1420" i="2"/>
  <c r="F1419" i="2"/>
  <c r="E1419" i="2"/>
  <c r="F1418" i="2"/>
  <c r="E1418" i="2"/>
  <c r="F1417" i="2"/>
  <c r="E1417" i="2"/>
  <c r="F1416" i="2"/>
  <c r="E1416" i="2"/>
  <c r="F1415" i="2"/>
  <c r="E1415" i="2"/>
  <c r="F1414" i="2"/>
  <c r="E1414" i="2"/>
  <c r="F1413" i="2"/>
  <c r="E1413" i="2"/>
  <c r="F1412" i="2"/>
  <c r="E1412" i="2"/>
  <c r="F1411" i="2"/>
  <c r="E1411" i="2"/>
  <c r="F1410" i="2"/>
  <c r="E1410" i="2"/>
  <c r="F1409" i="2"/>
  <c r="E1409" i="2"/>
  <c r="F1408" i="2"/>
  <c r="E1408" i="2"/>
  <c r="F1407" i="2"/>
  <c r="E1407" i="2"/>
  <c r="F1406" i="2"/>
  <c r="E1406" i="2"/>
  <c r="F1405" i="2"/>
  <c r="E1405" i="2"/>
  <c r="F1404" i="2"/>
  <c r="E1404" i="2"/>
  <c r="F1403" i="2"/>
  <c r="E1403" i="2"/>
  <c r="F1402" i="2"/>
  <c r="E1402" i="2"/>
  <c r="F1401" i="2"/>
  <c r="E1401" i="2"/>
  <c r="F1400" i="2"/>
  <c r="E1400" i="2"/>
  <c r="F1399" i="2"/>
  <c r="E1399" i="2"/>
  <c r="F1398" i="2"/>
  <c r="E1398" i="2"/>
  <c r="F1397" i="2"/>
  <c r="E1397" i="2"/>
  <c r="F1396" i="2"/>
  <c r="E1396" i="2"/>
  <c r="F1395" i="2"/>
  <c r="E1395" i="2"/>
  <c r="F1394" i="2"/>
  <c r="E1394" i="2"/>
  <c r="F1393" i="2"/>
  <c r="E1393" i="2"/>
  <c r="F1392" i="2"/>
  <c r="E1392" i="2"/>
  <c r="F1391" i="2"/>
  <c r="E1391" i="2"/>
  <c r="F1390" i="2"/>
  <c r="E1390" i="2"/>
  <c r="F1389" i="2"/>
  <c r="E1389" i="2"/>
  <c r="F1388" i="2"/>
  <c r="E1388" i="2"/>
  <c r="F1387" i="2"/>
  <c r="E1387" i="2"/>
  <c r="F1386" i="2"/>
  <c r="E1386" i="2"/>
  <c r="F1385" i="2"/>
  <c r="E1385" i="2"/>
  <c r="F1384" i="2"/>
  <c r="E1384" i="2"/>
  <c r="F1383" i="2"/>
  <c r="E1383" i="2"/>
  <c r="F1382" i="2"/>
  <c r="E1382" i="2"/>
  <c r="F1381" i="2"/>
  <c r="E1381" i="2"/>
  <c r="F1380" i="2"/>
  <c r="E1380" i="2"/>
  <c r="F1379" i="2"/>
  <c r="E1379" i="2"/>
  <c r="F1378" i="2"/>
  <c r="E1378" i="2"/>
  <c r="F1377" i="2"/>
  <c r="E1377" i="2"/>
  <c r="F1376" i="2"/>
  <c r="E1376" i="2"/>
  <c r="F1375" i="2"/>
  <c r="E1375" i="2"/>
  <c r="F1374" i="2"/>
  <c r="E1374" i="2"/>
  <c r="F1373" i="2"/>
  <c r="E1373" i="2"/>
  <c r="F1372" i="2"/>
  <c r="E1372" i="2"/>
  <c r="F1371" i="2"/>
  <c r="E1371" i="2"/>
  <c r="F1370" i="2"/>
  <c r="E1370" i="2"/>
  <c r="F1369" i="2"/>
  <c r="E1369" i="2"/>
  <c r="F1368" i="2"/>
  <c r="E1368" i="2"/>
  <c r="F1367" i="2"/>
  <c r="E1367" i="2"/>
  <c r="F1366" i="2"/>
  <c r="E1366" i="2"/>
  <c r="F1365" i="2"/>
  <c r="E1365" i="2"/>
  <c r="F1364" i="2"/>
  <c r="E1364" i="2"/>
  <c r="F1363" i="2"/>
  <c r="E1363" i="2"/>
  <c r="F1362" i="2"/>
  <c r="E1362" i="2"/>
  <c r="F1361" i="2"/>
  <c r="E1361" i="2"/>
  <c r="F1360" i="2"/>
  <c r="E1360" i="2"/>
  <c r="F1359" i="2"/>
  <c r="E1359" i="2"/>
  <c r="F1358" i="2"/>
  <c r="E1358" i="2"/>
  <c r="F1357" i="2"/>
  <c r="E1357" i="2"/>
  <c r="F1356" i="2"/>
  <c r="E1356" i="2"/>
  <c r="F1355" i="2"/>
  <c r="E1355" i="2"/>
  <c r="F1354" i="2"/>
  <c r="E1354" i="2"/>
  <c r="F1353" i="2"/>
  <c r="E1353" i="2"/>
  <c r="F1352" i="2"/>
  <c r="E1352" i="2"/>
  <c r="F1351" i="2"/>
  <c r="E1351" i="2"/>
  <c r="F1350" i="2"/>
  <c r="E1350" i="2"/>
  <c r="F1349" i="2"/>
  <c r="E1349" i="2"/>
  <c r="F1348" i="2"/>
  <c r="E1348" i="2"/>
  <c r="F1347" i="2"/>
  <c r="E1347" i="2"/>
  <c r="F1346" i="2"/>
  <c r="E1346" i="2"/>
  <c r="F1345" i="2"/>
  <c r="E1345" i="2"/>
  <c r="F1344" i="2"/>
  <c r="E1344" i="2"/>
  <c r="F1343" i="2"/>
  <c r="E1343" i="2"/>
  <c r="F1342" i="2"/>
  <c r="E1342" i="2"/>
  <c r="F1341" i="2"/>
  <c r="E1341" i="2"/>
  <c r="F1340" i="2"/>
  <c r="E1340" i="2"/>
  <c r="F1339" i="2"/>
  <c r="E1339" i="2"/>
  <c r="F1338" i="2"/>
  <c r="E1338" i="2"/>
  <c r="F1337" i="2"/>
  <c r="E1337" i="2"/>
  <c r="F1336" i="2"/>
  <c r="E1336" i="2"/>
  <c r="F1335" i="2"/>
  <c r="E1335" i="2"/>
  <c r="F1334" i="2"/>
  <c r="E1334" i="2"/>
  <c r="F1333" i="2"/>
  <c r="E1333" i="2"/>
  <c r="F1332" i="2"/>
  <c r="E1332" i="2"/>
  <c r="F1331" i="2"/>
  <c r="E1331" i="2"/>
  <c r="F1330" i="2"/>
  <c r="E1330" i="2"/>
  <c r="F1329" i="2"/>
  <c r="E1329" i="2"/>
  <c r="F1328" i="2"/>
  <c r="E1328" i="2"/>
  <c r="F1327" i="2"/>
  <c r="E1327" i="2"/>
  <c r="F1326" i="2"/>
  <c r="E1326" i="2"/>
  <c r="F1325" i="2"/>
  <c r="E1325" i="2"/>
  <c r="F1324" i="2"/>
  <c r="E1324" i="2"/>
  <c r="F1323" i="2"/>
  <c r="E1323" i="2"/>
  <c r="F1322" i="2"/>
  <c r="E1322" i="2"/>
  <c r="F1321" i="2"/>
  <c r="E1321" i="2"/>
  <c r="F1320" i="2"/>
  <c r="E1320" i="2"/>
  <c r="F1319" i="2"/>
  <c r="E1319" i="2"/>
  <c r="F1317" i="2"/>
  <c r="E1317" i="2"/>
  <c r="F1315" i="2"/>
  <c r="E1315" i="2"/>
  <c r="F1314" i="2"/>
  <c r="E1314" i="2"/>
  <c r="F1313" i="2"/>
  <c r="E1313" i="2"/>
  <c r="F1312" i="2"/>
  <c r="E1312" i="2"/>
  <c r="F1311" i="2"/>
  <c r="E1311" i="2"/>
  <c r="F1310" i="2"/>
  <c r="E1310" i="2"/>
  <c r="F1309" i="2"/>
  <c r="E1309" i="2"/>
  <c r="F1308" i="2"/>
  <c r="E1308" i="2"/>
  <c r="F1307" i="2"/>
  <c r="E1307" i="2"/>
  <c r="F1306" i="2"/>
  <c r="E1306" i="2"/>
  <c r="F1305" i="2"/>
  <c r="E1305" i="2"/>
  <c r="F1304" i="2"/>
  <c r="E1304" i="2"/>
  <c r="F1303" i="2"/>
  <c r="E1303" i="2"/>
  <c r="F1302" i="2"/>
  <c r="E1302" i="2"/>
  <c r="F1301" i="2"/>
  <c r="E1301" i="2"/>
  <c r="F1300" i="2"/>
  <c r="E1300" i="2"/>
  <c r="F1299" i="2"/>
  <c r="E1299" i="2"/>
  <c r="F1298" i="2"/>
  <c r="E1298" i="2"/>
  <c r="F1297" i="2"/>
  <c r="E1297" i="2"/>
  <c r="F1296" i="2"/>
  <c r="E1296" i="2"/>
  <c r="F1295" i="2"/>
  <c r="E1295" i="2"/>
  <c r="F1294" i="2"/>
  <c r="E1294" i="2"/>
  <c r="F1293" i="2"/>
  <c r="E1293" i="2"/>
  <c r="F1292" i="2"/>
  <c r="E1292" i="2"/>
  <c r="F1291" i="2"/>
  <c r="E1291" i="2"/>
  <c r="F1290" i="2"/>
  <c r="E1290" i="2"/>
  <c r="F1289" i="2"/>
  <c r="E1289" i="2"/>
  <c r="F1288" i="2"/>
  <c r="E1288" i="2"/>
  <c r="F1287" i="2"/>
  <c r="E1287" i="2"/>
  <c r="F1286" i="2"/>
  <c r="E1286" i="2"/>
  <c r="F1285" i="2"/>
  <c r="E1285" i="2"/>
  <c r="F1284" i="2"/>
  <c r="E1284" i="2"/>
  <c r="F1283" i="2"/>
  <c r="E1283" i="2"/>
  <c r="F1282" i="2"/>
  <c r="E1282" i="2"/>
  <c r="F1281" i="2"/>
  <c r="E1281" i="2"/>
  <c r="F1280" i="2"/>
  <c r="E1280" i="2"/>
  <c r="F1279" i="2"/>
  <c r="E1279" i="2"/>
  <c r="F1278" i="2"/>
  <c r="E1278" i="2"/>
  <c r="F1277" i="2"/>
  <c r="E1277" i="2"/>
  <c r="F1276" i="2"/>
  <c r="E1276" i="2"/>
  <c r="F1275" i="2"/>
  <c r="E1275" i="2"/>
  <c r="F1274" i="2"/>
  <c r="E1274" i="2"/>
  <c r="F1273" i="2"/>
  <c r="E1273" i="2"/>
  <c r="F1272" i="2"/>
  <c r="E1272" i="2"/>
  <c r="F1271" i="2"/>
  <c r="E1271" i="2"/>
  <c r="F1270" i="2"/>
  <c r="E1270" i="2"/>
  <c r="F1269" i="2"/>
  <c r="E1269" i="2"/>
  <c r="F1268" i="2"/>
  <c r="E1268" i="2"/>
  <c r="F1267" i="2"/>
  <c r="E1267" i="2"/>
  <c r="F1266" i="2"/>
  <c r="E1266" i="2"/>
  <c r="F1265" i="2"/>
  <c r="E1265" i="2"/>
  <c r="F1264" i="2"/>
  <c r="E1264" i="2"/>
  <c r="F1263" i="2"/>
  <c r="E1263" i="2"/>
  <c r="F1262" i="2"/>
  <c r="E1262" i="2"/>
  <c r="F1261" i="2"/>
  <c r="E1261" i="2"/>
  <c r="F1260" i="2"/>
  <c r="E1260" i="2"/>
  <c r="F1259" i="2"/>
  <c r="E1259" i="2"/>
  <c r="F1257" i="2"/>
  <c r="E1257" i="2"/>
  <c r="F1256" i="2"/>
  <c r="E1256" i="2"/>
  <c r="F1255" i="2"/>
  <c r="E1255" i="2"/>
  <c r="F1254" i="2"/>
  <c r="E1254" i="2"/>
  <c r="F1253" i="2"/>
  <c r="E1253" i="2"/>
  <c r="F1252" i="2"/>
  <c r="E1252" i="2"/>
  <c r="F1251" i="2"/>
  <c r="E1251" i="2"/>
  <c r="F1250" i="2"/>
  <c r="E1250" i="2"/>
  <c r="F1249" i="2"/>
  <c r="E1249" i="2"/>
  <c r="F1248" i="2"/>
  <c r="E1248" i="2"/>
  <c r="F1247" i="2"/>
  <c r="E1247" i="2"/>
  <c r="F1246" i="2"/>
  <c r="E1246" i="2"/>
  <c r="F1245" i="2"/>
  <c r="E1245" i="2"/>
  <c r="F1244" i="2"/>
  <c r="E1244" i="2"/>
  <c r="F1243" i="2"/>
  <c r="E1243" i="2"/>
  <c r="F1242" i="2"/>
  <c r="E1242" i="2"/>
  <c r="F1241" i="2"/>
  <c r="E1241" i="2"/>
  <c r="F1240" i="2"/>
  <c r="E1240" i="2"/>
  <c r="F1239" i="2"/>
  <c r="E1239" i="2"/>
  <c r="F1238" i="2"/>
  <c r="E1238" i="2"/>
  <c r="F1237" i="2"/>
  <c r="E1237" i="2"/>
  <c r="F1236" i="2"/>
  <c r="E1236" i="2"/>
  <c r="F1235" i="2"/>
  <c r="E1235" i="2"/>
  <c r="F1234" i="2"/>
  <c r="E1234" i="2"/>
  <c r="F1233" i="2"/>
  <c r="E1233" i="2"/>
  <c r="F1232" i="2"/>
  <c r="E1232" i="2"/>
  <c r="F1231" i="2"/>
  <c r="E1231" i="2"/>
  <c r="F1230" i="2"/>
  <c r="E1230" i="2"/>
  <c r="F1229" i="2"/>
  <c r="E1229" i="2"/>
  <c r="F1228" i="2"/>
  <c r="E1228" i="2"/>
  <c r="F1227" i="2"/>
  <c r="E1227" i="2"/>
  <c r="F1226" i="2"/>
  <c r="E1226" i="2"/>
  <c r="F1225" i="2"/>
  <c r="E1225" i="2"/>
  <c r="F1224" i="2"/>
  <c r="E1224" i="2"/>
  <c r="F1223" i="2"/>
  <c r="E1223" i="2"/>
  <c r="F1222" i="2"/>
  <c r="E1222" i="2"/>
  <c r="F1221" i="2"/>
  <c r="E1221" i="2"/>
  <c r="F1220" i="2"/>
  <c r="E1220" i="2"/>
  <c r="F1219" i="2"/>
  <c r="E1219" i="2"/>
  <c r="F1218" i="2"/>
  <c r="E1218" i="2"/>
  <c r="F1217" i="2"/>
  <c r="E1217" i="2"/>
  <c r="F1216" i="2"/>
  <c r="E1216" i="2"/>
  <c r="F1215" i="2"/>
  <c r="E1215" i="2"/>
  <c r="F1214" i="2"/>
  <c r="E1214" i="2"/>
  <c r="F1213" i="2"/>
  <c r="E1213" i="2"/>
  <c r="F1212" i="2"/>
  <c r="E1212" i="2"/>
  <c r="F1211" i="2"/>
  <c r="E1211" i="2"/>
  <c r="F1210" i="2"/>
  <c r="E1210" i="2"/>
  <c r="F1209" i="2"/>
  <c r="E1209" i="2"/>
  <c r="F1208" i="2"/>
  <c r="E1208" i="2"/>
  <c r="F1207" i="2"/>
  <c r="E1207" i="2"/>
  <c r="F1206" i="2"/>
  <c r="E1206" i="2"/>
  <c r="F1205" i="2"/>
  <c r="E1205" i="2"/>
  <c r="F1204" i="2"/>
  <c r="E1204" i="2"/>
  <c r="F1203" i="2"/>
  <c r="E1203" i="2"/>
  <c r="F1202" i="2"/>
  <c r="E1202" i="2"/>
  <c r="F1201" i="2"/>
  <c r="E1201" i="2"/>
  <c r="F1200" i="2"/>
  <c r="E1200" i="2"/>
  <c r="F1199" i="2"/>
  <c r="E1199" i="2"/>
  <c r="F1198" i="2"/>
  <c r="E1198" i="2"/>
  <c r="F1197" i="2"/>
  <c r="E1197" i="2"/>
  <c r="F1196" i="2"/>
  <c r="E1196" i="2"/>
  <c r="F1195" i="2"/>
  <c r="E1195" i="2"/>
  <c r="F1194" i="2"/>
  <c r="E1194" i="2"/>
  <c r="F1193" i="2"/>
  <c r="E1193" i="2"/>
  <c r="F1191" i="2"/>
  <c r="E1191" i="2"/>
  <c r="F1190" i="2"/>
  <c r="E1190" i="2"/>
  <c r="F1189" i="2"/>
  <c r="E1189" i="2"/>
  <c r="F1188" i="2"/>
  <c r="E1188" i="2"/>
  <c r="F1187" i="2"/>
  <c r="E1187" i="2"/>
  <c r="F1186" i="2"/>
  <c r="E1186" i="2"/>
  <c r="F1185" i="2"/>
  <c r="E1185" i="2"/>
  <c r="F1184" i="2"/>
  <c r="E1184" i="2"/>
  <c r="F1183" i="2"/>
  <c r="E1183" i="2"/>
  <c r="F1182" i="2"/>
  <c r="E1182" i="2"/>
  <c r="F1181" i="2"/>
  <c r="E1181" i="2"/>
  <c r="F1180" i="2"/>
  <c r="E1180" i="2"/>
  <c r="F1179" i="2"/>
  <c r="E1179" i="2"/>
  <c r="F1178" i="2"/>
  <c r="E1178" i="2"/>
  <c r="F1177" i="2"/>
  <c r="E1177" i="2"/>
  <c r="F1176" i="2"/>
  <c r="E1176" i="2"/>
  <c r="F1175" i="2"/>
  <c r="E1175" i="2"/>
  <c r="F1174" i="2"/>
  <c r="E1174" i="2"/>
  <c r="F1173" i="2"/>
  <c r="E1173" i="2"/>
  <c r="F1172" i="2"/>
  <c r="E1172" i="2"/>
  <c r="F1171" i="2"/>
  <c r="E1171" i="2"/>
  <c r="F1169" i="2"/>
  <c r="E1169" i="2"/>
  <c r="F1168" i="2"/>
  <c r="E1168" i="2"/>
  <c r="F1167" i="2"/>
  <c r="E1167" i="2"/>
  <c r="F1166" i="2"/>
  <c r="E1166" i="2"/>
  <c r="F1165" i="2"/>
  <c r="E1165" i="2"/>
  <c r="F1164" i="2"/>
  <c r="E1164" i="2"/>
  <c r="F1163" i="2"/>
  <c r="E1163" i="2"/>
  <c r="F1162" i="2"/>
  <c r="E1162" i="2"/>
  <c r="F1161" i="2"/>
  <c r="E1161" i="2"/>
  <c r="F1160" i="2"/>
  <c r="E1160" i="2"/>
  <c r="F1159" i="2"/>
  <c r="E1159" i="2"/>
  <c r="F1158" i="2"/>
  <c r="E1158" i="2"/>
  <c r="F1157" i="2"/>
  <c r="E1157" i="2"/>
  <c r="F1156" i="2"/>
  <c r="E1156" i="2"/>
  <c r="F1155" i="2"/>
  <c r="E1155" i="2"/>
  <c r="F1154" i="2"/>
  <c r="E1154" i="2"/>
  <c r="F1153" i="2"/>
  <c r="E1153" i="2"/>
  <c r="F1152" i="2"/>
  <c r="E1152" i="2"/>
  <c r="F1151" i="2"/>
  <c r="E1151" i="2"/>
  <c r="F1150" i="2"/>
  <c r="E1150" i="2"/>
  <c r="F1149" i="2"/>
  <c r="E1149" i="2"/>
  <c r="F1148" i="2"/>
  <c r="E1148" i="2"/>
  <c r="F1147" i="2"/>
  <c r="E1147" i="2"/>
  <c r="F1146" i="2"/>
  <c r="E1146" i="2"/>
  <c r="F1145" i="2"/>
  <c r="E1145" i="2"/>
  <c r="F1144" i="2"/>
  <c r="E1144" i="2"/>
  <c r="F1143" i="2"/>
  <c r="E1143" i="2"/>
  <c r="F1142" i="2"/>
  <c r="E1142" i="2"/>
  <c r="F1141" i="2"/>
  <c r="E1141" i="2"/>
  <c r="F1140" i="2"/>
  <c r="E1140" i="2"/>
  <c r="F1139" i="2"/>
  <c r="E1139" i="2"/>
  <c r="F1138" i="2"/>
  <c r="E1138" i="2"/>
  <c r="F1137" i="2"/>
  <c r="E1137" i="2"/>
  <c r="F1136" i="2"/>
  <c r="E1136" i="2"/>
  <c r="F1135" i="2"/>
  <c r="E1135" i="2"/>
  <c r="F1134" i="2"/>
  <c r="E1134" i="2"/>
  <c r="F1133" i="2"/>
  <c r="E1133" i="2"/>
  <c r="F1132" i="2"/>
  <c r="E1132" i="2"/>
  <c r="F1131" i="2"/>
  <c r="E1131" i="2"/>
  <c r="F1130" i="2"/>
  <c r="E1130" i="2"/>
  <c r="F1129" i="2"/>
  <c r="E1129" i="2"/>
  <c r="F1128" i="2"/>
  <c r="E1128" i="2"/>
  <c r="F1127" i="2"/>
  <c r="E1127" i="2"/>
  <c r="F1126" i="2"/>
  <c r="E1126" i="2"/>
  <c r="F1125" i="2"/>
  <c r="E1125" i="2"/>
  <c r="F1124" i="2"/>
  <c r="E1124" i="2"/>
  <c r="F1123" i="2"/>
  <c r="E1123" i="2"/>
  <c r="F1122" i="2"/>
  <c r="E1122" i="2"/>
  <c r="F1121" i="2"/>
  <c r="E1121" i="2"/>
  <c r="F1120" i="2"/>
  <c r="E1120" i="2"/>
  <c r="F1119" i="2"/>
  <c r="E1119" i="2"/>
  <c r="F1117" i="2"/>
  <c r="E1117" i="2"/>
  <c r="F1116" i="2"/>
  <c r="E1116" i="2"/>
  <c r="F1115" i="2"/>
  <c r="E1115" i="2"/>
  <c r="F1114" i="2"/>
  <c r="E1114" i="2"/>
  <c r="F1113" i="2"/>
  <c r="E1113" i="2"/>
  <c r="F1112" i="2"/>
  <c r="E1112" i="2"/>
  <c r="F1111" i="2"/>
  <c r="E1111" i="2"/>
  <c r="F1110" i="2"/>
  <c r="E1110" i="2"/>
  <c r="F1109" i="2"/>
  <c r="E1109" i="2"/>
  <c r="F1108" i="2"/>
  <c r="E1108" i="2"/>
  <c r="F1107" i="2"/>
  <c r="E1107" i="2"/>
  <c r="F1106" i="2"/>
  <c r="E1106" i="2"/>
  <c r="F1105" i="2"/>
  <c r="E1105" i="2"/>
  <c r="F1104" i="2"/>
  <c r="E1104" i="2"/>
  <c r="F1103" i="2"/>
  <c r="E1103" i="2"/>
  <c r="F1102" i="2"/>
  <c r="E1102" i="2"/>
  <c r="F1101" i="2"/>
  <c r="E1101" i="2"/>
  <c r="F1099" i="2"/>
  <c r="E1099" i="2"/>
  <c r="F1098" i="2"/>
  <c r="E1098" i="2"/>
  <c r="F1097" i="2"/>
  <c r="E1097" i="2"/>
  <c r="F1096" i="2"/>
  <c r="E1096" i="2"/>
  <c r="F1095" i="2"/>
  <c r="E1095" i="2"/>
  <c r="F1094" i="2"/>
  <c r="E1094" i="2"/>
  <c r="F1093" i="2"/>
  <c r="E1093" i="2"/>
  <c r="F1092" i="2"/>
  <c r="E1092" i="2"/>
  <c r="F1091" i="2"/>
  <c r="E1091" i="2"/>
  <c r="F1090" i="2"/>
  <c r="E1090" i="2"/>
  <c r="F1089" i="2"/>
  <c r="E1089" i="2"/>
  <c r="F1088" i="2"/>
  <c r="E1088" i="2"/>
  <c r="F1087" i="2"/>
  <c r="E1087" i="2"/>
  <c r="F1086" i="2"/>
  <c r="E1086" i="2"/>
  <c r="F1085" i="2"/>
  <c r="E1085" i="2"/>
  <c r="F1084" i="2"/>
  <c r="E1084" i="2"/>
  <c r="F1083" i="2"/>
  <c r="E1083" i="2"/>
  <c r="F1082" i="2"/>
  <c r="E1082" i="2"/>
  <c r="F1081" i="2"/>
  <c r="E1081" i="2"/>
  <c r="F1080" i="2"/>
  <c r="E1080" i="2"/>
  <c r="F1079" i="2"/>
  <c r="E1079" i="2"/>
  <c r="F1078" i="2"/>
  <c r="E1078" i="2"/>
  <c r="F1077" i="2"/>
  <c r="E1077" i="2"/>
  <c r="F1076" i="2"/>
  <c r="E1076" i="2"/>
  <c r="F1075" i="2"/>
  <c r="E1075" i="2"/>
  <c r="F1074" i="2"/>
  <c r="E1074" i="2"/>
  <c r="F1073" i="2"/>
  <c r="E1073" i="2"/>
  <c r="F1072" i="2"/>
  <c r="E1072" i="2"/>
  <c r="F1071" i="2"/>
  <c r="E1071" i="2"/>
  <c r="F1070" i="2"/>
  <c r="E1070" i="2"/>
  <c r="F1069" i="2"/>
  <c r="E1069" i="2"/>
  <c r="F1068" i="2"/>
  <c r="E1068" i="2"/>
  <c r="F1067" i="2"/>
  <c r="E1067" i="2"/>
  <c r="F1066" i="2"/>
  <c r="E1066" i="2"/>
  <c r="F1065" i="2"/>
  <c r="E1065" i="2"/>
  <c r="F1064" i="2"/>
  <c r="E1064" i="2"/>
  <c r="F1063" i="2"/>
  <c r="E1063" i="2"/>
  <c r="F1061" i="2"/>
  <c r="E1061" i="2"/>
  <c r="F1060" i="2"/>
  <c r="E1060" i="2"/>
  <c r="F1058" i="2"/>
  <c r="E1058" i="2"/>
  <c r="F1057" i="2"/>
  <c r="E1057" i="2"/>
  <c r="F1056" i="2"/>
  <c r="E1056" i="2"/>
  <c r="F1055" i="2"/>
  <c r="E1055" i="2"/>
  <c r="F1054" i="2"/>
  <c r="E1054" i="2"/>
  <c r="F1053" i="2"/>
  <c r="E1053" i="2"/>
  <c r="F1052" i="2"/>
  <c r="E1052" i="2"/>
  <c r="F1051" i="2"/>
  <c r="E1051" i="2"/>
  <c r="F1050" i="2"/>
  <c r="E1050" i="2"/>
  <c r="F1049" i="2"/>
  <c r="E1049" i="2"/>
  <c r="F1048" i="2"/>
  <c r="E1048" i="2"/>
  <c r="F1047" i="2"/>
  <c r="E1047" i="2"/>
  <c r="F1046" i="2"/>
  <c r="E1046" i="2"/>
  <c r="F1045" i="2"/>
  <c r="E1045" i="2"/>
  <c r="F1044" i="2"/>
  <c r="E1044" i="2"/>
  <c r="F1043" i="2"/>
  <c r="E1043" i="2"/>
  <c r="F1042" i="2"/>
  <c r="E1042" i="2"/>
  <c r="F1041" i="2"/>
  <c r="E1041" i="2"/>
  <c r="F1040" i="2"/>
  <c r="E1040" i="2"/>
  <c r="F1039" i="2"/>
  <c r="E1039" i="2"/>
  <c r="F1038" i="2"/>
  <c r="E1038" i="2"/>
  <c r="F1037" i="2"/>
  <c r="E1037" i="2"/>
  <c r="F1036" i="2"/>
  <c r="E1036" i="2"/>
  <c r="F1035" i="2"/>
  <c r="E1035" i="2"/>
  <c r="F1034" i="2"/>
  <c r="E1034" i="2"/>
  <c r="F1033" i="2"/>
  <c r="E1033" i="2"/>
  <c r="F1032" i="2"/>
  <c r="E1032" i="2"/>
  <c r="F1031" i="2"/>
  <c r="E1031" i="2"/>
  <c r="F1030" i="2"/>
  <c r="E1030" i="2"/>
  <c r="F1029" i="2"/>
  <c r="E1029" i="2"/>
  <c r="F1028" i="2"/>
  <c r="E1028" i="2"/>
  <c r="F1027" i="2"/>
  <c r="E1027" i="2"/>
  <c r="F1026" i="2"/>
  <c r="E1026" i="2"/>
  <c r="F1025" i="2"/>
  <c r="E1025" i="2"/>
  <c r="F1024" i="2"/>
  <c r="E1024" i="2"/>
  <c r="F1023" i="2"/>
  <c r="E1023" i="2"/>
  <c r="F1022" i="2"/>
  <c r="E1022" i="2"/>
  <c r="F1021" i="2"/>
  <c r="E1021" i="2"/>
  <c r="F1020" i="2"/>
  <c r="E1020" i="2"/>
  <c r="F1019" i="2"/>
  <c r="E1019" i="2"/>
  <c r="F1018" i="2"/>
  <c r="E1018" i="2"/>
  <c r="F1017" i="2"/>
  <c r="E1017" i="2"/>
  <c r="F1016" i="2"/>
  <c r="E1016" i="2"/>
  <c r="F1015" i="2"/>
  <c r="E1015" i="2"/>
  <c r="F1014" i="2"/>
  <c r="E1014" i="2"/>
  <c r="F1013" i="2"/>
  <c r="E1013" i="2"/>
  <c r="F1012" i="2"/>
  <c r="E1012" i="2"/>
  <c r="F1011" i="2"/>
  <c r="E1011" i="2"/>
  <c r="F1010" i="2"/>
  <c r="E1010" i="2"/>
  <c r="F1009" i="2"/>
  <c r="E1009" i="2"/>
  <c r="F1008" i="2"/>
  <c r="E1008" i="2"/>
  <c r="F1007" i="2"/>
  <c r="E1007" i="2"/>
  <c r="F1006" i="2"/>
  <c r="E1006" i="2"/>
  <c r="F1005" i="2"/>
  <c r="E1005" i="2"/>
  <c r="F1004" i="2"/>
  <c r="E1004" i="2"/>
  <c r="F1003" i="2"/>
  <c r="E1003" i="2"/>
  <c r="F1002" i="2"/>
  <c r="E1002" i="2"/>
  <c r="F1001" i="2"/>
  <c r="E1001" i="2"/>
  <c r="F1000" i="2"/>
  <c r="E1000" i="2"/>
  <c r="F999" i="2"/>
  <c r="E999" i="2"/>
  <c r="F998" i="2"/>
  <c r="E998" i="2"/>
  <c r="F997" i="2"/>
  <c r="E997" i="2"/>
  <c r="F995" i="2"/>
  <c r="E995" i="2"/>
  <c r="F994" i="2"/>
  <c r="E994" i="2"/>
  <c r="F993" i="2"/>
  <c r="E993" i="2"/>
  <c r="F992" i="2"/>
  <c r="E992" i="2"/>
  <c r="F991" i="2"/>
  <c r="E991" i="2"/>
  <c r="F990" i="2"/>
  <c r="E990" i="2"/>
  <c r="F989" i="2"/>
  <c r="E989" i="2"/>
  <c r="F988" i="2"/>
  <c r="E988" i="2"/>
  <c r="F987" i="2"/>
  <c r="E987" i="2"/>
  <c r="F986" i="2"/>
  <c r="E986" i="2"/>
  <c r="F985" i="2"/>
  <c r="E985" i="2"/>
  <c r="F984" i="2"/>
  <c r="E984" i="2"/>
  <c r="F983" i="2"/>
  <c r="E983" i="2"/>
  <c r="F982" i="2"/>
  <c r="E982" i="2"/>
  <c r="F981" i="2"/>
  <c r="E981" i="2"/>
  <c r="F980" i="2"/>
  <c r="E980" i="2"/>
  <c r="F979" i="2"/>
  <c r="E979" i="2"/>
  <c r="F978" i="2"/>
  <c r="E978" i="2"/>
  <c r="F977" i="2"/>
  <c r="E977" i="2"/>
  <c r="F976" i="2"/>
  <c r="E976" i="2"/>
  <c r="F975" i="2"/>
  <c r="E975" i="2"/>
  <c r="F974" i="2"/>
  <c r="E974" i="2"/>
  <c r="F973" i="2"/>
  <c r="E973" i="2"/>
  <c r="F972" i="2"/>
  <c r="E972" i="2"/>
  <c r="F971" i="2"/>
  <c r="E971" i="2"/>
  <c r="F970" i="2"/>
  <c r="E970" i="2"/>
  <c r="F969" i="2"/>
  <c r="E969" i="2"/>
  <c r="F968" i="2"/>
  <c r="E968" i="2"/>
  <c r="F967" i="2"/>
  <c r="E967" i="2"/>
  <c r="F966" i="2"/>
  <c r="E966" i="2"/>
  <c r="F965" i="2"/>
  <c r="E965" i="2"/>
  <c r="F964" i="2"/>
  <c r="E964" i="2"/>
  <c r="F963" i="2"/>
  <c r="E963" i="2"/>
  <c r="F962" i="2"/>
  <c r="E962" i="2"/>
  <c r="F961" i="2"/>
  <c r="E961" i="2"/>
  <c r="F960" i="2"/>
  <c r="E960" i="2"/>
  <c r="F959" i="2"/>
  <c r="E959" i="2"/>
  <c r="F958" i="2"/>
  <c r="E958" i="2"/>
  <c r="F957" i="2"/>
  <c r="E957" i="2"/>
  <c r="F956" i="2"/>
  <c r="E956" i="2"/>
  <c r="F955" i="2"/>
  <c r="E955" i="2"/>
  <c r="F954" i="2"/>
  <c r="E954" i="2"/>
  <c r="F953" i="2"/>
  <c r="E953" i="2"/>
  <c r="F952" i="2"/>
  <c r="E952" i="2"/>
  <c r="F951" i="2"/>
  <c r="E951" i="2"/>
  <c r="F950" i="2"/>
  <c r="E950" i="2"/>
  <c r="F949" i="2"/>
  <c r="E949" i="2"/>
  <c r="F948" i="2"/>
  <c r="E948" i="2"/>
  <c r="F947" i="2"/>
  <c r="E947" i="2"/>
  <c r="F946" i="2"/>
  <c r="E946" i="2"/>
  <c r="F945" i="2"/>
  <c r="E945" i="2"/>
  <c r="F944" i="2"/>
  <c r="E944" i="2"/>
  <c r="F943" i="2"/>
  <c r="E943" i="2"/>
  <c r="F942" i="2"/>
  <c r="E942" i="2"/>
  <c r="F941" i="2"/>
  <c r="E941" i="2"/>
  <c r="F940" i="2"/>
  <c r="E940" i="2"/>
  <c r="F939" i="2"/>
  <c r="E939" i="2"/>
  <c r="F938" i="2"/>
  <c r="E938" i="2"/>
  <c r="F937" i="2"/>
  <c r="E937" i="2"/>
  <c r="F936" i="2"/>
  <c r="E936" i="2"/>
  <c r="F935" i="2"/>
  <c r="E935" i="2"/>
  <c r="F934" i="2"/>
  <c r="E934" i="2"/>
  <c r="F933" i="2"/>
  <c r="E933" i="2"/>
  <c r="F932" i="2"/>
  <c r="E932" i="2"/>
  <c r="F931" i="2"/>
  <c r="E931" i="2"/>
  <c r="F930" i="2"/>
  <c r="E930" i="2"/>
  <c r="F929" i="2"/>
  <c r="E929" i="2"/>
  <c r="F928" i="2"/>
  <c r="E928" i="2"/>
  <c r="F927" i="2"/>
  <c r="E927" i="2"/>
  <c r="F926" i="2"/>
  <c r="E926" i="2"/>
  <c r="F925" i="2"/>
  <c r="E925" i="2"/>
  <c r="F924" i="2"/>
  <c r="E924" i="2"/>
  <c r="F923" i="2"/>
  <c r="E923" i="2"/>
  <c r="F922" i="2"/>
  <c r="E922" i="2"/>
  <c r="F921" i="2"/>
  <c r="E921" i="2"/>
  <c r="F920" i="2"/>
  <c r="E920" i="2"/>
  <c r="F919" i="2"/>
  <c r="E919" i="2"/>
  <c r="F918" i="2"/>
  <c r="E918" i="2"/>
  <c r="F917" i="2"/>
  <c r="E917" i="2"/>
  <c r="F916" i="2"/>
  <c r="E916" i="2"/>
  <c r="F915" i="2"/>
  <c r="E915" i="2"/>
  <c r="F914" i="2"/>
  <c r="E914" i="2"/>
  <c r="F913" i="2"/>
  <c r="E913" i="2"/>
  <c r="F912" i="2"/>
  <c r="E912" i="2"/>
  <c r="F911" i="2"/>
  <c r="E911" i="2"/>
  <c r="F910" i="2"/>
  <c r="E910" i="2"/>
  <c r="F909" i="2"/>
  <c r="E909" i="2"/>
  <c r="F908" i="2"/>
  <c r="E908" i="2"/>
  <c r="F907" i="2"/>
  <c r="E907" i="2"/>
  <c r="F906" i="2"/>
  <c r="E906" i="2"/>
  <c r="F905" i="2"/>
  <c r="E905" i="2"/>
  <c r="F904" i="2"/>
  <c r="E904" i="2"/>
  <c r="F903" i="2"/>
  <c r="E903" i="2"/>
  <c r="F902" i="2"/>
  <c r="E902" i="2"/>
  <c r="F901" i="2"/>
  <c r="E901" i="2"/>
  <c r="F900" i="2"/>
  <c r="E900" i="2"/>
  <c r="F899" i="2"/>
  <c r="E899" i="2"/>
  <c r="F898" i="2"/>
  <c r="E898" i="2"/>
  <c r="F897" i="2"/>
  <c r="E897" i="2"/>
  <c r="F896" i="2"/>
  <c r="E896" i="2"/>
  <c r="F895" i="2"/>
  <c r="E895" i="2"/>
  <c r="F894" i="2"/>
  <c r="E894" i="2"/>
  <c r="F893" i="2"/>
  <c r="E893" i="2"/>
  <c r="F892" i="2"/>
  <c r="E892" i="2"/>
  <c r="F891" i="2"/>
  <c r="E891" i="2"/>
  <c r="F890" i="2"/>
  <c r="E890" i="2"/>
  <c r="F889" i="2"/>
  <c r="E889" i="2"/>
  <c r="F888" i="2"/>
  <c r="E888" i="2"/>
  <c r="F887" i="2"/>
  <c r="E887" i="2"/>
  <c r="F886" i="2"/>
  <c r="E886" i="2"/>
  <c r="F885" i="2"/>
  <c r="E885" i="2"/>
  <c r="F884" i="2"/>
  <c r="E884" i="2"/>
  <c r="F883" i="2"/>
  <c r="E883" i="2"/>
  <c r="F882" i="2"/>
  <c r="E882" i="2"/>
  <c r="F881" i="2"/>
  <c r="E881" i="2"/>
  <c r="F880" i="2"/>
  <c r="E880" i="2"/>
  <c r="F879" i="2"/>
  <c r="E879" i="2"/>
  <c r="F878" i="2"/>
  <c r="E878" i="2"/>
  <c r="F877" i="2"/>
  <c r="E877" i="2"/>
  <c r="F876" i="2"/>
  <c r="E876" i="2"/>
  <c r="F875" i="2"/>
  <c r="E875" i="2"/>
  <c r="F874" i="2"/>
  <c r="E874" i="2"/>
  <c r="F873" i="2"/>
  <c r="E873" i="2"/>
  <c r="F872" i="2"/>
  <c r="E872" i="2"/>
  <c r="F871" i="2"/>
  <c r="E871" i="2"/>
  <c r="F870" i="2"/>
  <c r="E870" i="2"/>
  <c r="F869" i="2"/>
  <c r="E869" i="2"/>
  <c r="F868" i="2"/>
  <c r="E868" i="2"/>
  <c r="F867" i="2"/>
  <c r="E867" i="2"/>
  <c r="F866" i="2"/>
  <c r="E866" i="2"/>
  <c r="F865" i="2"/>
  <c r="E865" i="2"/>
  <c r="F864" i="2"/>
  <c r="E864" i="2"/>
  <c r="F863" i="2"/>
  <c r="E863" i="2"/>
  <c r="F862" i="2"/>
  <c r="E862" i="2"/>
  <c r="F861" i="2"/>
  <c r="E861" i="2"/>
  <c r="F860" i="2"/>
  <c r="E860" i="2"/>
  <c r="F859" i="2"/>
  <c r="E859" i="2"/>
  <c r="F858" i="2"/>
  <c r="E858" i="2"/>
  <c r="F857" i="2"/>
  <c r="E857" i="2"/>
  <c r="F856" i="2"/>
  <c r="E856" i="2"/>
  <c r="F855" i="2"/>
  <c r="E855" i="2"/>
  <c r="F854" i="2"/>
  <c r="E854" i="2"/>
  <c r="F853" i="2"/>
  <c r="E853" i="2"/>
  <c r="F852" i="2"/>
  <c r="E852" i="2"/>
  <c r="F851" i="2"/>
  <c r="E851" i="2"/>
  <c r="F850" i="2"/>
  <c r="E850" i="2"/>
  <c r="F849" i="2"/>
  <c r="E849" i="2"/>
  <c r="F848" i="2"/>
  <c r="E848" i="2"/>
  <c r="F847" i="2"/>
  <c r="E847" i="2"/>
  <c r="F846" i="2"/>
  <c r="E846" i="2"/>
  <c r="F845" i="2"/>
  <c r="E845" i="2"/>
  <c r="F844" i="2"/>
  <c r="E844" i="2"/>
  <c r="F843" i="2"/>
  <c r="E843" i="2"/>
  <c r="F842" i="2"/>
  <c r="E842" i="2"/>
  <c r="F841" i="2"/>
  <c r="E841" i="2"/>
  <c r="F840" i="2"/>
  <c r="E840" i="2"/>
  <c r="F839" i="2"/>
  <c r="E839" i="2"/>
  <c r="F838" i="2"/>
  <c r="E838" i="2"/>
  <c r="F837" i="2"/>
  <c r="E837" i="2"/>
  <c r="F836" i="2"/>
  <c r="E836" i="2"/>
  <c r="F835" i="2"/>
  <c r="E835" i="2"/>
  <c r="F834" i="2"/>
  <c r="E834" i="2"/>
  <c r="F833" i="2"/>
  <c r="E833" i="2"/>
  <c r="F832" i="2"/>
  <c r="E832" i="2"/>
  <c r="F831" i="2"/>
  <c r="E831" i="2"/>
  <c r="F830" i="2"/>
  <c r="E830" i="2"/>
  <c r="F829" i="2"/>
  <c r="E829" i="2"/>
  <c r="F828" i="2"/>
  <c r="E828" i="2"/>
  <c r="F827" i="2"/>
  <c r="E827" i="2"/>
  <c r="F826" i="2"/>
  <c r="E826" i="2"/>
  <c r="F825" i="2"/>
  <c r="E825" i="2"/>
  <c r="F824" i="2"/>
  <c r="E824" i="2"/>
  <c r="F823" i="2"/>
  <c r="E823" i="2"/>
  <c r="F822" i="2"/>
  <c r="E822" i="2"/>
  <c r="F821" i="2"/>
  <c r="E821" i="2"/>
  <c r="F820" i="2"/>
  <c r="E820" i="2"/>
  <c r="F819" i="2"/>
  <c r="E819" i="2"/>
  <c r="F818" i="2"/>
  <c r="E818" i="2"/>
  <c r="F817" i="2"/>
  <c r="E817" i="2"/>
  <c r="F816" i="2"/>
  <c r="E816" i="2"/>
  <c r="F815" i="2"/>
  <c r="E815" i="2"/>
  <c r="F814" i="2"/>
  <c r="E814" i="2"/>
  <c r="F813" i="2"/>
  <c r="E813" i="2"/>
  <c r="F812" i="2"/>
  <c r="E812" i="2"/>
  <c r="F811" i="2"/>
  <c r="E811" i="2"/>
  <c r="F810" i="2"/>
  <c r="E810" i="2"/>
  <c r="F809" i="2"/>
  <c r="E809" i="2"/>
  <c r="F808" i="2"/>
  <c r="E808" i="2"/>
  <c r="F807" i="2"/>
  <c r="E807" i="2"/>
  <c r="F806" i="2"/>
  <c r="E806" i="2"/>
  <c r="F805" i="2"/>
  <c r="E805" i="2"/>
  <c r="F804" i="2"/>
  <c r="E804" i="2"/>
  <c r="F803" i="2"/>
  <c r="E803" i="2"/>
  <c r="F802" i="2"/>
  <c r="E802" i="2"/>
  <c r="F801" i="2"/>
  <c r="E801" i="2"/>
  <c r="F800" i="2"/>
  <c r="E800" i="2"/>
  <c r="F799" i="2"/>
  <c r="E799" i="2"/>
  <c r="F797" i="2"/>
  <c r="E797" i="2"/>
  <c r="F796" i="2"/>
  <c r="E796" i="2"/>
  <c r="F795" i="2"/>
  <c r="E795" i="2"/>
  <c r="F794" i="2"/>
  <c r="E794" i="2"/>
  <c r="F793" i="2"/>
  <c r="E793" i="2"/>
  <c r="F792" i="2"/>
  <c r="E792" i="2"/>
  <c r="F791" i="2"/>
  <c r="E791" i="2"/>
  <c r="F790" i="2"/>
  <c r="E790" i="2"/>
  <c r="F789" i="2"/>
  <c r="E789" i="2"/>
  <c r="F788" i="2"/>
  <c r="E788" i="2"/>
  <c r="F786" i="2"/>
  <c r="E786" i="2"/>
  <c r="F785" i="2"/>
  <c r="E785" i="2"/>
  <c r="F784" i="2"/>
  <c r="E784" i="2"/>
  <c r="F783" i="2"/>
  <c r="E783" i="2"/>
  <c r="F782" i="2"/>
  <c r="E782" i="2"/>
  <c r="F781" i="2"/>
  <c r="E781" i="2"/>
  <c r="F780" i="2"/>
  <c r="E780" i="2"/>
  <c r="F779" i="2"/>
  <c r="E779" i="2"/>
  <c r="F778" i="2"/>
  <c r="E778" i="2"/>
  <c r="F777" i="2"/>
  <c r="E777" i="2"/>
  <c r="F776" i="2"/>
  <c r="E776" i="2"/>
  <c r="F775" i="2"/>
  <c r="E775" i="2"/>
  <c r="F774" i="2"/>
  <c r="E774" i="2"/>
  <c r="F773" i="2"/>
  <c r="E773" i="2"/>
  <c r="F772" i="2"/>
  <c r="E772" i="2"/>
  <c r="F771" i="2"/>
  <c r="E771" i="2"/>
  <c r="F770" i="2"/>
  <c r="E770" i="2"/>
  <c r="F769" i="2"/>
  <c r="E769" i="2"/>
  <c r="F768" i="2"/>
  <c r="E768" i="2"/>
  <c r="F767" i="2"/>
  <c r="E767" i="2"/>
  <c r="F766" i="2"/>
  <c r="E766" i="2"/>
  <c r="F765" i="2"/>
  <c r="E765" i="2"/>
  <c r="F764" i="2"/>
  <c r="E764" i="2"/>
  <c r="F763" i="2"/>
  <c r="E763" i="2"/>
  <c r="F762" i="2"/>
  <c r="E762" i="2"/>
  <c r="F761" i="2"/>
  <c r="E761" i="2"/>
  <c r="F760" i="2"/>
  <c r="E760" i="2"/>
  <c r="F759" i="2"/>
  <c r="E759" i="2"/>
  <c r="F758" i="2"/>
  <c r="E758" i="2"/>
  <c r="F757" i="2"/>
  <c r="E757" i="2"/>
  <c r="F756" i="2"/>
  <c r="E756" i="2"/>
  <c r="F755" i="2"/>
  <c r="E755" i="2"/>
  <c r="F754" i="2"/>
  <c r="E754" i="2"/>
  <c r="F753" i="2"/>
  <c r="E753" i="2"/>
  <c r="F752" i="2"/>
  <c r="E752" i="2"/>
  <c r="F751" i="2"/>
  <c r="E751" i="2"/>
  <c r="F750" i="2"/>
  <c r="E750" i="2"/>
  <c r="F749" i="2"/>
  <c r="E749" i="2"/>
  <c r="F748" i="2"/>
  <c r="E748" i="2"/>
  <c r="F747" i="2"/>
  <c r="E747" i="2"/>
  <c r="F746" i="2"/>
  <c r="E746" i="2"/>
  <c r="F745" i="2"/>
  <c r="E745" i="2"/>
  <c r="F744" i="2"/>
  <c r="E744" i="2"/>
  <c r="F743" i="2"/>
  <c r="E743" i="2"/>
  <c r="F742" i="2"/>
  <c r="E742" i="2"/>
  <c r="F741" i="2"/>
  <c r="E741" i="2"/>
  <c r="F740" i="2"/>
  <c r="E740" i="2"/>
  <c r="F739" i="2"/>
  <c r="E739" i="2"/>
  <c r="F738" i="2"/>
  <c r="E738" i="2"/>
  <c r="F737" i="2"/>
  <c r="E737" i="2"/>
  <c r="F736" i="2"/>
  <c r="E736" i="2"/>
  <c r="F735" i="2"/>
  <c r="E735" i="2"/>
  <c r="F734" i="2"/>
  <c r="E734" i="2"/>
  <c r="F733" i="2"/>
  <c r="E733" i="2"/>
  <c r="F732" i="2"/>
  <c r="E732" i="2"/>
  <c r="F731" i="2"/>
  <c r="E731" i="2"/>
  <c r="F730" i="2"/>
  <c r="E730" i="2"/>
  <c r="F729" i="2"/>
  <c r="E729" i="2"/>
  <c r="F728" i="2"/>
  <c r="E728" i="2"/>
  <c r="F727" i="2"/>
  <c r="E727" i="2"/>
  <c r="F726" i="2"/>
  <c r="E726" i="2"/>
  <c r="F725" i="2"/>
  <c r="E725" i="2"/>
  <c r="F724" i="2"/>
  <c r="E724" i="2"/>
  <c r="F723" i="2"/>
  <c r="E723" i="2"/>
  <c r="F722" i="2"/>
  <c r="E722" i="2"/>
  <c r="F720" i="2"/>
  <c r="E720" i="2"/>
  <c r="F719" i="2"/>
  <c r="E719" i="2"/>
  <c r="F718" i="2"/>
  <c r="E718" i="2"/>
  <c r="F717" i="2"/>
  <c r="E717" i="2"/>
  <c r="F716" i="2"/>
  <c r="E716" i="2"/>
  <c r="F714" i="2"/>
  <c r="E714" i="2"/>
  <c r="F713" i="2"/>
  <c r="E713" i="2"/>
  <c r="F712" i="2"/>
  <c r="E712" i="2"/>
  <c r="F711" i="2"/>
  <c r="E711" i="2"/>
  <c r="F710" i="2"/>
  <c r="E710" i="2"/>
  <c r="F709" i="2"/>
  <c r="E709" i="2"/>
  <c r="F708" i="2"/>
  <c r="E708" i="2"/>
  <c r="F707" i="2"/>
  <c r="E707" i="2"/>
  <c r="F706" i="2"/>
  <c r="E706" i="2"/>
  <c r="F705" i="2"/>
  <c r="E705" i="2"/>
  <c r="F704" i="2"/>
  <c r="E704" i="2"/>
  <c r="F703" i="2"/>
  <c r="E703" i="2"/>
  <c r="F702" i="2"/>
  <c r="E702" i="2"/>
  <c r="F701" i="2"/>
  <c r="E701" i="2"/>
  <c r="F700" i="2"/>
  <c r="E700" i="2"/>
  <c r="F699" i="2"/>
  <c r="E699" i="2"/>
  <c r="F698" i="2"/>
  <c r="E698" i="2"/>
  <c r="F697" i="2"/>
  <c r="E697" i="2"/>
  <c r="F696" i="2"/>
  <c r="E696" i="2"/>
  <c r="F695" i="2"/>
  <c r="E695" i="2"/>
  <c r="F694" i="2"/>
  <c r="E694" i="2"/>
  <c r="F693" i="2"/>
  <c r="E693" i="2"/>
  <c r="F692" i="2"/>
  <c r="E692" i="2"/>
  <c r="F691" i="2"/>
  <c r="E691" i="2"/>
  <c r="F690" i="2"/>
  <c r="E690" i="2"/>
  <c r="F689" i="2"/>
  <c r="E689" i="2"/>
  <c r="F688" i="2"/>
  <c r="E688" i="2"/>
  <c r="F687" i="2"/>
  <c r="E687" i="2"/>
  <c r="F686" i="2"/>
  <c r="E686" i="2"/>
  <c r="F685" i="2"/>
  <c r="E685" i="2"/>
  <c r="F684" i="2"/>
  <c r="E684" i="2"/>
  <c r="F683" i="2"/>
  <c r="E683" i="2"/>
  <c r="F682" i="2"/>
  <c r="E682" i="2"/>
  <c r="F681" i="2"/>
  <c r="E681" i="2"/>
  <c r="F680" i="2"/>
  <c r="E680" i="2"/>
  <c r="F679" i="2"/>
  <c r="E679" i="2"/>
  <c r="F678" i="2"/>
  <c r="E678" i="2"/>
  <c r="F677" i="2"/>
  <c r="E677" i="2"/>
  <c r="F676" i="2"/>
  <c r="E676" i="2"/>
  <c r="F675" i="2"/>
  <c r="E675" i="2"/>
  <c r="F674" i="2"/>
  <c r="E674" i="2"/>
  <c r="F673" i="2"/>
  <c r="E673" i="2"/>
  <c r="F672" i="2"/>
  <c r="E672" i="2"/>
  <c r="F671" i="2"/>
  <c r="E671" i="2"/>
  <c r="F670" i="2"/>
  <c r="E670" i="2"/>
  <c r="F669" i="2"/>
  <c r="E669" i="2"/>
  <c r="F668" i="2"/>
  <c r="E668" i="2"/>
  <c r="F667" i="2"/>
  <c r="E667" i="2"/>
  <c r="F666" i="2"/>
  <c r="E666" i="2"/>
  <c r="F665" i="2"/>
  <c r="E665" i="2"/>
  <c r="F664" i="2"/>
  <c r="E664" i="2"/>
  <c r="F663" i="2"/>
  <c r="E663" i="2"/>
  <c r="F662" i="2"/>
  <c r="E662" i="2"/>
  <c r="F661" i="2"/>
  <c r="E661" i="2"/>
  <c r="F660" i="2"/>
  <c r="E660" i="2"/>
  <c r="F659" i="2"/>
  <c r="E659" i="2"/>
  <c r="F658" i="2"/>
  <c r="E658" i="2"/>
  <c r="F657" i="2"/>
  <c r="E657" i="2"/>
  <c r="F656" i="2"/>
  <c r="E656" i="2"/>
  <c r="F655" i="2"/>
  <c r="E655" i="2"/>
  <c r="F654" i="2"/>
  <c r="E654" i="2"/>
  <c r="F653" i="2"/>
  <c r="E653" i="2"/>
  <c r="F652" i="2"/>
  <c r="E652" i="2"/>
  <c r="F651" i="2"/>
  <c r="E651" i="2"/>
  <c r="F650" i="2"/>
  <c r="E650" i="2"/>
  <c r="F649" i="2"/>
  <c r="E649" i="2"/>
  <c r="F648" i="2"/>
  <c r="E648" i="2"/>
  <c r="F647" i="2"/>
  <c r="E647" i="2"/>
  <c r="F646" i="2"/>
  <c r="E646" i="2"/>
  <c r="F645" i="2"/>
  <c r="E645" i="2"/>
  <c r="F644" i="2"/>
  <c r="E644" i="2"/>
  <c r="F643" i="2"/>
  <c r="E643" i="2"/>
  <c r="F642" i="2"/>
  <c r="E642" i="2"/>
  <c r="F641" i="2"/>
  <c r="E641" i="2"/>
  <c r="F640" i="2"/>
  <c r="E640" i="2"/>
  <c r="F639" i="2"/>
  <c r="E639" i="2"/>
  <c r="F638" i="2"/>
  <c r="E638" i="2"/>
  <c r="F637" i="2"/>
  <c r="E637" i="2"/>
  <c r="F636" i="2"/>
  <c r="E636" i="2"/>
  <c r="F635" i="2"/>
  <c r="E635" i="2"/>
  <c r="F634" i="2"/>
  <c r="E634" i="2"/>
  <c r="F633" i="2"/>
  <c r="E633" i="2"/>
  <c r="F632" i="2"/>
  <c r="E632" i="2"/>
  <c r="F631" i="2"/>
  <c r="E631" i="2"/>
  <c r="F630" i="2"/>
  <c r="E630" i="2"/>
  <c r="F629" i="2"/>
  <c r="E629" i="2"/>
  <c r="F628" i="2"/>
  <c r="E628" i="2"/>
  <c r="F627" i="2"/>
  <c r="E627" i="2"/>
  <c r="F626" i="2"/>
  <c r="E626" i="2"/>
  <c r="F625" i="2"/>
  <c r="E625" i="2"/>
  <c r="F624" i="2"/>
  <c r="E624" i="2"/>
  <c r="F623" i="2"/>
  <c r="E623" i="2"/>
  <c r="F622" i="2"/>
  <c r="E622" i="2"/>
  <c r="F621" i="2"/>
  <c r="E621" i="2"/>
  <c r="F620" i="2"/>
  <c r="E620" i="2"/>
  <c r="F619" i="2"/>
  <c r="E619" i="2"/>
  <c r="F618" i="2"/>
  <c r="E618" i="2"/>
  <c r="F617" i="2"/>
  <c r="E617" i="2"/>
  <c r="F616" i="2"/>
  <c r="E616" i="2"/>
  <c r="F615" i="2"/>
  <c r="E615" i="2"/>
  <c r="F614" i="2"/>
  <c r="E614" i="2"/>
  <c r="F612" i="2"/>
  <c r="E612" i="2"/>
  <c r="F611" i="2"/>
  <c r="E611" i="2"/>
  <c r="F610" i="2"/>
  <c r="E610" i="2"/>
  <c r="F609" i="2"/>
  <c r="E609" i="2"/>
  <c r="F608" i="2"/>
  <c r="E608" i="2"/>
  <c r="F607" i="2"/>
  <c r="E607" i="2"/>
  <c r="F606" i="2"/>
  <c r="E606" i="2"/>
  <c r="F605" i="2"/>
  <c r="E605" i="2"/>
  <c r="F604" i="2"/>
  <c r="E604" i="2"/>
  <c r="F603" i="2"/>
  <c r="E603" i="2"/>
  <c r="F602" i="2"/>
  <c r="E602" i="2"/>
  <c r="F601" i="2"/>
  <c r="E601" i="2"/>
  <c r="F600" i="2"/>
  <c r="E600" i="2"/>
  <c r="F599" i="2"/>
  <c r="E599" i="2"/>
  <c r="F598" i="2"/>
  <c r="E598" i="2"/>
  <c r="F597" i="2"/>
  <c r="E597" i="2"/>
  <c r="F596" i="2"/>
  <c r="E596" i="2"/>
  <c r="F595" i="2"/>
  <c r="E595" i="2"/>
  <c r="F594" i="2"/>
  <c r="E594" i="2"/>
  <c r="F593" i="2"/>
  <c r="E593" i="2"/>
  <c r="F592" i="2"/>
  <c r="E592" i="2"/>
  <c r="F591" i="2"/>
  <c r="E591" i="2"/>
  <c r="F590" i="2"/>
  <c r="E590" i="2"/>
  <c r="F589" i="2"/>
  <c r="E589" i="2"/>
  <c r="F588" i="2"/>
  <c r="E588" i="2"/>
  <c r="F587" i="2"/>
  <c r="E587" i="2"/>
  <c r="F586" i="2"/>
  <c r="E586" i="2"/>
  <c r="F585" i="2"/>
  <c r="E585" i="2"/>
  <c r="F584" i="2"/>
  <c r="E584" i="2"/>
  <c r="F583" i="2"/>
  <c r="E583" i="2"/>
  <c r="F582" i="2"/>
  <c r="E582" i="2"/>
  <c r="F581" i="2"/>
  <c r="E581" i="2"/>
  <c r="F580" i="2"/>
  <c r="E580" i="2"/>
  <c r="F579" i="2"/>
  <c r="E579" i="2"/>
  <c r="F578" i="2"/>
  <c r="E578" i="2"/>
  <c r="F577" i="2"/>
  <c r="E577" i="2"/>
  <c r="F576" i="2"/>
  <c r="E576" i="2"/>
  <c r="F575" i="2"/>
  <c r="E575" i="2"/>
  <c r="F574" i="2"/>
  <c r="E574" i="2"/>
  <c r="F573" i="2"/>
  <c r="E573" i="2"/>
  <c r="F572" i="2"/>
  <c r="E572" i="2"/>
  <c r="F571" i="2"/>
  <c r="E571" i="2"/>
  <c r="F570" i="2"/>
  <c r="E570" i="2"/>
  <c r="F569" i="2"/>
  <c r="E569" i="2"/>
  <c r="F568" i="2"/>
  <c r="E568" i="2"/>
  <c r="F567" i="2"/>
  <c r="E567" i="2"/>
  <c r="F566" i="2"/>
  <c r="E566" i="2"/>
  <c r="F565" i="2"/>
  <c r="E565" i="2"/>
  <c r="F564" i="2"/>
  <c r="E564" i="2"/>
  <c r="F563" i="2"/>
  <c r="E563" i="2"/>
  <c r="F562" i="2"/>
  <c r="E562" i="2"/>
  <c r="F561" i="2"/>
  <c r="E561" i="2"/>
  <c r="F560" i="2"/>
  <c r="E560" i="2"/>
  <c r="F559" i="2"/>
  <c r="E559" i="2"/>
  <c r="F558" i="2"/>
  <c r="E558" i="2"/>
  <c r="F557" i="2"/>
  <c r="E557" i="2"/>
  <c r="F556" i="2"/>
  <c r="E556" i="2"/>
  <c r="F555" i="2"/>
  <c r="E555" i="2"/>
  <c r="F554" i="2"/>
  <c r="E554" i="2"/>
  <c r="F553" i="2"/>
  <c r="E553" i="2"/>
  <c r="F552" i="2"/>
  <c r="E552" i="2"/>
  <c r="F551" i="2"/>
  <c r="E551" i="2"/>
  <c r="F550" i="2"/>
  <c r="E550" i="2"/>
  <c r="F549" i="2"/>
  <c r="E549" i="2"/>
  <c r="F548" i="2"/>
  <c r="E548" i="2"/>
  <c r="F547" i="2"/>
  <c r="E547" i="2"/>
  <c r="F546" i="2"/>
  <c r="E546" i="2"/>
  <c r="F545" i="2"/>
  <c r="E545" i="2"/>
  <c r="F544" i="2"/>
  <c r="E544" i="2"/>
  <c r="F543" i="2"/>
  <c r="E543" i="2"/>
  <c r="F542" i="2"/>
  <c r="E542" i="2"/>
  <c r="F541" i="2"/>
  <c r="E541" i="2"/>
  <c r="F540" i="2"/>
  <c r="E540" i="2"/>
  <c r="F539" i="2"/>
  <c r="E539" i="2"/>
  <c r="F538" i="2"/>
  <c r="E538" i="2"/>
  <c r="F537" i="2"/>
  <c r="E537" i="2"/>
  <c r="F536" i="2"/>
  <c r="E536" i="2"/>
  <c r="F535" i="2"/>
  <c r="E535" i="2"/>
  <c r="F534" i="2"/>
  <c r="E534" i="2"/>
  <c r="F533" i="2"/>
  <c r="E533" i="2"/>
  <c r="F532" i="2"/>
  <c r="E532" i="2"/>
  <c r="F531" i="2"/>
  <c r="E531" i="2"/>
  <c r="F530" i="2"/>
  <c r="E530" i="2"/>
  <c r="F529" i="2"/>
  <c r="E529" i="2"/>
  <c r="F528" i="2"/>
  <c r="E528" i="2"/>
  <c r="F527" i="2"/>
  <c r="E527" i="2"/>
  <c r="F526" i="2"/>
  <c r="E526" i="2"/>
  <c r="F525" i="2"/>
  <c r="E525" i="2"/>
  <c r="F524" i="2"/>
  <c r="E524" i="2"/>
  <c r="F523" i="2"/>
  <c r="E523" i="2"/>
  <c r="F522" i="2"/>
  <c r="E522" i="2"/>
  <c r="F521" i="2"/>
  <c r="E521" i="2"/>
  <c r="F520" i="2"/>
  <c r="E520" i="2"/>
  <c r="F519" i="2"/>
  <c r="E519" i="2"/>
  <c r="F518" i="2"/>
  <c r="E518" i="2"/>
  <c r="F517" i="2"/>
  <c r="E517" i="2"/>
  <c r="F516" i="2"/>
  <c r="E516" i="2"/>
  <c r="F515" i="2"/>
  <c r="E515" i="2"/>
  <c r="F514" i="2"/>
  <c r="E514" i="2"/>
  <c r="F513" i="2"/>
  <c r="E513" i="2"/>
  <c r="F512" i="2"/>
  <c r="E512" i="2"/>
  <c r="F511" i="2"/>
  <c r="E511" i="2"/>
  <c r="F510" i="2"/>
  <c r="E510" i="2"/>
  <c r="F509" i="2"/>
  <c r="E509" i="2"/>
  <c r="F508" i="2"/>
  <c r="E508" i="2"/>
  <c r="F507" i="2"/>
  <c r="E507" i="2"/>
  <c r="F506" i="2"/>
  <c r="E506" i="2"/>
  <c r="F505" i="2"/>
  <c r="E505" i="2"/>
  <c r="F504" i="2"/>
  <c r="E504" i="2"/>
  <c r="F503" i="2"/>
  <c r="E503" i="2"/>
  <c r="F502" i="2"/>
  <c r="E502" i="2"/>
  <c r="F501" i="2"/>
  <c r="E501" i="2"/>
  <c r="F500" i="2"/>
  <c r="E500" i="2"/>
  <c r="F499" i="2"/>
  <c r="E499" i="2"/>
  <c r="F498" i="2"/>
  <c r="E498" i="2"/>
  <c r="F497" i="2"/>
  <c r="E497" i="2"/>
  <c r="F496" i="2"/>
  <c r="E496" i="2"/>
  <c r="F495" i="2"/>
  <c r="E495" i="2"/>
  <c r="F494" i="2"/>
  <c r="E494" i="2"/>
  <c r="F493" i="2"/>
  <c r="E493" i="2"/>
  <c r="F492" i="2"/>
  <c r="E492" i="2"/>
  <c r="F491" i="2"/>
  <c r="E491" i="2"/>
  <c r="F490" i="2"/>
  <c r="E490" i="2"/>
  <c r="F489" i="2"/>
  <c r="E489" i="2"/>
  <c r="F488" i="2"/>
  <c r="E488" i="2"/>
  <c r="F487" i="2"/>
  <c r="E487" i="2"/>
  <c r="F486" i="2"/>
  <c r="E486" i="2"/>
  <c r="F485" i="2"/>
  <c r="E485" i="2"/>
  <c r="F484" i="2"/>
  <c r="E484" i="2"/>
  <c r="F483" i="2"/>
  <c r="E483" i="2"/>
  <c r="F482" i="2"/>
  <c r="E482" i="2"/>
  <c r="F481" i="2"/>
  <c r="E481" i="2"/>
  <c r="F480" i="2"/>
  <c r="E480" i="2"/>
  <c r="F479" i="2"/>
  <c r="E479" i="2"/>
  <c r="F478" i="2"/>
  <c r="E478" i="2"/>
  <c r="F477" i="2"/>
  <c r="E477" i="2"/>
  <c r="F476" i="2"/>
  <c r="E476" i="2"/>
  <c r="F475" i="2"/>
  <c r="E475" i="2"/>
  <c r="F474" i="2"/>
  <c r="E474" i="2"/>
  <c r="F473" i="2"/>
  <c r="E473" i="2"/>
  <c r="F472" i="2"/>
  <c r="E472" i="2"/>
  <c r="F471" i="2"/>
  <c r="E471" i="2"/>
  <c r="F470" i="2"/>
  <c r="E470" i="2"/>
  <c r="F469" i="2"/>
  <c r="E469" i="2"/>
  <c r="F468" i="2"/>
  <c r="E468" i="2"/>
  <c r="F467" i="2"/>
  <c r="E467" i="2"/>
  <c r="F466" i="2"/>
  <c r="E466" i="2"/>
  <c r="F465" i="2"/>
  <c r="E465" i="2"/>
  <c r="F464" i="2"/>
  <c r="E464" i="2"/>
  <c r="F463" i="2"/>
  <c r="E463" i="2"/>
  <c r="F462" i="2"/>
  <c r="E462" i="2"/>
  <c r="F461" i="2"/>
  <c r="E461" i="2"/>
  <c r="F460" i="2"/>
  <c r="E460" i="2"/>
  <c r="F459" i="2"/>
  <c r="E459" i="2"/>
  <c r="F458" i="2"/>
  <c r="E458" i="2"/>
  <c r="F457" i="2"/>
  <c r="E457" i="2"/>
  <c r="F456" i="2"/>
  <c r="E456" i="2"/>
  <c r="F455" i="2"/>
  <c r="E455" i="2"/>
  <c r="F454" i="2"/>
  <c r="E454" i="2"/>
  <c r="F453" i="2"/>
  <c r="E453" i="2"/>
  <c r="F452" i="2"/>
  <c r="E452" i="2"/>
  <c r="F451" i="2"/>
  <c r="E451" i="2"/>
  <c r="F450" i="2"/>
  <c r="E450" i="2"/>
  <c r="F449" i="2"/>
  <c r="E449" i="2"/>
  <c r="F448" i="2"/>
  <c r="E448" i="2"/>
  <c r="F447" i="2"/>
  <c r="E447" i="2"/>
  <c r="F446" i="2"/>
  <c r="E446" i="2"/>
  <c r="F445" i="2"/>
  <c r="E445" i="2"/>
  <c r="F444" i="2"/>
  <c r="E444" i="2"/>
  <c r="F443" i="2"/>
  <c r="E443" i="2"/>
  <c r="F441" i="2"/>
  <c r="E441" i="2"/>
  <c r="F440" i="2"/>
  <c r="E440" i="2"/>
  <c r="F439" i="2"/>
  <c r="E439" i="2"/>
  <c r="F438" i="2"/>
  <c r="E438" i="2"/>
  <c r="F437" i="2"/>
  <c r="E437" i="2"/>
  <c r="F436" i="2"/>
  <c r="E436" i="2"/>
  <c r="F435" i="2"/>
  <c r="E435" i="2"/>
  <c r="F434" i="2"/>
  <c r="E434" i="2"/>
  <c r="F433" i="2"/>
  <c r="E433" i="2"/>
  <c r="F432" i="2"/>
  <c r="E432" i="2"/>
  <c r="F431" i="2"/>
  <c r="E431" i="2"/>
  <c r="F430" i="2"/>
  <c r="E430" i="2"/>
  <c r="F429" i="2"/>
  <c r="E429" i="2"/>
  <c r="F428" i="2"/>
  <c r="E428" i="2"/>
  <c r="F427" i="2"/>
  <c r="E427" i="2"/>
  <c r="F426" i="2"/>
  <c r="E426" i="2"/>
  <c r="F425" i="2"/>
  <c r="E425" i="2"/>
  <c r="F424" i="2"/>
  <c r="E424" i="2"/>
  <c r="F423" i="2"/>
  <c r="E423" i="2"/>
  <c r="F422" i="2"/>
  <c r="E422" i="2"/>
  <c r="F421" i="2"/>
  <c r="E421" i="2"/>
  <c r="F420" i="2"/>
  <c r="E420" i="2"/>
  <c r="F419" i="2"/>
  <c r="E419" i="2"/>
  <c r="F418" i="2"/>
  <c r="E418" i="2"/>
  <c r="F417" i="2"/>
  <c r="E417" i="2"/>
  <c r="F416" i="2"/>
  <c r="E416" i="2"/>
  <c r="F415" i="2"/>
  <c r="E415" i="2"/>
  <c r="F414" i="2"/>
  <c r="E414" i="2"/>
  <c r="F413" i="2"/>
  <c r="E413" i="2"/>
  <c r="F412" i="2"/>
  <c r="E412" i="2"/>
  <c r="F411" i="2"/>
  <c r="E411" i="2"/>
  <c r="F410" i="2"/>
  <c r="E410" i="2"/>
  <c r="F409" i="2"/>
  <c r="E409" i="2"/>
  <c r="F408" i="2"/>
  <c r="E408" i="2"/>
  <c r="F407" i="2"/>
  <c r="E407" i="2"/>
  <c r="F406" i="2"/>
  <c r="E406" i="2"/>
  <c r="F405" i="2"/>
  <c r="E405" i="2"/>
  <c r="F404" i="2"/>
  <c r="E404" i="2"/>
  <c r="F403" i="2"/>
  <c r="E403" i="2"/>
  <c r="F402" i="2"/>
  <c r="E402" i="2"/>
  <c r="F401" i="2"/>
  <c r="E401" i="2"/>
  <c r="F400" i="2"/>
  <c r="E400" i="2"/>
  <c r="F399" i="2"/>
  <c r="E399" i="2"/>
  <c r="F398" i="2"/>
  <c r="E398" i="2"/>
  <c r="F397" i="2"/>
  <c r="E397" i="2"/>
  <c r="F396" i="2"/>
  <c r="E396" i="2"/>
  <c r="F395" i="2"/>
  <c r="E395" i="2"/>
  <c r="F394" i="2"/>
  <c r="E394" i="2"/>
  <c r="F393" i="2"/>
  <c r="E393" i="2"/>
  <c r="F392" i="2"/>
  <c r="E392" i="2"/>
  <c r="F391" i="2"/>
  <c r="E391" i="2"/>
  <c r="F390" i="2"/>
  <c r="E390" i="2"/>
  <c r="F389" i="2"/>
  <c r="E389" i="2"/>
  <c r="F388" i="2"/>
  <c r="E388" i="2"/>
  <c r="F387" i="2"/>
  <c r="E387" i="2"/>
  <c r="F386" i="2"/>
  <c r="E386" i="2"/>
  <c r="F385" i="2"/>
  <c r="E385" i="2"/>
  <c r="F384" i="2"/>
  <c r="E384" i="2"/>
  <c r="F383" i="2"/>
  <c r="E383" i="2"/>
  <c r="F382" i="2"/>
  <c r="E382" i="2"/>
  <c r="F381" i="2"/>
  <c r="E381" i="2"/>
  <c r="F380" i="2"/>
  <c r="E380" i="2"/>
  <c r="F379" i="2"/>
  <c r="E379" i="2"/>
  <c r="F378" i="2"/>
  <c r="E378" i="2"/>
  <c r="F377" i="2"/>
  <c r="E377" i="2"/>
  <c r="F376" i="2"/>
  <c r="E376" i="2"/>
  <c r="F375" i="2"/>
  <c r="E375" i="2"/>
  <c r="F374" i="2"/>
  <c r="E374" i="2"/>
  <c r="F373" i="2"/>
  <c r="E373" i="2"/>
  <c r="F372" i="2"/>
  <c r="E372" i="2"/>
  <c r="F371" i="2"/>
  <c r="E371" i="2"/>
  <c r="F370" i="2"/>
  <c r="E370" i="2"/>
  <c r="F369" i="2"/>
  <c r="E369" i="2"/>
  <c r="F368" i="2"/>
  <c r="E368" i="2"/>
  <c r="F367" i="2"/>
  <c r="E367" i="2"/>
  <c r="F366" i="2"/>
  <c r="E366" i="2"/>
  <c r="F365" i="2"/>
  <c r="E365" i="2"/>
  <c r="F364" i="2"/>
  <c r="E364" i="2"/>
  <c r="F363" i="2"/>
  <c r="E363" i="2"/>
  <c r="F362" i="2"/>
  <c r="E362" i="2"/>
  <c r="F361" i="2"/>
  <c r="E361" i="2"/>
  <c r="F360" i="2"/>
  <c r="E360" i="2"/>
  <c r="F359" i="2"/>
  <c r="E359" i="2"/>
  <c r="F358" i="2"/>
  <c r="E358" i="2"/>
  <c r="F357" i="2"/>
  <c r="E357" i="2"/>
  <c r="F356" i="2"/>
  <c r="E356" i="2"/>
  <c r="F355" i="2"/>
  <c r="E355" i="2"/>
  <c r="F354" i="2"/>
  <c r="E354" i="2"/>
  <c r="F353" i="2"/>
  <c r="E353" i="2"/>
  <c r="F352" i="2"/>
  <c r="E352" i="2"/>
  <c r="F351" i="2"/>
  <c r="E351" i="2"/>
  <c r="F350" i="2"/>
  <c r="E350" i="2"/>
  <c r="F349" i="2"/>
  <c r="E349" i="2"/>
  <c r="F348" i="2"/>
  <c r="E348" i="2"/>
  <c r="F347" i="2"/>
  <c r="E347" i="2"/>
  <c r="F346" i="2"/>
  <c r="E346" i="2"/>
  <c r="F345" i="2"/>
  <c r="E345" i="2"/>
  <c r="F344" i="2"/>
  <c r="E344" i="2"/>
  <c r="F343" i="2"/>
  <c r="E343" i="2"/>
  <c r="F342" i="2"/>
  <c r="E342" i="2"/>
  <c r="F341" i="2"/>
  <c r="E341" i="2"/>
  <c r="F340" i="2"/>
  <c r="E340" i="2"/>
  <c r="F339" i="2"/>
  <c r="E339" i="2"/>
  <c r="F338" i="2"/>
  <c r="E338" i="2"/>
  <c r="F337" i="2"/>
  <c r="E337" i="2"/>
  <c r="F336" i="2"/>
  <c r="E336" i="2"/>
  <c r="F335" i="2"/>
  <c r="E335" i="2"/>
  <c r="F334" i="2"/>
  <c r="E334" i="2"/>
  <c r="F333" i="2"/>
  <c r="E333" i="2"/>
  <c r="F332" i="2"/>
  <c r="E332" i="2"/>
  <c r="F331" i="2"/>
  <c r="E331" i="2"/>
  <c r="F330" i="2"/>
  <c r="E330" i="2"/>
  <c r="F329" i="2"/>
  <c r="E329" i="2"/>
  <c r="F328" i="2"/>
  <c r="E328" i="2"/>
  <c r="F327" i="2"/>
  <c r="E327" i="2"/>
  <c r="F326" i="2"/>
  <c r="E326" i="2"/>
  <c r="F325" i="2"/>
  <c r="E325" i="2"/>
  <c r="F324" i="2"/>
  <c r="E324" i="2"/>
  <c r="F323" i="2"/>
  <c r="E323" i="2"/>
  <c r="F322" i="2"/>
  <c r="E322" i="2"/>
  <c r="F321" i="2"/>
  <c r="E321" i="2"/>
  <c r="F320" i="2"/>
  <c r="E320" i="2"/>
  <c r="F319" i="2"/>
  <c r="E319" i="2"/>
  <c r="F318" i="2"/>
  <c r="E318" i="2"/>
  <c r="F317" i="2"/>
  <c r="E317" i="2"/>
  <c r="F316" i="2"/>
  <c r="E316" i="2"/>
  <c r="F315" i="2"/>
  <c r="E315" i="2"/>
  <c r="F314" i="2"/>
  <c r="E314" i="2"/>
  <c r="F313" i="2"/>
  <c r="E313" i="2"/>
  <c r="F312" i="2"/>
  <c r="E312" i="2"/>
  <c r="F311" i="2"/>
  <c r="E311" i="2"/>
  <c r="F310" i="2"/>
  <c r="E310" i="2"/>
  <c r="F309" i="2"/>
  <c r="E309" i="2"/>
  <c r="F308" i="2"/>
  <c r="E308" i="2"/>
  <c r="F307" i="2"/>
  <c r="E307" i="2"/>
  <c r="F306" i="2"/>
  <c r="E306" i="2"/>
  <c r="F305" i="2"/>
  <c r="E305" i="2"/>
  <c r="F304" i="2"/>
  <c r="E304" i="2"/>
  <c r="F303" i="2"/>
  <c r="E303" i="2"/>
  <c r="F302" i="2"/>
  <c r="E302" i="2"/>
  <c r="F301" i="2"/>
  <c r="E301" i="2"/>
  <c r="F300" i="2"/>
  <c r="E300" i="2"/>
  <c r="F299" i="2"/>
  <c r="E299" i="2"/>
  <c r="F298" i="2"/>
  <c r="E298" i="2"/>
  <c r="F297" i="2"/>
  <c r="E297" i="2"/>
  <c r="F296" i="2"/>
  <c r="E296" i="2"/>
  <c r="F295" i="2"/>
  <c r="E295" i="2"/>
  <c r="F294" i="2"/>
  <c r="E294" i="2"/>
  <c r="F293" i="2"/>
  <c r="E293" i="2"/>
  <c r="F292" i="2"/>
  <c r="E292" i="2"/>
  <c r="F291" i="2"/>
  <c r="E291" i="2"/>
  <c r="F290" i="2"/>
  <c r="E290" i="2"/>
  <c r="F289" i="2"/>
  <c r="E289" i="2"/>
  <c r="F288" i="2"/>
  <c r="E288" i="2"/>
  <c r="F287" i="2"/>
  <c r="E287" i="2"/>
  <c r="F286" i="2"/>
  <c r="E286" i="2"/>
  <c r="F285" i="2"/>
  <c r="E285" i="2"/>
  <c r="F284" i="2"/>
  <c r="E284" i="2"/>
  <c r="F283" i="2"/>
  <c r="E283" i="2"/>
  <c r="F282" i="2"/>
  <c r="E282" i="2"/>
  <c r="F281" i="2"/>
  <c r="E281" i="2"/>
  <c r="F280" i="2"/>
  <c r="E280" i="2"/>
  <c r="F279" i="2"/>
  <c r="E279" i="2"/>
  <c r="F278" i="2"/>
  <c r="E278" i="2"/>
  <c r="F277" i="2"/>
  <c r="E277" i="2"/>
  <c r="F276" i="2"/>
  <c r="E276" i="2"/>
  <c r="F275" i="2"/>
  <c r="E275" i="2"/>
  <c r="F274" i="2"/>
  <c r="E274" i="2"/>
  <c r="F273" i="2"/>
  <c r="E273" i="2"/>
  <c r="F272" i="2"/>
  <c r="E272" i="2"/>
  <c r="F271" i="2"/>
  <c r="E271" i="2"/>
  <c r="F270" i="2"/>
  <c r="E270" i="2"/>
  <c r="F269" i="2"/>
  <c r="E269" i="2"/>
  <c r="F268" i="2"/>
  <c r="E268" i="2"/>
  <c r="F267" i="2"/>
  <c r="E267" i="2"/>
  <c r="F266" i="2"/>
  <c r="E266" i="2"/>
  <c r="F265" i="2"/>
  <c r="E265" i="2"/>
  <c r="F264" i="2"/>
  <c r="E264" i="2"/>
  <c r="F263" i="2"/>
  <c r="E263" i="2"/>
  <c r="F262" i="2"/>
  <c r="E262" i="2"/>
  <c r="F261" i="2"/>
  <c r="E261" i="2"/>
  <c r="F260" i="2"/>
  <c r="E260" i="2"/>
  <c r="F259" i="2"/>
  <c r="E259" i="2"/>
  <c r="F258" i="2"/>
  <c r="E258" i="2"/>
  <c r="F257" i="2"/>
  <c r="E257" i="2"/>
  <c r="F256" i="2"/>
  <c r="E256" i="2"/>
  <c r="F255" i="2"/>
  <c r="E255" i="2"/>
  <c r="F254" i="2"/>
  <c r="E254" i="2"/>
  <c r="F253" i="2"/>
  <c r="E253" i="2"/>
  <c r="F252" i="2"/>
  <c r="E252" i="2"/>
  <c r="F251" i="2"/>
  <c r="E251" i="2"/>
  <c r="F250" i="2"/>
  <c r="E250" i="2"/>
  <c r="F249" i="2"/>
  <c r="E249" i="2"/>
  <c r="F248" i="2"/>
  <c r="E248" i="2"/>
  <c r="F247" i="2"/>
  <c r="E247" i="2"/>
  <c r="F246" i="2"/>
  <c r="E246" i="2"/>
  <c r="F245" i="2"/>
  <c r="E245" i="2"/>
  <c r="F244" i="2"/>
  <c r="E244" i="2"/>
  <c r="F243" i="2"/>
  <c r="E243" i="2"/>
  <c r="F242" i="2"/>
  <c r="E242" i="2"/>
  <c r="F241" i="2"/>
  <c r="E241" i="2"/>
  <c r="F240" i="2"/>
  <c r="E240" i="2"/>
  <c r="F239" i="2"/>
  <c r="E239" i="2"/>
  <c r="F238" i="2"/>
  <c r="E238" i="2"/>
  <c r="F237" i="2"/>
  <c r="E237" i="2"/>
  <c r="F236" i="2"/>
  <c r="E236" i="2"/>
  <c r="F235" i="2"/>
  <c r="E235" i="2"/>
  <c r="F234" i="2"/>
  <c r="E234" i="2"/>
  <c r="F233" i="2"/>
  <c r="E233" i="2"/>
  <c r="F232" i="2"/>
  <c r="E232" i="2"/>
  <c r="F231" i="2"/>
  <c r="E231" i="2"/>
  <c r="F230" i="2"/>
  <c r="E230" i="2"/>
  <c r="F229" i="2"/>
  <c r="E229" i="2"/>
  <c r="F228" i="2"/>
  <c r="E228" i="2"/>
  <c r="F227" i="2"/>
  <c r="E227" i="2"/>
  <c r="F226" i="2"/>
  <c r="E226" i="2"/>
  <c r="F225" i="2"/>
  <c r="E225" i="2"/>
  <c r="F224" i="2"/>
  <c r="E224" i="2"/>
  <c r="F223" i="2"/>
  <c r="E223" i="2"/>
  <c r="F222" i="2"/>
  <c r="E222" i="2"/>
  <c r="F221" i="2"/>
  <c r="E221" i="2"/>
  <c r="F220" i="2"/>
  <c r="E220" i="2"/>
  <c r="F219" i="2"/>
  <c r="E219" i="2"/>
  <c r="F218" i="2"/>
  <c r="E218" i="2"/>
  <c r="F217" i="2"/>
  <c r="E217" i="2"/>
  <c r="F216" i="2"/>
  <c r="E216" i="2"/>
  <c r="F215" i="2"/>
  <c r="E215" i="2"/>
  <c r="F214" i="2"/>
  <c r="E214" i="2"/>
  <c r="F213" i="2"/>
  <c r="E213" i="2"/>
  <c r="F212" i="2"/>
  <c r="E212" i="2"/>
  <c r="F211" i="2"/>
  <c r="E211" i="2"/>
  <c r="F210" i="2"/>
  <c r="E210" i="2"/>
  <c r="F209" i="2"/>
  <c r="E209" i="2"/>
  <c r="F208" i="2"/>
  <c r="E208" i="2"/>
  <c r="F207" i="2"/>
  <c r="E207" i="2"/>
  <c r="F206" i="2"/>
  <c r="E206" i="2"/>
  <c r="F205" i="2"/>
  <c r="E205" i="2"/>
  <c r="F204" i="2"/>
  <c r="E204" i="2"/>
  <c r="F203" i="2"/>
  <c r="E203" i="2"/>
  <c r="F202" i="2"/>
  <c r="E202" i="2"/>
  <c r="F201" i="2"/>
  <c r="E201" i="2"/>
  <c r="F200" i="2"/>
  <c r="E200" i="2"/>
  <c r="F199" i="2"/>
  <c r="E199" i="2"/>
  <c r="F198" i="2"/>
  <c r="E198" i="2"/>
  <c r="F197" i="2"/>
  <c r="E197" i="2"/>
  <c r="F196" i="2"/>
  <c r="E196" i="2"/>
  <c r="F195" i="2"/>
  <c r="E195" i="2"/>
  <c r="F194" i="2"/>
  <c r="E194" i="2"/>
  <c r="F193" i="2"/>
  <c r="E193" i="2"/>
  <c r="F192" i="2"/>
  <c r="E192" i="2"/>
  <c r="F191" i="2"/>
  <c r="E191" i="2"/>
  <c r="F190" i="2"/>
  <c r="E190" i="2"/>
  <c r="F189" i="2"/>
  <c r="E189" i="2"/>
  <c r="F188" i="2"/>
  <c r="E188" i="2"/>
  <c r="F187" i="2"/>
  <c r="E187" i="2"/>
  <c r="F186" i="2"/>
  <c r="E186" i="2"/>
  <c r="F185" i="2"/>
  <c r="E185" i="2"/>
  <c r="F184" i="2"/>
  <c r="E184" i="2"/>
  <c r="F183" i="2"/>
  <c r="E183" i="2"/>
  <c r="F182" i="2"/>
  <c r="E182" i="2"/>
  <c r="F181" i="2"/>
  <c r="E181" i="2"/>
  <c r="F180" i="2"/>
  <c r="E180" i="2"/>
  <c r="F179" i="2"/>
  <c r="E179" i="2"/>
  <c r="F178" i="2"/>
  <c r="E178" i="2"/>
  <c r="F177" i="2"/>
  <c r="E177" i="2"/>
  <c r="F176" i="2"/>
  <c r="E176" i="2"/>
  <c r="F175" i="2"/>
  <c r="E175" i="2"/>
  <c r="F174" i="2"/>
  <c r="E174" i="2"/>
  <c r="F173" i="2"/>
  <c r="E173" i="2"/>
  <c r="F172" i="2"/>
  <c r="E172" i="2"/>
  <c r="F171" i="2"/>
  <c r="E171" i="2"/>
  <c r="F170" i="2"/>
  <c r="E170" i="2"/>
  <c r="F169" i="2"/>
  <c r="E169" i="2"/>
  <c r="F168" i="2"/>
  <c r="E168" i="2"/>
  <c r="F167" i="2"/>
  <c r="E167" i="2"/>
  <c r="F166" i="2"/>
  <c r="E166" i="2"/>
  <c r="F165" i="2"/>
  <c r="E165" i="2"/>
  <c r="F164" i="2"/>
  <c r="E164" i="2"/>
  <c r="F163" i="2"/>
  <c r="E163" i="2"/>
  <c r="F162" i="2"/>
  <c r="E162" i="2"/>
  <c r="F161" i="2"/>
  <c r="E161" i="2"/>
  <c r="F160" i="2"/>
  <c r="E160" i="2"/>
  <c r="F159" i="2"/>
  <c r="E159" i="2"/>
  <c r="F158" i="2"/>
  <c r="E158" i="2"/>
  <c r="F157" i="2"/>
  <c r="E157" i="2"/>
  <c r="F156" i="2"/>
  <c r="E156" i="2"/>
  <c r="F155" i="2"/>
  <c r="E155" i="2"/>
  <c r="F154" i="2"/>
  <c r="E154" i="2"/>
  <c r="F153" i="2"/>
  <c r="E153" i="2"/>
  <c r="F152" i="2"/>
  <c r="E152" i="2"/>
  <c r="F151" i="2"/>
  <c r="E151" i="2"/>
  <c r="F150" i="2"/>
  <c r="E150" i="2"/>
  <c r="F149" i="2"/>
  <c r="E149" i="2"/>
  <c r="F148" i="2"/>
  <c r="E148" i="2"/>
  <c r="F147" i="2"/>
  <c r="E147" i="2"/>
  <c r="F146" i="2"/>
  <c r="E146" i="2"/>
  <c r="F145" i="2"/>
  <c r="E145" i="2"/>
  <c r="F144" i="2"/>
  <c r="E144" i="2"/>
  <c r="F143" i="2"/>
  <c r="E143" i="2"/>
  <c r="F142" i="2"/>
  <c r="E142" i="2"/>
  <c r="F141" i="2"/>
  <c r="E141" i="2"/>
  <c r="F140" i="2"/>
  <c r="E140" i="2"/>
  <c r="F139" i="2"/>
  <c r="E139" i="2"/>
  <c r="F138" i="2"/>
  <c r="E138" i="2"/>
  <c r="F137" i="2"/>
  <c r="E137" i="2"/>
  <c r="F136" i="2"/>
  <c r="E136" i="2"/>
  <c r="F135" i="2"/>
  <c r="E135" i="2"/>
  <c r="F134" i="2"/>
  <c r="E134" i="2"/>
  <c r="F133" i="2"/>
  <c r="E133" i="2"/>
  <c r="F132" i="2"/>
  <c r="E132" i="2"/>
  <c r="F131" i="2"/>
  <c r="E131" i="2"/>
  <c r="F130" i="2"/>
  <c r="E130" i="2"/>
  <c r="F129" i="2"/>
  <c r="E129" i="2"/>
  <c r="F128" i="2"/>
  <c r="E128" i="2"/>
  <c r="F127" i="2"/>
  <c r="E127" i="2"/>
  <c r="F126" i="2"/>
  <c r="E126" i="2"/>
  <c r="F125" i="2"/>
  <c r="E125" i="2"/>
  <c r="F124" i="2"/>
  <c r="E124" i="2"/>
  <c r="F123" i="2"/>
  <c r="E123" i="2"/>
  <c r="F122" i="2"/>
  <c r="E122" i="2"/>
  <c r="F121" i="2"/>
  <c r="E121" i="2"/>
  <c r="F120" i="2"/>
  <c r="E120" i="2"/>
  <c r="F119" i="2"/>
  <c r="E119" i="2"/>
  <c r="F118" i="2"/>
  <c r="E118" i="2"/>
  <c r="F117" i="2"/>
  <c r="E117" i="2"/>
  <c r="F116" i="2"/>
  <c r="E116" i="2"/>
  <c r="F115" i="2"/>
  <c r="E115" i="2"/>
  <c r="F114" i="2"/>
  <c r="E114" i="2"/>
  <c r="F113" i="2"/>
  <c r="E113" i="2"/>
  <c r="F112" i="2"/>
  <c r="E112" i="2"/>
  <c r="F111" i="2"/>
  <c r="E111" i="2"/>
  <c r="F110" i="2"/>
  <c r="E110" i="2"/>
  <c r="F109" i="2"/>
  <c r="E109" i="2"/>
  <c r="F108" i="2"/>
  <c r="E108" i="2"/>
  <c r="F107" i="2"/>
  <c r="E107" i="2"/>
  <c r="F106" i="2"/>
  <c r="E106" i="2"/>
  <c r="F105" i="2"/>
  <c r="E105" i="2"/>
  <c r="F104" i="2"/>
  <c r="E104" i="2"/>
  <c r="F103" i="2"/>
  <c r="E103" i="2"/>
  <c r="F102" i="2"/>
  <c r="E102" i="2"/>
  <c r="F101" i="2"/>
  <c r="E101" i="2"/>
  <c r="F100" i="2"/>
  <c r="E100" i="2"/>
  <c r="F99" i="2"/>
  <c r="E99" i="2"/>
  <c r="F98" i="2"/>
  <c r="E98" i="2"/>
  <c r="F97" i="2"/>
  <c r="E97" i="2"/>
  <c r="F96" i="2"/>
  <c r="E96" i="2"/>
  <c r="F95" i="2"/>
  <c r="E95" i="2"/>
  <c r="F94" i="2"/>
  <c r="E94" i="2"/>
  <c r="F93" i="2"/>
  <c r="E93" i="2"/>
  <c r="F92" i="2"/>
  <c r="E92" i="2"/>
  <c r="F91" i="2"/>
  <c r="E91" i="2"/>
  <c r="F90" i="2"/>
  <c r="E90" i="2"/>
  <c r="F89" i="2"/>
  <c r="E89" i="2"/>
  <c r="F88" i="2"/>
  <c r="E88" i="2"/>
  <c r="F87" i="2"/>
  <c r="E87" i="2"/>
  <c r="F86" i="2"/>
  <c r="E86" i="2"/>
  <c r="F85" i="2"/>
  <c r="E85" i="2"/>
  <c r="F84" i="2"/>
  <c r="E84" i="2"/>
  <c r="F83" i="2"/>
  <c r="E83" i="2"/>
  <c r="F82" i="2"/>
  <c r="E82" i="2"/>
  <c r="F81" i="2"/>
  <c r="E81" i="2"/>
  <c r="F80" i="2"/>
  <c r="E80" i="2"/>
  <c r="F79" i="2"/>
  <c r="E79" i="2"/>
  <c r="F78" i="2"/>
  <c r="E78" i="2"/>
  <c r="F77" i="2"/>
  <c r="E77" i="2"/>
  <c r="F76" i="2"/>
  <c r="E76" i="2"/>
  <c r="F75" i="2"/>
  <c r="E75" i="2"/>
  <c r="F74" i="2"/>
  <c r="E74" i="2"/>
  <c r="F73" i="2"/>
  <c r="E73" i="2"/>
  <c r="F72" i="2"/>
  <c r="E72" i="2"/>
  <c r="F71" i="2"/>
  <c r="E71" i="2"/>
  <c r="F70" i="2"/>
  <c r="E70" i="2"/>
  <c r="F69" i="2"/>
  <c r="E69" i="2"/>
  <c r="F68" i="2"/>
  <c r="E68" i="2"/>
  <c r="F67" i="2"/>
  <c r="E67" i="2"/>
  <c r="F66" i="2"/>
  <c r="E66" i="2"/>
  <c r="F65" i="2"/>
  <c r="E65" i="2"/>
  <c r="F64" i="2"/>
  <c r="E64" i="2"/>
  <c r="F63" i="2"/>
  <c r="E63" i="2"/>
  <c r="F62" i="2"/>
  <c r="E62" i="2"/>
  <c r="F61" i="2"/>
  <c r="E61" i="2"/>
  <c r="F60" i="2"/>
  <c r="E60" i="2"/>
  <c r="F59" i="2"/>
  <c r="E59" i="2"/>
  <c r="F58" i="2"/>
  <c r="E58" i="2"/>
  <c r="F57" i="2"/>
  <c r="E57" i="2"/>
  <c r="F56" i="2"/>
  <c r="E56" i="2"/>
  <c r="F55" i="2"/>
  <c r="E55" i="2"/>
  <c r="F54" i="2"/>
  <c r="E54" i="2"/>
  <c r="F53" i="2"/>
  <c r="E53" i="2"/>
  <c r="F52" i="2"/>
  <c r="E52" i="2"/>
  <c r="F51" i="2"/>
  <c r="E51" i="2"/>
  <c r="F50" i="2"/>
  <c r="E50" i="2"/>
  <c r="F49" i="2"/>
  <c r="E49" i="2"/>
  <c r="F48" i="2"/>
  <c r="E48" i="2"/>
  <c r="F47" i="2"/>
  <c r="E47" i="2"/>
  <c r="F46" i="2"/>
  <c r="E46" i="2"/>
  <c r="F45" i="2"/>
  <c r="E45" i="2"/>
  <c r="F44" i="2"/>
  <c r="E44" i="2"/>
  <c r="F43" i="2"/>
  <c r="E43" i="2"/>
  <c r="F42" i="2"/>
  <c r="E42" i="2"/>
  <c r="F41" i="2"/>
  <c r="E41" i="2"/>
  <c r="F40" i="2"/>
  <c r="E40" i="2"/>
  <c r="F39" i="2"/>
  <c r="E39" i="2"/>
  <c r="F38" i="2"/>
  <c r="E38" i="2"/>
  <c r="F37" i="2"/>
  <c r="E37" i="2"/>
  <c r="F36" i="2"/>
  <c r="E36" i="2"/>
  <c r="F35" i="2"/>
  <c r="E35" i="2"/>
  <c r="F34" i="2"/>
  <c r="E34" i="2"/>
  <c r="F33" i="2"/>
  <c r="E33" i="2"/>
  <c r="F32" i="2"/>
  <c r="E32" i="2"/>
  <c r="F31" i="2"/>
  <c r="E31" i="2"/>
  <c r="F30" i="2"/>
  <c r="E30" i="2"/>
  <c r="F29" i="2"/>
  <c r="E29" i="2"/>
  <c r="F28" i="2"/>
  <c r="E28" i="2"/>
  <c r="F27" i="2"/>
  <c r="E27" i="2"/>
  <c r="F26" i="2"/>
  <c r="E26" i="2"/>
  <c r="F25" i="2"/>
  <c r="E25" i="2"/>
  <c r="F24" i="2"/>
  <c r="E24" i="2"/>
  <c r="F23" i="2"/>
  <c r="E23" i="2"/>
  <c r="F22" i="2"/>
  <c r="E22" i="2"/>
  <c r="F21" i="2"/>
  <c r="E21" i="2"/>
  <c r="F20" i="2"/>
  <c r="E20" i="2"/>
  <c r="F19" i="2"/>
  <c r="E19" i="2"/>
  <c r="F18" i="2"/>
  <c r="E18" i="2"/>
  <c r="F17" i="2"/>
  <c r="E17" i="2"/>
  <c r="F16" i="2"/>
  <c r="E16" i="2"/>
  <c r="F15" i="2"/>
  <c r="E15" i="2"/>
  <c r="F14" i="2"/>
  <c r="E14" i="2"/>
  <c r="F13" i="2"/>
  <c r="E13" i="2"/>
  <c r="F12" i="2"/>
  <c r="E12" i="2"/>
  <c r="F11" i="2"/>
  <c r="E11" i="2"/>
  <c r="F10" i="2"/>
  <c r="E10" i="2"/>
  <c r="F9" i="2"/>
  <c r="E9" i="2"/>
  <c r="F8" i="2"/>
  <c r="E8" i="2"/>
  <c r="F7" i="2"/>
  <c r="E7" i="2"/>
  <c r="F6" i="2"/>
  <c r="E6" i="2"/>
  <c r="F5" i="2"/>
  <c r="E5" i="2"/>
  <c r="F4" i="2"/>
  <c r="E4" i="2"/>
  <c r="F3" i="2"/>
  <c r="E3" i="2"/>
  <c r="F2" i="2"/>
  <c r="E2" i="2"/>
  <c r="A2000" i="2"/>
  <c r="A1999" i="2"/>
  <c r="A1998" i="2"/>
  <c r="A1997" i="2"/>
  <c r="A1996" i="2"/>
  <c r="A1995" i="2"/>
  <c r="A1994" i="2"/>
  <c r="A1993" i="2"/>
  <c r="A1992" i="2"/>
  <c r="A1991" i="2"/>
  <c r="A1990" i="2"/>
  <c r="A1989" i="2"/>
  <c r="A1988" i="2"/>
  <c r="A1987" i="2"/>
  <c r="A1986" i="2"/>
  <c r="A1985" i="2"/>
  <c r="A1984" i="2"/>
  <c r="A1983" i="2"/>
  <c r="A1982" i="2"/>
  <c r="A1981" i="2"/>
  <c r="A1980" i="2"/>
  <c r="A1979" i="2"/>
  <c r="A1978" i="2"/>
  <c r="A1977" i="2"/>
  <c r="A1976" i="2"/>
  <c r="A1975" i="2"/>
  <c r="A1974" i="2"/>
  <c r="A1973" i="2"/>
  <c r="A1972" i="2"/>
  <c r="A1971" i="2"/>
  <c r="A1970" i="2"/>
  <c r="A1969" i="2"/>
  <c r="A1968" i="2"/>
  <c r="A1967" i="2"/>
  <c r="A1966" i="2"/>
  <c r="A1965" i="2"/>
  <c r="A1964" i="2"/>
  <c r="A1963" i="2"/>
  <c r="A1962" i="2"/>
  <c r="A1961" i="2"/>
  <c r="A1960" i="2"/>
  <c r="A1959" i="2"/>
  <c r="A1958" i="2"/>
  <c r="A1957" i="2"/>
  <c r="A1956" i="2"/>
  <c r="A1955" i="2"/>
  <c r="A1954" i="2"/>
  <c r="A1953" i="2"/>
  <c r="A1952" i="2"/>
  <c r="A1951" i="2"/>
  <c r="A1950" i="2"/>
  <c r="A1949" i="2"/>
  <c r="A1948" i="2"/>
  <c r="A1947" i="2"/>
  <c r="A1946" i="2"/>
  <c r="A1945" i="2"/>
  <c r="A1944" i="2"/>
  <c r="A1943" i="2"/>
  <c r="A1942" i="2"/>
  <c r="A1941" i="2"/>
  <c r="A1940" i="2"/>
  <c r="A1939" i="2"/>
  <c r="A1938" i="2"/>
  <c r="A1937" i="2"/>
  <c r="A1936" i="2"/>
  <c r="A1935" i="2"/>
  <c r="A1934" i="2"/>
  <c r="A1933" i="2"/>
  <c r="A1932" i="2"/>
  <c r="A1931" i="2"/>
  <c r="A1930" i="2"/>
  <c r="A1929" i="2"/>
  <c r="A1928" i="2"/>
  <c r="A1927" i="2"/>
  <c r="A1926" i="2"/>
  <c r="A1925" i="2"/>
  <c r="A1924" i="2"/>
  <c r="A1923" i="2"/>
  <c r="A1922" i="2"/>
  <c r="A1921" i="2"/>
  <c r="A1920" i="2"/>
  <c r="A1919" i="2"/>
  <c r="A1918" i="2"/>
  <c r="A1917" i="2"/>
  <c r="A1916" i="2"/>
  <c r="A1915" i="2"/>
  <c r="A1914" i="2"/>
  <c r="A1913" i="2"/>
  <c r="A1912" i="2"/>
  <c r="A1911" i="2"/>
  <c r="A1910" i="2"/>
  <c r="A1909" i="2"/>
  <c r="A1908" i="2"/>
  <c r="A1907" i="2"/>
  <c r="A1906" i="2"/>
  <c r="A1905" i="2"/>
  <c r="A1904" i="2"/>
  <c r="A1903" i="2"/>
  <c r="A1902" i="2"/>
  <c r="A1901" i="2"/>
  <c r="A1900" i="2"/>
  <c r="A1899" i="2"/>
  <c r="A1898" i="2"/>
  <c r="A1897" i="2"/>
  <c r="A1896" i="2"/>
  <c r="A1895" i="2"/>
  <c r="A1894" i="2"/>
  <c r="A1893" i="2"/>
  <c r="A1892" i="2"/>
  <c r="A1891" i="2"/>
  <c r="A1890" i="2"/>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M1210" i="2" l="1"/>
  <c r="M1208" i="2"/>
  <c r="M1206" i="2"/>
  <c r="M543" i="2"/>
  <c r="M540" i="2"/>
  <c r="M538" i="2"/>
  <c r="M1894" i="2"/>
  <c r="M1892" i="2"/>
  <c r="M1890" i="2"/>
  <c r="M1578" i="2"/>
  <c r="M1577" i="2"/>
  <c r="M1576" i="2"/>
  <c r="M1575" i="2"/>
  <c r="M1574" i="2"/>
  <c r="M1579" i="2"/>
  <c r="M1961" i="2"/>
  <c r="M1960" i="2"/>
  <c r="M1959" i="2"/>
</calcChain>
</file>

<file path=xl/sharedStrings.xml><?xml version="1.0" encoding="utf-8"?>
<sst xmlns="http://schemas.openxmlformats.org/spreadsheetml/2006/main" count="15485" uniqueCount="572">
  <si>
    <t>House</t>
  </si>
  <si>
    <t>Federal</t>
  </si>
  <si>
    <t>N/C</t>
  </si>
  <si>
    <t>Castor Law Office/Land Title Co.</t>
  </si>
  <si>
    <t>Commercial Building</t>
  </si>
  <si>
    <t>Garage</t>
  </si>
  <si>
    <t>Commercial Style</t>
  </si>
  <si>
    <t>#C</t>
  </si>
  <si>
    <t>Historic Name of Resource</t>
  </si>
  <si>
    <t>Primary Style</t>
  </si>
  <si>
    <t>NHL
Rating</t>
  </si>
  <si>
    <t>#  N/C</t>
  </si>
  <si>
    <t>Modern Movement: Ranch Style</t>
  </si>
  <si>
    <t/>
  </si>
  <si>
    <t>C</t>
  </si>
  <si>
    <t>No Style</t>
  </si>
  <si>
    <t>Colonial Revival</t>
  </si>
  <si>
    <t>Tudor Revival</t>
  </si>
  <si>
    <t>Other: Shotgun</t>
  </si>
  <si>
    <t>Other: T-plan</t>
  </si>
  <si>
    <t>W. Madison Methodist Episcopal Church</t>
  </si>
  <si>
    <t>Other: Gable front</t>
  </si>
  <si>
    <t>Madison Trotting Park</t>
  </si>
  <si>
    <t>Italianate</t>
  </si>
  <si>
    <t>Jefferson Proving Ground Water Pumping Station</t>
  </si>
  <si>
    <t>Madison State Hospital Power Plant</t>
  </si>
  <si>
    <t>Greek Revival</t>
  </si>
  <si>
    <t>Other: Gabled-ell</t>
  </si>
  <si>
    <t>Holmager's Grocery</t>
  </si>
  <si>
    <t>Modern Movement</t>
  </si>
  <si>
    <t>Warehouse</t>
  </si>
  <si>
    <t>Other: Camelback Shotgun</t>
  </si>
  <si>
    <t>Other: Upright and Wing</t>
  </si>
  <si>
    <t>Springdale Cemetery</t>
  </si>
  <si>
    <t>Other: Designed Landscape</t>
  </si>
  <si>
    <t>Mobile Home Park</t>
  </si>
  <si>
    <t>Other: Hall and Parlor</t>
  </si>
  <si>
    <t>Gothic Revival</t>
  </si>
  <si>
    <t>Car Wash</t>
  </si>
  <si>
    <t>No style</t>
  </si>
  <si>
    <t>Other: Central passage</t>
  </si>
  <si>
    <t>Other: Saltbox</t>
  </si>
  <si>
    <t>Queen Anne</t>
  </si>
  <si>
    <t>Other: Double Pen</t>
  </si>
  <si>
    <t>Other: Double pen</t>
  </si>
  <si>
    <t>Hill House</t>
  </si>
  <si>
    <t>Robinson House</t>
  </si>
  <si>
    <t>Prairie School</t>
  </si>
  <si>
    <t>Other: 2/3 I-house</t>
  </si>
  <si>
    <t>Frevart House</t>
  </si>
  <si>
    <t>The two-story home at 740 W. Main Street is a large Federal home with classic details. The brick building has a long rectangular plan and was built during the 1850s. It has a one story flat roofed portico with Doric columns and a decorative cornice in the center of its five bays. The tall half light panel door has side and upper transom lights. The windows are six over six light and have flat dressed stone lintels and sills. The low-pitched roof has gable end chimneys and a very shallow dentilled cornice. An iron fence likely made in Madison in 1865 surrounds its yard.</t>
  </si>
  <si>
    <t>Stapp-Bach House</t>
  </si>
  <si>
    <t>The impressive Federal residence at 732 W. Main Street was built by Milton Stapp, Madison's Mayor from 1850-53 and Indiana State Lieutenant Governor from 1928-31. Likely constructed between 1828 and 1832, the two-story home has been through many subsequent changes including major alterations ca. 1840 and in 1906. It has a rubble stone foundation and is currently rectangular in configuration. The brick walls support a low-pitched hipped roof with an iron balustrade and four chimneys. A simple cornice surrounds the roofline. The full light main door has side and upper transom lights. The modern twelve over twelve light windows have brick lintels and are in openings that originally stretched to floor level.</t>
  </si>
  <si>
    <t>Madison Clinic</t>
  </si>
  <si>
    <t>Jacob Shuh House</t>
  </si>
  <si>
    <t>Lydia Middleton School</t>
  </si>
  <si>
    <t>Classical Revival</t>
  </si>
  <si>
    <t>Zeiger Building</t>
  </si>
  <si>
    <t>Lewis House</t>
  </si>
  <si>
    <t>Monfort House</t>
  </si>
  <si>
    <t>Other: Modern</t>
  </si>
  <si>
    <t>Gas Station</t>
  </si>
  <si>
    <t>Other: 19th C. Functional</t>
  </si>
  <si>
    <t>Western Fire Co. 3</t>
  </si>
  <si>
    <t>Other: American Four Square</t>
  </si>
  <si>
    <t>Cisco Auxier Building</t>
  </si>
  <si>
    <t>Trolley Barn</t>
  </si>
  <si>
    <t>1875</t>
  </si>
  <si>
    <t>Bruning Carriage House</t>
  </si>
  <si>
    <t>Sheets House</t>
  </si>
  <si>
    <t>Other: Camelback shotgun</t>
  </si>
  <si>
    <t>Duplex</t>
  </si>
  <si>
    <t>Other: Cottage</t>
  </si>
  <si>
    <t>Robert McKim House</t>
  </si>
  <si>
    <t>Madison and Indianapolis Railroad</t>
  </si>
  <si>
    <t>1837</t>
  </si>
  <si>
    <t>Tower Manufacturing Company</t>
  </si>
  <si>
    <t>Other: 20th C. Functional</t>
  </si>
  <si>
    <t>Rowhouse</t>
  </si>
  <si>
    <t>Marshall House</t>
  </si>
  <si>
    <t>Godman House</t>
  </si>
  <si>
    <t>Levy House</t>
  </si>
  <si>
    <t>Livery Stable</t>
  </si>
  <si>
    <t>Mobile Home</t>
  </si>
  <si>
    <t>Other: Pre-Fab</t>
  </si>
  <si>
    <t>Smith House</t>
  </si>
  <si>
    <t>W. H. Miller and Sons</t>
  </si>
  <si>
    <t>Madison and Indianapolis RR Stone Bridge</t>
  </si>
  <si>
    <t>Other: Stone Arch</t>
  </si>
  <si>
    <t>This bridge replaced an earlier one (ca. 1840) over Crooked Creek at this location. The first was washed out by a flood. The present structure is of dressed, rock-faced stone, with a round arched opening framed by stone voussoirs. A stone ledge was built to allow workers to pass through the bridge. While the entrados was all of stone, the extrados and the railroad road bed was of compacted soil (at one time ballast was placed atop to accommodate the track.  Interestingly enough, the creek bed as it passed under the approximately 40 foot bridge was also lined in dressed, coursed stone, probably to prevent the creek from eroding the foundations of the bridge.</t>
  </si>
  <si>
    <t>Carriage House</t>
  </si>
  <si>
    <t>Other: Central Passage</t>
  </si>
  <si>
    <t>Ben Schroeder Saddletree Factory</t>
  </si>
  <si>
    <t>Stick/Eastlake</t>
  </si>
  <si>
    <t>1878</t>
  </si>
  <si>
    <t>Other: Pre-fab</t>
  </si>
  <si>
    <t>Other: Modular</t>
  </si>
  <si>
    <t>Fifth Street Bridge</t>
  </si>
  <si>
    <t>Other: Concrete Arch</t>
  </si>
  <si>
    <t>Pearl Packing Site</t>
  </si>
  <si>
    <t>African Methodist Episcopal Church</t>
  </si>
  <si>
    <t>Bungalow/Craftsman</t>
  </si>
  <si>
    <t>Custer House</t>
  </si>
  <si>
    <t>Beer Depot</t>
  </si>
  <si>
    <t>King's Daughters' Hospital</t>
  </si>
  <si>
    <t>Other: Folk Victorian</t>
  </si>
  <si>
    <t>Modern movement</t>
  </si>
  <si>
    <t>Francis Costigan House</t>
  </si>
  <si>
    <t>Jesse Bright House</t>
  </si>
  <si>
    <t>Roberts M. E. Chapel</t>
  </si>
  <si>
    <t>Dr. Hutchings' Office and Hospital</t>
  </si>
  <si>
    <t>Washington Fire Company # 2</t>
  </si>
  <si>
    <t>Romanesque Revival</t>
  </si>
  <si>
    <t>Second Presbyterian Church</t>
  </si>
  <si>
    <t>Church</t>
  </si>
  <si>
    <t>German M. E. Church</t>
  </si>
  <si>
    <t>The home at 525 W. Third Street is a large Italianate built around 1870. The common bond brick home is two story and rectangular in plan. The multi-light front door has full side and upper transom lights and is surrounded by a pressed metal segmental arch decorative surround. The two over two light windows have stone sills and similar pressed metal hoods. Side windows are set into brick segmental arch openings. The front gable, medium pitch roof has a slightly projecting cornice with decorative Italianate brackets. There is a single round window in the gable.</t>
  </si>
  <si>
    <t>Other: I-House</t>
  </si>
  <si>
    <t>Shaw-Clark House</t>
  </si>
  <si>
    <t>Yater House</t>
  </si>
  <si>
    <t>John Cowden House</t>
  </si>
  <si>
    <t>Washer-Newell House</t>
  </si>
  <si>
    <t>McClain House</t>
  </si>
  <si>
    <t>Devenish-Fry House</t>
  </si>
  <si>
    <t>Baltimore Row</t>
  </si>
  <si>
    <t>William Hendricks House</t>
  </si>
  <si>
    <t>William Hendricks, Jr. House</t>
  </si>
  <si>
    <t>Union Brewery</t>
  </si>
  <si>
    <t>First Christian Church</t>
  </si>
  <si>
    <t>Crawford
Whitehead Ross House</t>
  </si>
  <si>
    <t>Colonial Revival (Dutch)</t>
  </si>
  <si>
    <t>Madison-Jeff. Co. Public Library &amp; Carriage House</t>
  </si>
  <si>
    <t>Thomas B. Wright House</t>
  </si>
  <si>
    <t>Powell House</t>
  </si>
  <si>
    <t>Other</t>
  </si>
  <si>
    <t>Columbia Mills and Cracker Co.</t>
  </si>
  <si>
    <t>Branham-Lotz Building</t>
  </si>
  <si>
    <t>Renaissance: Renaissance Revival</t>
  </si>
  <si>
    <t>Madison Bank &amp; Trust Company</t>
  </si>
  <si>
    <t>Other: Neoclassical</t>
  </si>
  <si>
    <t>Clock</t>
  </si>
  <si>
    <t>Art Deco</t>
  </si>
  <si>
    <t>Masonic Building</t>
  </si>
  <si>
    <t>Second Empire</t>
  </si>
  <si>
    <t>Hunt Building</t>
  </si>
  <si>
    <t>Bierck-Heuse Block</t>
  </si>
  <si>
    <t>Richert Block</t>
  </si>
  <si>
    <t>Fair Play Fire Company</t>
  </si>
  <si>
    <t>Cosby House</t>
  </si>
  <si>
    <t>A statuesque brick version of the Queen Anne style is replete with irregular massing, ornate side and front porches with scroll work and turned posts, as well as a liberal use of detailing from Italianate to Renaissance Revival. Minimal brackets support round platforms below the attic windows, to contain planters, a rather surprising detail.</t>
  </si>
  <si>
    <t>Thomas Cogley House</t>
  </si>
  <si>
    <t>John Boyd House</t>
  </si>
  <si>
    <t>Niklaus (Scott Block) Building</t>
  </si>
  <si>
    <t>Collins Building</t>
  </si>
  <si>
    <t>Andrew Collins first owned the property at 215 W. Main Street, and likely built this building there as early as 1825. The Federal  building received Italianate details later. The foundation of the building is parged rubble stone. The walls are of brick in a common bond pattern. Sitting at mitered corner angled forty-five degrees from the walls and deeply recessed; the door way has side and upper transom lights and a very decorative cornice. This mitered corner is similar to other buildings in Madison, including the Central Hotel and a building on Fourth and Walnut Streets. First floor windows on the building have modern glass with bracketed windows caps; second story windows are blocked with simple lintels. The roof of the Collins building is hipped with a decorative band of molding at the cornice.</t>
  </si>
  <si>
    <t>Davidson and Driggs Building</t>
  </si>
  <si>
    <t>Hubbard Building</t>
  </si>
  <si>
    <t>Bank</t>
  </si>
  <si>
    <t>King-Dold Iron Front Building</t>
  </si>
  <si>
    <t>Ascher Hoffstadt Building</t>
  </si>
  <si>
    <t>Jefferson County Courthouse</t>
  </si>
  <si>
    <t>Soldiers' and Sailors' Monument (Middleton Statue)</t>
  </si>
  <si>
    <t>Indian-Kentuck Hotel Building</t>
  </si>
  <si>
    <t>J. Vail-Edwards House</t>
  </si>
  <si>
    <t>John Eckert House</t>
  </si>
  <si>
    <t>Colby-Lanier House</t>
  </si>
  <si>
    <t>Jeremiah Sullivan House</t>
  </si>
  <si>
    <t>Coates House &amp; Carriage House</t>
  </si>
  <si>
    <t>Leonard House</t>
  </si>
  <si>
    <t>David Wilson House</t>
  </si>
  <si>
    <t>Stribling House</t>
  </si>
  <si>
    <t>J. Moute House</t>
  </si>
  <si>
    <t>Thomas House</t>
  </si>
  <si>
    <t>Crawford House</t>
  </si>
  <si>
    <t>Talbott-Hyatt Pioneer Garden</t>
  </si>
  <si>
    <t>Other: Vernacular Landscape</t>
  </si>
  <si>
    <t>Talbott House</t>
  </si>
  <si>
    <t>Brandt House</t>
  </si>
  <si>
    <t>Central School Site</t>
  </si>
  <si>
    <t>Garber House</t>
  </si>
  <si>
    <t>Madison Heritage Apartments</t>
  </si>
  <si>
    <t>Other: Art Deco</t>
  </si>
  <si>
    <t>Neo-Classical Revival</t>
  </si>
  <si>
    <t>Other: Single Pen</t>
  </si>
  <si>
    <t>Dr. Kremer House</t>
  </si>
  <si>
    <t>Side Gabled</t>
  </si>
  <si>
    <t>Other: Cross gable</t>
  </si>
  <si>
    <t>Other: Hall and parlor</t>
  </si>
  <si>
    <t>Caboose 338</t>
  </si>
  <si>
    <t>Other: Rail car design</t>
  </si>
  <si>
    <t>Jefferson County Historical Society</t>
  </si>
  <si>
    <t>Lide White Boys and Girls Club</t>
  </si>
  <si>
    <t>James F.D. Lanier House</t>
  </si>
  <si>
    <t>James F.D. Lanier House Gardens</t>
  </si>
  <si>
    <t>Other: Designed Landscape - Formal garden</t>
  </si>
  <si>
    <t>Cravens Square</t>
  </si>
  <si>
    <t>Other: Designed Landscape - Memorial Garden</t>
  </si>
  <si>
    <t>Trow-Thomas House</t>
  </si>
  <si>
    <t>Shrewsbury House</t>
  </si>
  <si>
    <t>Stone Barn</t>
  </si>
  <si>
    <t>Other: shotgun</t>
  </si>
  <si>
    <t>Madison Gas Works</t>
  </si>
  <si>
    <t>Crystal Beach Swimming Pool</t>
  </si>
  <si>
    <t>Kiwanis Park</t>
  </si>
  <si>
    <t>1928</t>
  </si>
  <si>
    <t>Park</t>
  </si>
  <si>
    <t>Fireman's Park</t>
  </si>
  <si>
    <t>Riverfront Development</t>
  </si>
  <si>
    <t>Madison Regatta Site</t>
  </si>
  <si>
    <t>Costigan Duplex</t>
  </si>
  <si>
    <t>First Baptist Church</t>
  </si>
  <si>
    <t>Apartment Building</t>
  </si>
  <si>
    <t>Tobacco Prizing House</t>
  </si>
  <si>
    <t>Lanier Carriage House</t>
  </si>
  <si>
    <t>Other: Tudor Revival</t>
  </si>
  <si>
    <t>Institutional Housing</t>
  </si>
  <si>
    <t>Broadway Hotel &amp; Tavern</t>
  </si>
  <si>
    <t>Trinity M. E. Church</t>
  </si>
  <si>
    <t>Eggleston House</t>
  </si>
  <si>
    <t>The Broadway rowhouses at 503-509, notably those at 507 and 509, are fine examples of the Federal rowhouse style. The houses were built in the 1830s and retain many of the stylistic elements of that time, but reflect subsequent remodeling through some Italianate detailing. An arched walkway under their party wall separates the southernmost two houses. The two story homes all sit on a rough dressed, coursed stone foundation. The walls are brick laid in the Flemish bond style. Each of the four homes has a front stoop only. No. 507 features two/over/two pane windows and entry door with projecting Italianate bracketed hoods. Its entry door has two arched upper lights. House 509 has one/over/one pane replacement windows with dressed stone lintels and sills. Its main door has an upper transom  and a stone lintel. The roofs of the rowhouses are all side gabled with a relatively high pitch. 505 has a brick parapet and dentils at its front fac;ade while 503, 507, and 509 each has a projecting Italianate bracketed cornice detailed with dentils and gothic arches. Several of the roofs have slate covering.</t>
  </si>
  <si>
    <t>Alfred Dunning House</t>
  </si>
  <si>
    <t>Drusilla Building</t>
  </si>
  <si>
    <t>Second Baptist Church</t>
  </si>
  <si>
    <t>Broadway High School Site</t>
  </si>
  <si>
    <t>Madison Paper Mill</t>
  </si>
  <si>
    <t>Broadway Fountain Square</t>
  </si>
  <si>
    <t>Designed Landscape</t>
  </si>
  <si>
    <t>Brown Memorial Gymnasium</t>
  </si>
  <si>
    <t>Broadway High School</t>
  </si>
  <si>
    <t>First Presbyterian Church</t>
  </si>
  <si>
    <t>Other: Cross plan</t>
  </si>
  <si>
    <t>White House</t>
  </si>
  <si>
    <t>James White House</t>
  </si>
  <si>
    <t>St. Anne's Academy</t>
  </si>
  <si>
    <t>Ebenezer M.E. Church</t>
  </si>
  <si>
    <t>Stevenson House</t>
  </si>
  <si>
    <t>1898</t>
  </si>
  <si>
    <t>Late Gothic Revival</t>
  </si>
  <si>
    <t>U.S. Post Office Site</t>
  </si>
  <si>
    <t>Other: Designed Landscape - City Park</t>
  </si>
  <si>
    <t>Simeon Gillett House</t>
  </si>
  <si>
    <t>The Greek Revival home at 517 West Street, built for Simeon Gillett around 1850, is currently owned by the King's Daughters' Hospital. This rowhouse is among several along West Street that retains the rhythm of the historic streetscape and obscures the modem hospital building to their rear. The two-story building is essentially classic in style, but exhibits a few Italianate details in the cornice. It sits upon a rubble stone foundation with brick common bond walls. Its two/over/two light windows have slightly pedimented dressed stone lintels and stone sills. The deeply recessed off center main entry has a classical surround with side panels and a double leaf wood door. The medium pitch roof is side gabled with an overhanging cornice surround. The front cornice has a wide entablature with scrolled bracket details.</t>
  </si>
  <si>
    <t>Institutional Building</t>
  </si>
  <si>
    <t>Valley Manor Apartments</t>
  </si>
  <si>
    <t>Madison Courier Building</t>
  </si>
  <si>
    <t>City Hall</t>
  </si>
  <si>
    <t>Millwood Trow House</t>
  </si>
  <si>
    <t>Pindell House</t>
  </si>
  <si>
    <t>John Dittgen Grocery</t>
  </si>
  <si>
    <t>Pearl Park</t>
  </si>
  <si>
    <t>Yunker House</t>
  </si>
  <si>
    <t>Michigan Road Site</t>
  </si>
  <si>
    <t>Central Hotel</t>
  </si>
  <si>
    <t>William Griffin House</t>
  </si>
  <si>
    <t>Odd Fellows Building</t>
  </si>
  <si>
    <t>McKee House</t>
  </si>
  <si>
    <t>Christ Episcopal Rectory</t>
  </si>
  <si>
    <t>Christ Episcopal Church</t>
  </si>
  <si>
    <t>Edwin Whitney House</t>
  </si>
  <si>
    <t>American Legion Post #9 Garage</t>
  </si>
  <si>
    <t>Retaining Wall</t>
  </si>
  <si>
    <t>City Livery Stable</t>
  </si>
  <si>
    <t>United States Post Office</t>
  </si>
  <si>
    <t>Hunger Building</t>
  </si>
  <si>
    <t>Madison Bank</t>
  </si>
  <si>
    <t>Alling House</t>
  </si>
  <si>
    <t>Other: T-Plan</t>
  </si>
  <si>
    <t>J. Schofield and Son Woolen Mill</t>
  </si>
  <si>
    <t>Farmers and Mechanics Bank</t>
  </si>
  <si>
    <t>The Federal commercial building at 308 and 310 Jefferson Street are another example of Madison's earliest building style. This row of two-story building dates at least to the early 1820s, with few changes to the present day. The lots were purchased by the Farmers and Mechanics Bank in 1817. The buildings may have been built at this time or thereafter. Their brick walls are laid in the Flemish bond pattern and they rest on dressed sandstone foundations. 308 Jefferson features a slightly recessed full light door with side and upper transom lights. It has replacement one/over/one windows in the original wood openings with shutter hardware. A simple wood signboard runs above the first floor openings. 310 Jefferson has a recessed full light door. Like 308, it has wood sills and a wood signboard. Both buildings are side gabled standing seam metal roofs with a parapet wall between buildings. Their front facades have brick corbelling and dentils at the cornice.</t>
  </si>
  <si>
    <t>Syracuse #104, Knights of Pythias</t>
  </si>
  <si>
    <t>Romanesque</t>
  </si>
  <si>
    <t>Armory</t>
  </si>
  <si>
    <t>Rolla Doolittle House</t>
  </si>
  <si>
    <t>The two and half story Italianate home at 428 Jefferson Street was built in 1860. Known as the Rolla Doolittle House, it sits abutted to the sidewalks on Jefferson and Third Streets with a side yard to the south. The foundation of the home is a rough dressed local stone with some dressed sandstone and a stone water table along the north and west sides. The walls are brick common bond. It retains its shutters and six/over/six windows with dressed stone partial pediment lintels and stone sills. The entry has an upper light art glass door with a classical surround. The side gabled roof has a projecting wide cornice with Italianate brackets and dentils. It has a standing seam metal roof and brick chimneys. A bi-level side porch has been enclosed.</t>
  </si>
  <si>
    <t>Schussler House</t>
  </si>
  <si>
    <t>Icehouse</t>
  </si>
  <si>
    <t>1871</t>
  </si>
  <si>
    <t>Reynard Hunting Club</t>
  </si>
  <si>
    <t>Phillip Birk House</t>
  </si>
  <si>
    <t>Richard Talbott Inn</t>
  </si>
  <si>
    <t>Fire Station</t>
  </si>
  <si>
    <t>Walnut St. Fire Company # 4</t>
  </si>
  <si>
    <t>Telegraph Hill Culvert</t>
  </si>
  <si>
    <t>Telegraph Hill Rock Quarry</t>
  </si>
  <si>
    <t>St. Michael's Rectory</t>
  </si>
  <si>
    <t>St. Michael's Catholic Church</t>
  </si>
  <si>
    <t>Rea House</t>
  </si>
  <si>
    <t>St. John's Methodist Church</t>
  </si>
  <si>
    <t>Friedley House</t>
  </si>
  <si>
    <t>Shingle Style</t>
  </si>
  <si>
    <t>Leche-Snodgrass House</t>
  </si>
  <si>
    <t>Victoria Inn</t>
  </si>
  <si>
    <t>Hillside Inn</t>
  </si>
  <si>
    <t>Friedersdorff House</t>
  </si>
  <si>
    <t>Abijah Pitcher House</t>
  </si>
  <si>
    <t>Sering Street Culvert</t>
  </si>
  <si>
    <t>Gustav Zoeller House</t>
  </si>
  <si>
    <t>M. Greiner and Sons Brewery</t>
  </si>
  <si>
    <t>Fulton School</t>
  </si>
  <si>
    <t>St. Mary's Catholic Church</t>
  </si>
  <si>
    <t>St. Mary's Rectory</t>
  </si>
  <si>
    <t>Other: Free Classic</t>
  </si>
  <si>
    <t>Pommer House</t>
  </si>
  <si>
    <t>Auto Sales Facility</t>
  </si>
  <si>
    <t>Barn</t>
  </si>
  <si>
    <t>Genter House</t>
  </si>
  <si>
    <t>Eggleston School</t>
  </si>
  <si>
    <t>Dillon House</t>
  </si>
  <si>
    <t>Old Medical School</t>
  </si>
  <si>
    <t>Other: Cross Gable</t>
  </si>
  <si>
    <t>Eagle Cotton Mill</t>
  </si>
  <si>
    <t>Eagle Cotton Mill Office</t>
  </si>
  <si>
    <t>Sales Lot</t>
  </si>
  <si>
    <t>Stone Curbs and Gutters</t>
  </si>
  <si>
    <t>Many of the stone curbs and gutters in Madison have survived from as early as ca. 1850. They can be found on the north-south streets, especially in the oldest parts of the historic district. A typical example of a full stone gutter can be seen on Elm Street adjacent to the Lanier Mansion.  Hard limestone, or calcite, rough dressed, is laid on end to form the edge curbs, while slabs of the same stone are buried, perpendicular to the edge curbs, to form the center of the guttering. Other types, which may date later, utilize large, dressed stone as curbs only. Although they exist at many locations around town and with some variety, the stone curbs and gutters of Madison have been counted as one resource (structure).</t>
  </si>
  <si>
    <t>Spring Street Stone Culvert</t>
  </si>
  <si>
    <t>City Water Reservoir</t>
  </si>
  <si>
    <t>1846</t>
  </si>
  <si>
    <t>Notes</t>
  </si>
  <si>
    <t>The Madison State Hospital Power Plant at 1231 W. Main Street is a fine example of a Craftsman style utility building. The State of Indiana constructed the building in 1906-1910 as part of the Madison State Hospital complex nearby . The symmetrical 1-story building faces the street and has a detached smokestack. The foundation is of red brick and there is a limestone water table. The walls are of red and tan bricks and have quoins of limestone. Arched multi-pane windows flank the central double door entry with upper transom light under a round limestone-accented arch. Three segmental arched twelve over twelve light windows with radiating brick voussoirs face the front on each side wing. The cross-hipped roof is of red architectural tile, has overhanging eaves, and features a central cupola.</t>
  </si>
  <si>
    <t>Cummins House</t>
  </si>
  <si>
    <t>This large Greek Revival home at 1229 W. Main Street was likely built in the 1840s and underwent alterations during the Italianate period.  The square foundation of the 2-story home is of rough dressed limestone, with a few additions of modern parging. The Classic central front and rear porticos have two Ionic columns each and a classic entablature with dentils. The slightly recessed north entry has full transom lights and an ornate wood panel door. Replacement one over one light windows fill the brick segmental arch openings with shutters on the north side, but the south and west sides have smooth limestone lintels and sills with six over six light windows. The walls are of common bond brick and the south facade features four projecting stuccoed pilasters. The low-pitched hipped roof has a small flat deck with an iron balustrade. There is a projecting Italianate cornice with brackets and dentils on two sides and a chimney at each corner of the building.</t>
  </si>
  <si>
    <t>Springdale Cemetery is a classic, linear plan landscape in the mode of the garden cemeteries which became popular during the nineteenth century. Mt. Auburn Cemetery in Boston pioneered the movement early in the century and many others followed. Springdale is set in a small protected valley at the north side of Madison, with Crooked Creek as its southern boundary, and the base of the hill as its northern boundary. Today, State highway 7 has cut off the original entry, although the land and burials have remained intact. Entrance to the cemetery is now from the east and visitors travel down the main road from east to west, with secondary roads branching off in a rectilinear pattern.  The grounds are punctuated by several stone lined drainage ditches running in a north/south direction, probably dating from the middle of the nineteenth century. Sections of the cemetery are highlighted by tall sculpture and decorative markers, including a number of obelisks and other styles. Several family plots are located, European style, in terraces up the hill - some with rock faced stone retaining walls. There is a spectacular sculpture, "Let there be Light'', by the nationally known artist George Grey Barnard. Only a few buildings are included on the site. One, a gable front residence serves as an office and was probably incorporated into the cemetery during a period of expansion.  A second building is a Gothic Revival chapel constructed in 1916 and designed by the architect Frederick Wallick who designed a large number of important houses in Indianapolis, including "Oldfields" (for the Lilly family), "Lanesend" for Nicholas H. Noyes and "Westerley", the G. H. A. Clowes house, as well as the Polk Hotel, in Polk County, Florida, and the Joseph J. Cole house in Indianapolis.   The latter two are both listed in the National Register of Historic Places. Wallick's chapel in Springdale is constructed of dressed stone with imitation quoins, corner buttresses, stained glass windows and a gable front roof with crockets, and a raised parapet with dressed coping. One object, one building and the landscape (site) are contained within this property. The building at 600 Fifth Street is also within the cemetery. However, it has been listed individually. Springdale Cemetery is shown on maps 2, 3 and 4.</t>
  </si>
  <si>
    <t>Other: Gabled-T</t>
  </si>
  <si>
    <t>Other: Side gabled</t>
  </si>
  <si>
    <t>The Prairie style home at 750 W. Main Street is one of the few of its style in Madison, Indiana. Constructed around 1920, this irregular massed home has a prominent porte-cochere. Massive flared pillars support the very low-pitched roof of the porch and porte-cochere. The pillars are of stucco and clapboard siding covers the house. The large wood door has three diagonal lights. The windows are arranged in horizontal rows and are mostly two over two light double hung. The very low-pitched front gable roof has exposed rafters . A partial second story has a similar roofline.</t>
  </si>
  <si>
    <t>The Greek Revival home at 728 W. Main Street sits atop the mound of its large sloping front yard. Built around 1850, the facade of the clapboard home is dominated by a two story classic pedimented porch with Doric columns. The paneled entry door has full side and upper transom lights; the windows are six over six light and six over nine light throughout with wooden surrounds and shutters. The side gabled low pitch roof has a simple cornice, overhanging eaves with returns, and two brick chimneys.</t>
  </si>
  <si>
    <t>Architect Francis Costigan built the home at 718 W. Main Street for Jacob Shuh around 1840, and it may well be the first of his Madison works. The cubic Greek Revival home has a balanced 5-bay facade. There is a rubble stone foundation and a limestone water table. The brick walls feature pilasters at each comer. The recessed paneled entry door has a classic surround with pilasters. Double hung replacement windows fill the original shuttered openings that have stone partial-pedimented lintels and stone sills. First floor stone sills have stone brackets. The prominent hipped metal roof has a balustrade around its top flat deck. A decorative dentilled cornice surrounds it, and there are four brick chimneys.</t>
  </si>
  <si>
    <t>The house at 747 W. Main Street is a fine example of the Queen Anne style, with decorative Free Classic detailing (See V &amp; L. McAlester, A Field Guide to American Houses, Page, 264). Built around 1890, the house is a rectangular form with asymmetrical massing and has brick walls of a Flemish bond variant. A full width one-story porch has paired classic columns, decorative wood spindles, and a central low pediment. There is notable art glasswork on the full transom entry door. One over one light windows are set  in openings with flat dressed stone lintels and sills. The roof is hipped with a lower front facing gable, in which is a stained glass arched window. Diamond panes fill the paired dormer windows on the third story. A decorative cornice surrounds the roof and there are slight returns on the gable end with brick pendant decoration. The home also has a rear porch similar to the front and a bay window on the east facade .</t>
  </si>
  <si>
    <t>McIntire House</t>
  </si>
  <si>
    <t>The ca. 1850 Italianate home at 727 W. Main Street has a three bay facade with a deeply recessed entryway. The side gabled rectangular home is constructed of bricks using common bond. The recessed entry way has a stained glass upper light door with stained glass side and upper transom lights. Replacement windows fill openings that have flat dressed stone lintels and sills. The roof has overhanging bracketed eaves and a decorative Italianate cornice with dentils and brackets on the front. There are double gable end chimneys on the west side. The east side has a bi-level porch with early 20th Century modifications including a rounded copper roof on a first floor extension.</t>
  </si>
  <si>
    <t>J. F. Bruning originally built the Gothic Revival carriage house presently located at 717 W. Main Street to accompany a home on the north side of Main Street. This two-story brick carriage house has many decorative touches and was likely constructed around 1870. The roman arched carriage and hay doors are set in brick arches and have heavy X-shaped supports with chamfered edges. Similar personnel doors have upper transom lights in segmental arch openings. The hipped cross gable slate roof has very decorative bargeboards, finials, and trusses. A square high-pitched roof cupola is at center, also with a finial and decorative slate roofing.</t>
  </si>
  <si>
    <t>Thomas Godman, pork packer, built the Classical Revival home at 707 W. Second Street between 1853 and 1857. The home has a three-bay balanced facade and is cubic in form. The walls are common bond brick. The recessed entry has artistic upper light glass and sidelights with a dentilled cornice surround. Replacement windows fill the floor length shuttered openings that have flat dressed partial pediment stone lintels and sills. There is a two-story bay window on the east side. The low-pitched side gable roof has a decorative Italianate cornice that was added at a later date.</t>
  </si>
  <si>
    <t>The large house at 705 W. Second Street is a good example of the late Italianate style. Constructed before 1870, it is a two story square form. The foundation is parged and the walls are of common bond brick. The deeply recessed entry has double outer doors, creating a vestibule. The outer doors are arched and deeply paneled and open to reveal inner doors with sidelights and decorative frosted glass. The windows have four over four lights and are set in segmental arches with ornamental hoods and stone sills. The hipped roof is very low pitched, appearing flat from the road. There is a highly decorative Italianate cornice with alternating brackets and floral medallions.</t>
  </si>
  <si>
    <t>Classical Revival: Neo- Classical Revival</t>
  </si>
  <si>
    <t>Other: -plan</t>
  </si>
  <si>
    <t>Other: Pyramidal Cottage</t>
  </si>
  <si>
    <t>Other: English Barn</t>
  </si>
  <si>
    <t>Other: Postmodern</t>
  </si>
  <si>
    <t>Dr. Kremer's Office</t>
  </si>
  <si>
    <t>Elk's Lodge B.P.O.E. #524</t>
  </si>
  <si>
    <t>Graham Spoke &amp; Wheel Manufacturing</t>
  </si>
  <si>
    <t>Green-Grayson House</t>
  </si>
  <si>
    <t>Jefferson County Jail</t>
  </si>
  <si>
    <t>Old City Cemetery - John Paul Park</t>
  </si>
  <si>
    <t>Pitt, Cinc, Chic, &amp; S.L's Rail Station</t>
  </si>
  <si>
    <t>Robinson (Lanier - Schofield) House</t>
  </si>
  <si>
    <t>No longer in existence.</t>
  </si>
  <si>
    <t>August Schmidt House</t>
  </si>
  <si>
    <t>William Kirk House</t>
  </si>
  <si>
    <t>McNaughton House</t>
  </si>
  <si>
    <t>The Italianate home at 704 W. Second Street was built for Robert McKim, local merchant, around 1870. The symmetrical three bay brick home features a prominent cross gable on its front section. A one-story full width porch has various wood spindles, columns, and decorative items. Double main entry doors have arched glass upper lights. Four over four light windows are set into openings with lipped lintels and stone sills. The third story under each gable has an arched window and there is a bay window on one side. The low-pitched  roof has a decorative Italianate bracketed cornice with returns at gable ends.</t>
  </si>
  <si>
    <t>Standing adjacent to Crooked Creek since 1878, the Ben Schroeder Saddletree Factory exists as a reminder of days gone by when industry was booming in downtown Madison.  Located at 106 Milton Street, the main building shares its lot with four outbuildings for manufacturing, including the assembly shop, blacksmith shop, woodworking shop and sawmill/engine room. Two buildings are lined up on the east side behind the former Schroeder home, with the larger shop opposite, in a grid. Modern wire fencing marks the eastern boundary while a deep stone drainage lies on the west. A linear lane runs from the beginning of the site to the rear, past two large sycamore trees in the front yard and small plants against a side hill.  The Saddletree Factory main building (the former home) is one and  a half stories with outer walls clad in brick common bond.  The form of the building is a I-plan with a brick foundation.  A porch sets along the rear, but only on the rear wing. The roof is a medium gable with pierced work in front and side gable ends with decorative fascia. Windows are four/over/over on the front of the building with more windows and segmental arch openings on the side. The main door has a segmental arch upper light and losenge transom, along with dressed stone heads and sills.</t>
  </si>
  <si>
    <t>The home at 322 W. Presbyterian Avenue is a fine example of the Federal style. Situated on a small urban lot, the rectangular home has a balanced three-bay facade and common bond brick walls. The home abuts the sidewalk and has a bi-level porch on the west side. Its six over six light windows are in beveled frames with their original shutter hardware and flat dressed lintels and wood sills. The main door has side and upper transom lights and is slightly recessed with a panel pilaster surround. The side gabled medium pitch roof has a projecting simple cornice and gable end chimneys.</t>
  </si>
  <si>
    <t>This site was begun, early in the history of the town, as the first city cemetery.  It was dedicated to this purpose even before the addition in which it is located was platted. Later Springdale Cemetery to the north replaced this site as the city burying ground. There is a curvilinear walk along the upper part of the park with large trees, benches, a gazebo and other small scale features. The lower level is devoted primarily to sports, with a large playing field. The latter was made possible after Crooked Creek was relocated to the north during the nineteenth century. During the Victorian era, after the burials had been removed, a series of structures were built, including a round folly with a segmented, slightly bellcast, roof covered in slate shingles and sporting metal ridgeline caps and a decorative ball at  the spire (Photo No. 25). This small contributing building was constructed of a combination of petrified rock and rough cut local limestone.  A more spectacular feature was also built in the park - a round fountain of petrified rock, with a buttressed three foot base and a conical upper structure, of the same material. Today, only the base of this fountain remains in the park, but one can see the distinctive rocks used in several walls in other parts of the town, perhaps removed from the park when the fountain was dismantled. The vegetation includes several large trees, including a 48" caliper sycamore and others. The natural bowl formed by the topography is utilized now as in history as a viewing area for the sports activities.</t>
  </si>
  <si>
    <t>Francis Costigan built his home at 408 W. Third Street in 1850 on a lot scarcely 22 feet wide. Now considered a masterpiece of design for a narrow city lot, the home displays the capabilities of the architect. The Greek Revival brick home has a two bay facade and a rectangular plan. Its foundation is brick with a sandstone facing, stone water table, and narrow basement windows on the facade. Two Corinthian columns with Egyptian influence support the entry portico. Dentils, a projecting cornice, and beadwork decorate the portico and its ceiling is notably decorative as well. The upper light pocket door has artful glass and two vertical paned upper transom lights. The windows are large six over six light windows with slightly pedimented stone lintels and shutters. The roof has a wide cornice with wooden dentils. There are dual gable end chimneys on the west side.</t>
  </si>
  <si>
    <t>The house at 312 W. Third Street was built in 1837 as a Federal style home, and was later modified in the Italianate mode. The two-story home has a rectangular plan and a rubble stone foundation. The walls are of brick in common bond pattern. The slightly recessed dual light panel door has an upper transom light and a Palladian style hood. The six over six light windows have flat decorative bracketed hoods, dressed stone sills, and shutters. The low-pitched side gable roof has a parapet with double gable end chimneys. The projecting front cornice has a double row of dentils and a wide band of trim at the fascia. This was the home of U.S. Senator Jesse Bright.</t>
  </si>
  <si>
    <t>The two-story Italianate home at 204 W. Third Street was originally constructed as a duplex around 1890, but the owners now use it as a single-family home. The rectangular plan sits on a foundation of coursed, rough-dressed stone. The walls are of brick, laid in an unusual stretcher bond pattern with randomly placed headers. The two paneled doors on the four bay facade have upper transom lights and are slightly recessed; all the windows and doors on the facade have flat dressed stone lintels and sills. Windows on the sides are set in brick segmental arch openings. The medium pitched hipped roof is a cross gable and has a wide cornice decorated with a saw tooth band of trim and eaves brackets</t>
  </si>
  <si>
    <t>Historic Madison, Inc. maintains the Greek Revival building at 120 W. Third Street as a museum, displaying the Dr. Hutchings' Office and Hospital of the late 1911 Century. The building, constructed around 1840, has a two-story two-bay brick facade. The sandstone foundation supports common bond brick walls. The panel door has a four-pane upper transom light. The windows are six over six lights, and all openings have flat dressed stone lintels and sills. The gable front roof is medium pitch, and features a wide band of frieze trim on the triangular pediment.</t>
  </si>
  <si>
    <t>Built as the Second Presbyterian Church in 1834, the building at 101 E. Third Street is a fine example of the Greek temple plan. Its walls and high foundation are of brick, but are stuccoed white and smooth. The inset entry has two simple fluted Doric columns. Five square pilasters flank each side of the entry and continue around the side of the building. It has double wooden entry doors, and two additional doors with upper transom lights lead to anterooms on the sides of the inset porch. The large windows on the sides of the building are twelve over twelve lights. The low-pitched front gable roof creates a pedimented front. Triglyphs and a simple decorative cornice compose the entablature and triangular pediment .</t>
  </si>
  <si>
    <t>Built around 1860, the home at 405 W. Third Street is a fine example of the Italianate style. It is a two-story home, has a rectangular plan and a three bay facade. The impressive entry has a modern carved panel door with an upper transom light. The door and the shuttered  four over four windows are in segmental arch openings with wooden decorative hoods with labels. The low-pitched side gable roof has a projecting decorative cornice with eaves brackets. The west side has a gable end brick chimney. A period cast and wrought iron fence with multiple highly detailed gates surrounds the yard.</t>
  </si>
  <si>
    <t>The Italianate home at 317 W. Third Street, and its twin at 315, was constructed around 1850. The two story homes which mirror each other, are rectangular in plan and share a party wall. Their rubble stone foundations support walls of brick in common bond pattern. Each has a bi-level porch on its outward facing side. The slightly recessed entry at 317 has a segmental arch upper light carved panel door with an upper transom light. Its shuttered windows are six over six light and have flat dressed stone lintels and sills. The low pitch side gable roof has a projecting cornice with scrolled brackets.</t>
  </si>
  <si>
    <t>The Federal home at 123 W. Third Street was built in 1843 and later underwent Italianate changes. The three-bay facade of the two-story home shows its Federal origins its fenestration proportions and shapes. The rubble stone foundation is parged and has a stone water table and basement windows on the front facade. The west side of the building has a bi-level porch with wood rails and round columns, the front stoop has iron benches built into its rails. The front upper light carved door has an upper transom and a bracketed full surround. The two over two light double hung windows have only dressed stone sills and shutters. The low-pitched side gable roof has a projecting Italianate cornice with scrolled eaves brackets and a wide frieze band. There is a brick chimney on the west gable end.</t>
  </si>
  <si>
    <t>The home at 111 W. Third Street is a wonderful example of Federal style simplicity and proportions. Built by John Cowden between 1845 and 1847, the three-bay two-story home is of brick in common bond. The simple panel door is slightly recessed and has a dual upper transom light. It and the six over six light windows have simple flat dressed stone lintels and sills. The low pitch roof is a side gable and has an unornamented projecting cornice with a plain band of trim at the frieze.</t>
  </si>
  <si>
    <t>The many Italianate details on the home at 109 W. Third Street were later additions, as it was constructed in 1842 in the Federal style. The two-story home has a rectangular plan and walls of brick common bond. The three bay facade has a modern door with upper transom light in a decorative pedimented surround with dentils and scrolled brackets. The two over two light windows have pressed metal decorative crowns with dentils. A projecting decorative cornice surrounds the low pitch side gable roof; the facade cornice has a saw tooth band of trim at its frieze and scrolled eaves brackets. There are two brick chinmeys on the east gable side.</t>
  </si>
  <si>
    <t>William McClain built the house at 106 E. Third Street in the 1830s. The two-story house has a three bay facade. The foundation has a limestone irregular coursed cladding, a water table, and basement windows on the front facade. The walls are brick common bond. Four limestone steps lead up to the entry, the lowest is a curtail shape. These steps are fitted with facing iron benches. The slightly inset panel door has a multi light upper transom and wood trim detailing. The six over six light windows and door have radiating brick voussoirs, lintels and stone sills. The low pitch side gable roof has parapetted gable ends with corbelling at the facade. The roof is of standing seam metal and has simple bands of wood trim at the frieze. There are double brick chimneys on the east gable side.</t>
  </si>
  <si>
    <t>Solomon Devenish built the rear part of the house at 108 E. Third Street between 1837 and 1839. William Fry built the front section several years later. What resulted is a Federal home with late Classic details. The two-story house is made of brick in common bond pattern. It has a parged rubble stone foundation and a stone water table. The three-bay facade has a modern panel door with a multi light upper transom and shuttered six over six light windows. All openings have a slightly pedimented flat dressed stone lintel and stone sills. The low pitch side gable roof has brick dentils and corbelling at its frieze. The walls of the side gables have parapets.</t>
  </si>
  <si>
    <t>An example of Italianate style architecture, this house located at 620 W. Main was constructed between 1848 - 1858. The three bay two-story home has a dressed stone foundation that supports common bond brick pattern walls. An elaborate Italianate cornice boasts brackets and dentils. The house has six /over/ six windows that are topped with finely carved limestone window hoods. The windows on the  first floor of the facade extend to the floor and offer entry to the porch. A large ornate decorative cast-iron front porch spans the entire first floor of the facade of the house. This ornate porch has detailed filigree brackets, railings, posts and delicate roof cresting. Two additional cast iron porches recessed and located on each side of the facade offer entry doors into the house.</t>
  </si>
  <si>
    <t>The Masonic Building located at 217-219 E. Main Street was built from 1871-72 in the style of the Second Empire by architect John Temperly. Even though the foundation is not visible, the plan is rectangular with walls clad in brick common bond. Including the large attic floor created by the mansard roof, the building contains four stories, with inset entries on the ground floor. The front of the  building is ornamented with Corinthian columns and a segmental arch above the center entry. Large glass display windows are prominent with prism glass above. Windows are two over two lights with segmental arches. The Mansard roof on the Masonic Building has two slopes on all four sides, but the lower slope is much steeper. The roof is topped by standard slate shingles, interrupted by portions of multi-colored slate in a diamond pattern. Arched dormer windows are above a cornice of scrolled eave brackets, while at the center of the facade a gable rises with a half star crown. Much like other Second Empire buildings, the Masonic Building is completely symmetrical. Recorders of the Historic American Buildings Survey remarked: "Of special note on the facade of the building are the stone ball and water-leaf capitals of the small collumnettes that set off the storefronts of the first floor, which are beautiful examples of the talents of local stone cutters."</t>
  </si>
  <si>
    <t>The building at 227 E Main Street was constructed as early as 1830.  It is one of four buildings located on the Bierck-Heuse Block. Others are 223, 225 and 229 E Main Street.  Even though previous records state construction dates in the 1880s, there is interior  evidence that at least the building at number 227 was built in the 1830s. For example, the building seems to have been shorter, but  added on to at a later date. Not only that, the outline of the former roof on 227 can be seen from the third floor of 225. It was originally a low pitch side gable, which suggests an older date. In each, the first floor was originally one long narrow room used for retail business. The other buildings also appear to date earlier than the front facades. These buildings were remodeled ca. 1880 for Peter Bierck and Otto Reuse as a continuous block of four storefronts.  All four buildings were unified with new Italianate windows, facades, cornices and ground floor iron fronts.  The store front of 227 E. Main St. is iron, in excellent condition, with Corinthian columns. The upper light door has a blocked upper transom and sidelights.  Windows are two/over/two lights with pressed metal hoods. The building is topped by a shed roof with projecting cornice, decorative eaves, brackets and panel.  It  has a rectangular plan with walls clad in brick laid in a common bond</t>
  </si>
  <si>
    <t>The Fair Play Fire Company is one of Madison's most cherished buildings.  Constructed at 403 E Main Street circa 1875 in an Italianate style, the building stands two stories while a four-story bell tower looms above. The tower has inset windows on each of its four sides with decorative brick detailing. Wood supports are also visible. The tower is topped by "Little Jimmy," a replica of a nineteenth century iron weathervane of a boy blowing a bugle.  The original was retired to a showcase inside the firehouse and replaced in 1996. The plan is rectangular with a parged foundation.  The walls are clad in a brick stretcher bond with corbelling. A modern garage door stands between two upper light panel doors with arched transom. The windows are arched, two/over/two lights with arched brick lintels. The Fair Play Fire Company was organized in 1841.</t>
  </si>
  <si>
    <t>The three-story Hubbard commercial building at 209 W. Main Street retains its delicate iron front. Slender iron columns with quatrefoil clusters complement the first floor entry. Iron pilasters with decorative capitals flank each side of the building's facade. The double leaf doors to the retail area have a full light and are topped by an upper transom light. On one side of the doors is a large pane display window; on the other is an upper light door with transom that accesses upper levels of the building. The windows above are two/over/two lights. Each has an oversized pressed metal hood with a keystone decoration. The side gable roof is not visible from ground level and features a decorative Italianate cornice at the front facade. This cornice is of pressed metal and paired brackets separating panels.</t>
  </si>
  <si>
    <t>The building at 207 W. Main Street currently houses the historic Mundt's Candy Shop. Like other buildings on this block that date to the 1830s, the federal origins of the building were embellished with Italianate details in the latter half of the nineteenth century. The three-story building is of brick in a common bond pattern. The main entry is a full light double leaf door with a full transom, flanked by cast iron colwnns and two full light display windows flanked by larger iron colwnns. The six/over/six light wmdows on the second and third stories have flat dressed stone lmtels and sills. It has a projecting Italianate bracketed cornice at the roofline of the facade.</t>
  </si>
  <si>
    <t>The commercial building at 201-205 W. Mam Street is similar in many ways to its neighbors at 207 and 209 W. Main. It was also constructed as early as 1830 and has later Italianate details. This building is divided into two storefronts; the main entry to one is on a mitered comer identical to the Collins building at the other end of this block. This entry has double leaf doors and transom light. Both storefronts have full display windows with nice iron front details. Windows above are either six/over/six or modern one/over/one lights with flat dressed stone lintels and sills. The high side gable profile of the roof speaks to its early nineteenth century origins. The front facade has a decorative Italianate cornice identical to that at neighboring 207 W. Main.</t>
  </si>
  <si>
    <t>117 W. Main Street is another of Madison's Federal style commercial buildings with Italianate detailing added in the latter 19th century. The brick common bond walls create a side gable profile on the Central Avenue side of the building. The first floor entry of this building has been greatly modified but retains cast iron columns. The fenestration on the second and third floors retains a great deal of integrity. The smaller scale of the two/over/two light windows indicate an early nineteenth century origin, and the later additions of pressed metal projecting hoods belie the Italianate additions. The facade features a wide projecting Italianate cornice decorated with brackets and panels.</t>
  </si>
  <si>
    <t>The two story commercial building at 113 W. Main Street features an impressive storefront and Italianate details. Like other Main Street commercial buildings, it underwent various renovations and updates. Today there remains a brick common bond building with a three bay facade and a full display glass windows on the first floor. The display windows have purple prism glass in their upper transoms and wood panel bulkheads. The elongated second floor windows are four/over/four lights with decorative Italianate hoods. The roofline of the building is obscured from ground level by the ornate Italianate cornice with dentils, paneling, roundels and brackets.</t>
  </si>
  <si>
    <t>The Classical Revival buildmg at 101 W. Main Street was built around 1925 as a bank and now houses Madison's City Hall. The building' s concrete foundation supports walls of limestone. Pilasters with capitals and belt coursing decorate these walls. The wide front of the building has three bays; each filled with modem alummum framed multi-pane windows, the central one with double doors. The flat roof of the building has a raised limestone parapet with dentils and other decorations on the molding.</t>
  </si>
  <si>
    <t>The Italianate commercial building at 218 E. Main Street is a fine example of Madison's commercial fronts. Built in the early 19th century, the present building reflects Italianate modifications of the latter 19th century. The three-story building has a three bay facade constructed of brick in the common bond pattern. The highly decorative iron front has large pane display windows with purple prism glass in the large upper transom spaces. Windows on the second and third floor are modern sash windows in the original openings with pediment hoods and stone sills. The shed roof features a projecting pressed metal cornice on the Main Street facade. The alley side of the building reveals various brick segmental arch windows and four brick chimneys.</t>
  </si>
  <si>
    <t>Architect David Dubach designed and built the Jefferson County Courthouse in 1854 after an 1853 fire destroyed the original courthouse. This building, an example of Greek and Roman design influence, is located at the corner of Jefferson and Main Streets. The high foundation of the rectangular building is of limestone mined from nearby Marble Hill.  The stone has a draft line which has been crandalled with a masonry tool of the same name, a decorative treatment found in better quality work.  The west facade has a second level portico with Ionic fluted columns and decorative pediment; one enters the building through three round arch openings under the floor of the porch. There are nine elongated windows on the north and south facades, three on each the east and west. These windows are nine/over/nine pane, have partial pedimented dressed stone surrounds, carved stone crowns, and are separated by pilasters with classic capitals. The cross gable roof has a classically detailed pediment at each of the four gable ends. A central cupola with four clock faces and a domed top surmounts the building.</t>
  </si>
  <si>
    <t>On the same block as the Jefferson County Courthouse is the Jefferson County Jail. This building is also in the Greek Revival style and was built for the county in 1849. The two story rectangular building was built of stone from a quarry in Jennings County. The building received a major addition to its eastern side in 1973 that altered the building greatly, but did not destroy the integrity of the original. The original portion of the building had a large front gable classic pediment. The deeply recessed central entry has a wide classical surround with dentils and decorative molding. There were five bays of six/over/six pane windows on the building, each with flat stone lintels and sills. The cellblock has walls four foot thick and a vaulted ceiling.</t>
  </si>
  <si>
    <t>The Soldiers' and Sailors' Monument, located on the northeast section of the Courthouse/County Jail Block, had been planned since shortly after the Civil War. After George Middleton donated fimds for the project, it became a reality. Mr. Middleton served as a soldier in the Third Indiana Cavalry and spent his boyhood in Madison. The monument includes a grouping of realistically designed figures cast in bronze at Grand Crossing, Illinois. The sculptor was Sigvold Asblornsen of Chicago. The figures stand on a granite pedestal, approximately twelve feet high. The monument was erected by Henry Myers of Indianapolis, the Western representative of McDonnel &amp; sons of Buffalo, New York. The total cost of the monument was $15,000, donated by Mr. Middleton. It was dedicated with much fanfare in May of 1908.</t>
  </si>
  <si>
    <t>The large three-story federal style building at 402 E. Main Street was constructed as the Indian Kentuck Hotel in 1851. Though parged, the original stone foundation is visible. The walls are of brick laid in a common bond pattern. The three bay facade of the building has large commercial pane windows that may be originals. There is a central double leaf door with transom light flanked by the two four pane display windows also with upper transom light and lower wood panel. There is an identical window on the Walnut Street side, continuing the pattern of display windows surmounted by a stone band around the corner. Second and third story windows are six/over/six lights with pedimented dressed stone lintels and flat sills. The hipped roof has a medium pitch and closed eaves. A row of brick dentils decorates the cornice. Several brick chimneys remain on the Walnut Street side of the building.</t>
  </si>
  <si>
    <t>The J. Vail-Edwards House at 620 W. Second Street is a beautiful example of a shotgun style house. The one story long rectangular building was built of brick around 1839. The foundation is not visible, but a stone water table surrounds the home. Original openings with wood panels contain its six/over/six light windows. The narrow two bay front facade has crowns and metal canopies with cast iron supports atop each window. Side windows are set into openings of segmental arch brick. The standing seam metal front gable roof has a medium pitch. A scroll cut decorative bargeboard ornaments the front.</t>
  </si>
  <si>
    <t>The style of the beautiful Greek Revival home at 524 W. Second Street indicates that it was built around 1840 during Madison's early building stage. This impressive two and a half story residence views south toward the north facade of the Lanier Mansion. The square plan was constructed of brick in the common bond pattern. The symmetrical five bay facade features an inset entry door. The double arched upper light doors are set into an opening protected by similar outer arched doors with teardrop lights. A bracketed flat pediment crown surmounts the entry. Windows on the building are two/over/two lights with simple molded crowns and shutters. The hipped cross gable roof terminates in a pediment on each gable end. There is a highly decorative cornice with paired Italianate brackets all around. This cornice creates exceptionally wide returns at the eaves. The house features an iron widow's walk and round glass windows at each gable as well as many chimneys.</t>
  </si>
  <si>
    <t>A Madison tinsmith, John Eckert, built this house at 510 W. Second Street to display his professional talents. Built in 1872, the facade of this house is made of pressed zinc sheet metal. The house is essentially shotgun in style with a stone foundation. The three bay facade has four/over/four pane windows and a full light door with upper transom light. These openings are set into a decorative metal facade with pressed panels, arched windows, decorative ropes, and other decorations all designed to imitate carved stone. Side windows are six/over/six lights. The facade 's Italianate bracketed parapet obscures the front gable roofline.</t>
  </si>
  <si>
    <t>James F. D. Lanier paid for the completion of the cubic Colby-Lanier House at the comer of Elm and Second Streets in 1838 and lived in it while his nearby home was constructed. The house is in the Greek Revival style and features a prominent two-story tetra style portico. This gable front porch has roman fluted columns, wide molding at the frieze level, and a modified Palladian window in the tympanum. The home is constructed of wood with clapboard and tongue and groove siding. The high foundation is of coursed rough dressed stone. Its main entrance is on the west side of the home; the only door on the main faccade of the home is a sunken basement access door. The side entry is a panel door with full transom situated under a small portico with double stairs. The elongated windows of the three bay facade are nine/over/nine lights with a simple molding crown and sills. Windows on the sides of the home are similar in style, but six/over/six lights.</t>
  </si>
  <si>
    <t>The home at 416 E. Second Street is a fine example of the Craftsman style architecture popular in the early part of the twentieth century. Built around 1915, the cubic form of this home qualifies also it as an American Four Square style house. The foundation is cast rock face concrete block, supporting walls of brick in the stretcher bond pattern. Typical of the style, there is a deep one-story porch on the front of the two and a half story house. This porch features a hipped roof with expressed rafters and decorative arching, brick pillars, wood railing and a limestone floor. The wide panel door has a full light and side transom lights. The many windows are a variety of six/over/one light and one/over/one light, all set in a wood segmental arch opening with a radiating voussoir of brick and limestone and flat stone sills. There is a prominent bay window on the second floor of the facade. The pyramidal roof is covered in red Roman ceramic tiles. Each side has a hipped roof dormer with composite Craftsman style windows. Eaves of the home are all overhanging with expressed rafters. There are two brick chimneys.</t>
  </si>
  <si>
    <t>The Sullivan House at 304 W. Second Street is one of Madison's earliest homes and an impressive example of a Federal style mansion. Jeremiah Sullivan, Indiana State Legislator and Indiana Supreme Court judge, built this house in 1818 after moving to Madison from Virginia in 1816. The cubic main block of the home sits on a dressed sandstone foundation. Walls are laid of brick in both Flemish and common bond patterns. The facade of the home is asymmetrical, with the main entry at the western most of three bays. This exterior expresses the interior room configuration, which has an entry hall with stairway running alongside a double parlor. The large panel entry door has full sidelights and an elliptical fanned upper transom light. Tapered columns separate the door from the sidelights and fine beadwork surrounds the door and lights. The composite is set into an arched brick surround. Windows on the front are six/over/six light and on the side are nine/over/six light, all with radiating brick voussoirs, flat sills, and shutters. The side gable roof of the home has a parapetted double chimney, reminiscent of Georgian architecture of the eighteenth century. There is a band of trim at the eaves and a wide band of molding at the front faicade's cornice. The rear extension has an inset side bi-level gallery. The front entry porch has sandstone steps quarried from Portsmouth, Ohio and a delicate iron railing likely imported from an early nineteenth century Cincinnati foundry. The home, operated as a museum by Historic Madison, Inc., has a full basement and much of the interior woodwork is original.</t>
  </si>
  <si>
    <t>John Coates built the Italianate house at 212 W. Second Street sometime between 1868 and 1874. The house sits on a rubble stone foundation and has brick walls laid in common bond pattern. The slightly recessed main door has double pointed arch paneling, sidelights and a denticulated cornice with brackets. The two/over/two light windows are set into segmental arch openings and have pressed metal decorative hoods that conform to their shape. The medium pitch, side gable roof has a wide, projecting cornice with paired Italianate brackets and modillions. There are three brick chimneys on the west gable. The house has a brick carriage house on the rear alley.</t>
  </si>
  <si>
    <t>The Federal style home at 202 W. Second Street was built by George Leonard likely in the late 1820s. The two-story home sits on a rough coursed sandstone foundation with a water table. The brick walls are set in a Flemish bond pattern, typical of early Federal buildings. The upper light panel door is set in a wood surround with upper transom light. Two/over/two light windows on the facade, as well as the door, have radiating brick voussoirs. Side windows have flat dressed stone lintels. The side gable roof has a projecting wide cornice with scroll cut brackets on the facade. The east side, likely showing the original condition of the facade, has brick corbelling and dentils. The sandstone steps have a period iron railing. There was once a bi-level gallery porch on the west side, since enclosed.</t>
  </si>
  <si>
    <t>Built as early as 1823, the Federal home at 315 E. Second Street is notable for its unusual Classic style entry. A Madison furniture maker, David Wilson, built the two-story home. The Wilson house sits on a rubble stone foundation with rough dressed and coursed stones at the front facade. Its walls are brick laid in the common bond pattern. The notable entry features a frame with a half circle stone hood above an arched upper transom light. There are small inset Doric columns on each side of the recessed upper light modern door. Replacement windows on the home are set into openings with flat dressed stone lintels and sills. The side gabled roof has a gable end chimney and a front cornice with a plain band of wood trim. On the east side there is bi-level gallery porch.</t>
  </si>
  <si>
    <t>The Stribling House, at 625 W. Second Street, was built circa 1840, but underwent significant remodeling by Uriah Stribling in the 1870s. He was a partner in Cobb, Stribling &amp; Company Iron Foundry and also patented a self-supporting fence exampled in his yard and nearby at 618 W. Second Street. His two-story Italianate building stands on flat ground with an irregular plan and a concrete parged, sandstone water table foundation. The Stribling House is aligned with the street and a concrete path runs from the front entry then around the building, past a large yard.  The roof has a front gable of medium pitch, projecting bracketed cornice and wide returns. There is a parapetted roof on the side extensions. Most windows are four/over/six lights, but three round windows form a v-shape at the top of the building with one in the top, center of the building and two on the sides, several feet lower.</t>
  </si>
  <si>
    <t>The Crawford House at 601 W. Second Street is largely Italianate in style. The rear portion of the home was constructed in the 1850s,  the front portion likely in the 1870s. The two and a half story home is cubic in form with a symmetrical five bay facade. The brick walls are constructed using the Flemish bond pattern. The recessed main entry currently has a leaded glass upper light door and sidelights with a surround of decorative geometric panels, sculpture, and a flat cornice. The two/over/two light windows are set with dressed stone lintels and sills. The central second floor window on the facade has a projecting mansard roof hood with brackets and pendant finials. The decorative slate roof is high pitched and hipped. Each side has a large dormer with an arched window, creating a cross gable effect. There is a projecting cornice decorated with brackets, pendant finials, and dentils surrounding the roof; the cornice has wide returns at the dormer gables. The summit of the roof features a flat upper deck with a delicate iron fence and there are many brick chimneys.</t>
  </si>
  <si>
    <t>The Talbott House at 301 W. Second Street is another of Madison's earliest Federal homes. Richard C. A. Talbot constructed a segment of this house earlier than 1819 in a newly plotted portion of Madison. The two story, five bay facade home sits high on a three foot parged foundation. Its brick walls are laid in a Flemish bond pattern. The central front entry is a Victorian-era leaded glass inset door with a bracketed flat hood. The six/over/six light windows have radiating brick voussoirs, dressed stone sills, and shutters. There is a recessed upper light door on the east side with an upper transom light. The side gable roof is medium pitched, with gable end chimneys on either side. The cornice has brick corbelling and a plain board for trim on the gable ends. There are brick and stone steps with iron railings on both the front and side entrances as well as a bi-level porch on the rear extension.</t>
  </si>
  <si>
    <t>The Federal style house at 217 W. Second Street is generally known as the Schofield House, though either Alexander Lanier or William Robinson constructed it. The Masonic Heritage Foundation maintains the house, as it was the site of the organization of the Grand Lodge of Free Masons of Indiana on January 13, 1818. The two-story home sits on a high foundation of coursed stone partially parged. The  brick walls are set in common bond. The main entry is a panel door with a multilight upper transom, recessed the depth of the wall. First floor windows are nine/over/six lights and all have semicircular brick work lunettes at their crowns. Second floor windows are six/over/six light and have radiating brick voussoirs,. The roof is a low pitch side gable and hipped roof. It features an unusual decorative technique in brick around the cornice in which two rows of bricks are laid at an angle to create a band of ornamentation.</t>
  </si>
  <si>
    <t>Madison's historic Railroad Station and only example of the Octagonal building style, the Pittsburgh, Cincinnati, Chicago, and St. Louis Railroad Company Station, is located at 615 W. First Street. The company built this station in 1895 to replace one former Madison rail station and it acted as the passenger depot until 1935. The one and a half story building takes an octagonal form on a stone foundation. The walls are composed of sandstone and buff, glazed brick. The full verandah porch with turned posts and scroll cut brackets takes the same roofline as the building. The main entry is a set of double carved panel doors with ovate upper lights and upper transom lights. There are clerestory windows on the second level above the octagonal waiting room; these have multi-panes of stained glass. Windows on the baggage room extension have double arches of brick for their lintels. The roof follows the octagon shape and terminates in a tower with a finial top. The eaves are overhanging with expressed rafters. Brick paving surrounds the station. The Jefferson County Historic Society, located next door, operates the building as a museum.</t>
  </si>
  <si>
    <t>The James F. D. Lanier House at 511 W. First Street is a superb example of Greek Revival architecture.  The Lanier Home opened as a museum in 1926 as Indiana's first historical memorial. Architect Francis Costigan designed and built this house in 1843 for Madison financier James Lanier. The home has outstanding beauty and proportions, demonstrates successful adaptation of period architectural pattern books, and retains a high degree of integrity in preservation. The three-story mansion is cubic in form and sits upon a high foundation of coursed, square-cut dressed sandstone. Walls are of brick common bond, each side has three bays of windows separated by pilasters. The home presents a porch facade to both its northern First Street side and its southern Ohio River side. The north facade has a one-story flat roof portico with classic columns. The entry on this side is an inset full panel door with side transom lights and a classic surround. The southern facade has a grand full height and width porch. Simple Corinthian capitals top the four fluted columns that stretch two and a half stories tall. The ceiling of this porch features delicate beadwork and molded decoration. The entry doors on this southern side are similar to those on the north facade. Windows on north and south facades are six/over/nine on the ground floor; windows on the second floor and the sides are six/over/six panes. Windows on each facade directly above the central door are wider, divided into three sections by a column. All windows have wide Classic pediment surrounds with decorative rosettes. The roof of the home is not visible from the ground, as a tall fascia board rises to hide it. This board is decorated with Anthernion carvings at the center of each side, dentils, various molding details, and has round windows encircled by wreaths. A central cupola rises above the central stairwell to crown the building. There is a one-story kitchen addition to the east side with a mansard roof and pedimented windows. The interior features a cantilevered spiral staircase, double parlors, and unusual window shutters. The site also includes many iron fences, the gardens (described separately,) archeological excavation sites, and statuary. Designated a National Historic Landmark</t>
  </si>
  <si>
    <t>The garden associated with the river side of the house (south) is a formal parterre garden featuring flowers, shrubs and trees, along with planting areas defined by low hedges. It was planted ca. 1875 by Alexander Lanier and has been partially restored based on a historic lithograph and other investigations. Much of the fruits and vegetables which were also grown at this site were planted in an adjacent greenhouse which has not survived. In addition to the garden and the greenhouse, the property once included dog kennels and a small pasture. The latter is still represented at the back of the lot.  The restored formal garden is an excellent example of a designed garden in an estate property.</t>
  </si>
  <si>
    <t>The Charles Shrewsbury House at 301 W. First Street, like the Lanier Mansion, was designed by Francis Costigan in the Greek Revival style. This two and a half story home displays the same mastery of proportions Costigan employs in the nearby Lanier home, but is more restrained in ornamentation. Built from 1846-49, the cubic home sits on a foundation of dressed sandstone with multipane windows at the basement level. The walls are of a hand-polished pink brick laid in a common bond variant pattern. Pilasters at the corners have egg-and-dart and beadwork ornamentation. Both the north and south facade features a twelve-foot solid panel door. The door on the north side First Street entrance is deeply recessed with sidelights and a classical door surround. The south river view entrance also has sidelights, but is flush with the walls and beneath a Classic style portico. This porch has two fluted columns with bud-style capitals and a cornice with dentils. The windows of the home are either six/over/nine or six/over/six. Those on the first floor are thirteen foot in height and all have pedimented stone lintels with acroterian detail. There are iron balconnettes on south facade windows. This home, like the Lanier home, has an encircling wide entablature that rises to conceal the roof. The Shrewsbury entablature has dentils, beadwork, and rectangular attic windows. A one-story service wing adjoins the west side of the house. It has a hipped roof, windows similar to the main house, and its own entrance. The home's interior features Costigan's famous freestanding spiral staircase and a majestic drawing room. Designated a National Historic Landmark</t>
  </si>
  <si>
    <t>The Crystal Beach Swimming Pool on the 400 W. Block of Vaughn Drive was constructed in 1938 as a W.P.A. project. The stone building and pool are typical of the period's popular Craftsman style. The two story rectangular building, approximately 40 by 105 feet, sits on a stone foundation, its walls are of irregular rough-cut ashlar stone. A full front porch with stone columns and an upper balcony of wood dominates the facade. Its main entrance is into an open central passage, closed seasonally by a modem garage style door. Windows of the building are square and double hung. The roof is a gable on hip style with expressed rafters under the very wide eaves. The pool is semicircular in shape and surrounded by a lawn with trees. A chain link fence sits atop a stone wall matching the building's materials.</t>
  </si>
  <si>
    <t>Architect Francis Costigan constructed the Greek Revival duplex at 415 and 417 Vine Street around 1840. The foundation of the two homes is a dressed coursed stone. A prominent stone water table surrounds the buildings and there are basement level windows at the front. Its brick walls are laid in both Flemish and common bonds. The homes are mirror images of one another, with their doors next to one another at the center of the duplex. Each has limestone steps with iron railing leading to the front doors. The large panel doors have side transom lights, are deeply recessed, and have a wood classic surround with dentils while the windows are all six/over/six with flat dressed stone lintels and sills. The homes share a party wall and are side gabled; these outside gable ends have double parapetted chimneys that project unbroken from the wall. The front cornice is decorated with "thimble-shaped" dentils.</t>
  </si>
  <si>
    <t>The buildings at 116 and 120 Elm Street are largely industrial in nature, but have several fine Italianate details. The building at 120 Elm is associated as a carriage house with the nearby Lanier Home and the building at 118 Elm was used as a prizing house for the Hughes Tobacco Company and as a cooperage. Both were likely erected between 1890 and 1900. Both buildings have brick common bond walls and sit on rubble stone foundations. Each has a large double wood panel door at the street facade with a decorative wood infill between door and crown. These doors and the windows are under projecting segmental arch pedimented brick crowns. Above these central doors is a paired window with same wood carved decorative insert. Both buildings have medium pitched front gable roof with Italianate brackets supporting the overhanging eaves. Some slate remains on the roof of 116 and both buildings have skylights.</t>
  </si>
  <si>
    <t>The large home at 420 Elm Street is a fine example of the Federal style and was built as early as 1835. It has a symmetrical five bay facade and sits upon a brick foundation. The original portion of the home was a two-story rectangle, but the home is now an ell-plan with a rear extension. The central front door is of carved panel with an upper light and upper transom. Its wide surround has a projecting cornice with scrolled brackets. Windows are mostly six/over/six and have simple surrounds with narrow stone or wood sills and shutters with s-holding hardware. The front entry has a calcite front stoop. There is a rear bi-level porch with Tuscan columns. The side gable roof has a medium pitch with gable end chimneys. Its sides have close verges but the front has a projecting cornice with a decorative wood frieze.</t>
  </si>
  <si>
    <t>The Broadway Hotel and Tavern at 313-317 Broadway is a large cluster of buildings with various construction dates. As early as 1825, the southern part of the building was constructed. The Italianate period mitered comer at the north side indicates that the building was reconfigured in the 1870s. The three-story building sits on a brick foundation and has brick common bond walls. The entry to the southern portion of the building is an upper light panel door with full transom. The entry at the northeast corner of the building sits in a Madison Machine Company metal chamfered corner piece similar to those found throughout Madison. Yet another front entry has a projecting Italianate cornice. The roof is a medium pitched side gable with a wide projecting Italianate cornice. This cornice has scrolled brackets, panels, dentils, and other pendant-type decoration.</t>
  </si>
  <si>
    <t>The cornerstone for Trinity Methodist Church at 409 Broadway was laid on September 9, 1872. B. V. Enos and Son of Indianapolis are generally credited with the design and construction of the church. The originally rectangular Gothic Revival plan received a Neo-Gothic addition in the 1990s, making the current footprint an ell that fronts on Broadway and Main Streets. The building sits on a dressed and coursed stone foundation and has brick common bond walls. Various limestone belt courses and brick corbelling ornament the walls. A very large stained glass pointed arch window sits in the center bay of the Broadway facade, above the main entry door. This window has projecting decorative head with moldings and pendants. The main entry is a double leaf door with a limestone surround. This door has two gothic arched windows and two oversized carriage lights with round globes flanking. Most windows in the building have gothic pointed arches and limestone trim. The roof is high pitched and cross-gabled with corbelling and a secondary spire framing the main entrance. The bell tower is square with buttresses and a hexagonal spire with slate roofing.</t>
  </si>
  <si>
    <t>The home at 419 Broadway takes the name "Eggleston House" because it was the home of author Edward Eggleston between 1891 and 1902. Madison founder John Paul constructed the Federal/Italianate house, however, earlier than 1834. The rectangular main block of the home has extensions that stretch to the rear alley, from here it continues along the rear alley so that all original outbuildings are connected to the main block. The house sits on a brick foundation and has brick walls laid in Flemish bond on the front and common bond on the sides. The notable front porch has a wood denticulated cornice with wrought iron supports. Windows on the facade are all two/over/two with projecting bracketed heads. Other windows throughout the house are six/over/six or nine/over/nine. The main door
has a transom with a basket handle arch upper light. The main body of the house is side gabled with a decorative Italianate cornice on all sides. This cornice has saw tooth band projecting molding and on the facade features paired scroll-cut brackets. The roof is of standing seam metal.</t>
  </si>
  <si>
    <t>The 1849 Alfred Dunning House at 511 Broadway is another of Madison's spectacular Federal rowhouses with later Italianate additions. This two-story home sits on a stone foundation with basement windows, limestone facing, and a water table at the front facade. The  home has a three bay front, walls composed of brick common bond, and a bi-level porch inset into its southern side. This home retains six/over/six pane windows with flat dressed stone lintels and sills. Its main door has an upper transom light and the same flat dressed stone lintel as the facade windows. The side gabled roof is medium pitch and has an ornate cornice surround. The projecting front of this Italianate cornice features gothic style arches, dentils, and brackets.</t>
  </si>
  <si>
    <t>The Federal/Italianate house at 609 Broadway was likely constructed around 1840 and received changes in the latter part of the nineteenth century. The two-story building sits on a rise of land atop a dressed stone foundation. It has brick walls and a bi-level inset porch on its north side. Most of its windows are replacement one/over/one pane, but they are in original openings with stone sills and ornate projecting hoods that include dentils and small brackets. The slightly recessed main entry has a door with two upper arched lights with panels below. This door has a classical surround with a large upper cornice and side pilasters. The side gabled roof has a projecting Italianate cornice on the front facade with an applique decorative motif and scrolled brackets. This house retains several of its outbuildings, including two brick carriage houses ca. 1890.</t>
  </si>
  <si>
    <t>The Brown Memorial Gymnasium at 120 Broadway is one of Madison's few examples of the Art Deco style. Built in 1924, this building received major renovations again in 1939 under the architectural firm of Hawkins and Walker. This three-story building is rectangular in form and sits on a concrete foundation. Its surface has many geometric elements created with brick designs and decorative stones set within the stretcher bond. Three segments divide its facade; the northernmost and southern most have three bays of windows each. These windows are multipaned with stone sills and brick decorative lintels. A concrete Art Deco style door surround dominates the center segment. This surround is composed of vertical concrete elements with stepped back pilasters. The concrete has a sanded finish to give the appearance of stone. Six full light doors are within this surround and are surrounded by glass block fill. A rounded ticket book created by curved glass block is on either side of the row of doors. The roof of this building is flat with a metal coping at the raised parapet.</t>
  </si>
  <si>
    <t>The Broadway High School at 124 Broadway Street was constructed in 1928 utilizing the Classical Revival style, a favorite of early 20th century Beaux Arts architectural schools. The large rectangular 3-story building sits upon a concrete foundation that is flushed with the ground on the north end but raised five feet on the south side, evidence of the changing elevation. Walls are of brick in the stretcher bond pattern and feature many decorative pilasters, limestone accents, stringcourses and varied brickwork. The central bay has a slightly protruding pediment with decorative swags and a facing of decorative carved limestone. Three sets of paired multi light doors with upper transoms are set into a grand segmental arch opening. Windows throughout are paired one/over/one light with a three part upper light
and stone sills. The flat roof has a raised decorative parapet with concrete swat panels and various modillions.</t>
  </si>
  <si>
    <t>An architect by the name of Humes designed the Madison Presbyterian Church at 202 Broadway in 1848. The Greek Revival building has a front facing pediment broken by a slightly projecting three-part bell tower. The rectangular building sits upon a very high foundation and has walls of common bond brick. These walls have simple pediments spaced at intervals around the building. Paired panel pocket doors at the top of the entry staircase open to reveal multipane window doors, both surrounded by a simple wooden surround. Windows at the second floor sanctuary are stained glass, but were originally clear glass. These openings have simple flat lintels and sills. The front gable roof has a simple cornice surround. The central bell tower that disrupts the facade is comprised of three parts, each set back from its base. A bell shaped roof with some denticulated decoration tops this tower. The building has a one story modern addition to its north side.</t>
  </si>
  <si>
    <t>The two-story building at 320 Central Avenue is outstanding for its intact details of the Italianate style. Likely constructed around 1890, the building sits on a rubble stone foundation with stone facing and water table. Its brick walls are laid in Flemish and common bond patterns. The four bay facade has one/over/one pane replacement windows set in elongated openings with bracketed pressed metal crowns. The large upper light door has a large upper transom and a flared roof bracketed hood. Windows on the sides of the building are six/over/six and are set into openings with flat stone lintels or brick segmental arches. On the southern side, there is a double full light commercial door with a dual upper transom light set into a segmental arch. The roof is a low grade shed style with a projecting Italianate cornice with pressed metal dentils, brackets, and arched panels on the front.</t>
  </si>
  <si>
    <t>The square plan building at 416 West Street was the former site of the Madison City Hall. Built ca. 1870, the building was originally Italianate in style, as seen by the window treatments on the north and south facades. Around 1925, the building received a Neoclassic facing. The two story cubic form sits upon a foundation with stone facing. The brick walls are both common and stretcher bonds, reflecting the varied construction dates. The facade of the building features three wide bays. There is a central recessed entry with double wood full light doors and upper transom light. This entry is in a projecting arched opening with a flat roof and many classic stone details. The windows are tripartite with a flared stone lintel with keystone and stone sills. Italianate windows on the north and south sides are four/over/four panes with pierced metal crowns and stone sills. The hipped roof has a wide cornice surround of  pierced metal decorated with brackets and varied panels.</t>
  </si>
  <si>
    <t>The Elk's B.P.O.E. #524 built their lodge at 420 West Street in the Classical Revival style. Constructed around 1920, the building's 2-story rectangular plan sits upon a rough cut, coursed stone foundation. The walls were laid in a combination of brick stretcher and common bond. The front facade features three double story bays. In the center is an arch with double full light doors and a window in the transom above. Leaded and painted glass fills this window and the arch features a decorative exaggerated keystone. Two double story classically pedimented openings with multilight windows flank the central arch. Four pilasters with Ionic capitals separate the three bays. The roof is a low pitch front gable concealed by a parapetted front signage. This classic denticulated frieze parapet has a rising central area adorned with an Elk head statue. There are several brick chimneys along the side walls of the building.</t>
  </si>
  <si>
    <t>The building at 624 West Street is known historically as the John Dittgen Grocery. The two story Italianate building has an unusual facade of varied arched elements. It was likely constructed around 1850 and received Italianate updates in the latter part of that century. The rectangular building's foundation is of sandstone and rubble stone supporting walls of brick in the common bond pattern. The facade has three bays of arched openings. The right and left openings have upper light doors with fanlight transoms above. The central, wider opening has an unusual five/over/one commercial pane glass window. Above these three arches are three arched openings with two/over/two light windows. All have flat stone sills. Side openings are four/over/four pane segmental arch openings. The front gable standing seam metal roof has a central arched vertical projection on the front facade. Within this arched area is a circular window. Italianate brackets support the overhanging eaves and wide gutters that surround the building.</t>
  </si>
  <si>
    <t>The impressive block on the west side of Mulberry Street at Nos. 301-315 is a streetscape reticent of the early part of the nineteenth-century. This group of buildings may have been constructed as early as 1819 and includes a business that has been in operation under the name Central Hotel since at least 1886. Most of the buildings are three stories in height and retain their original facades. All are constructed of brick laid in a variant of the Flemish bond pattern. The building at 301, the Central Hotel, has a mitered corner opening with commercial glass windows. Above, its windows are replacements set in openings with Italianate segmental arch pressed metal hoods and stone sills. The building at No. 303 has similar modern windows set in flat pedimented Italianate crowns. Along the Second Street side of the Central Hotel, the windows are modern twelve/over/nine pane set in the original flat dressed stone lintel and sills. The side gabled rooflines of 301 and 303 are joined with an Italianate projecting front cornice that has decorative floral elements and scroll  cut brackets, this cornice continues around the side of 301. The building at 305 Mulberry lacks Italianate updates and is more purely Federal. Though its street opening is modern, the windows above are nine/over/nine with wooden lintels and sills. Its roofline, like that at 307 and 309 to the north, is a simple band of brick corbelling and dentils at the cornice. No. 307 has openings with flat dressed stone lintels and sills and a modern street level door. The building at 309, however, features a cast iron front from a later nineteenth-century Italianate upgrade. This front has Corinthian columns flanking double upper light commercial glass doors. The windows above are six/over/six and four/over/four with dressed stone lintels and sills. The building at 311 has lost much of its original integrity in windows and doors, but retains the original openings on the second and third floors and remnants of an iron front. Its roofline has a projecting cornice with brackets. No. 313 is similar to other houses in the row, it has replacement windows in flat dressed stone lintels and sills and a simple cornice with brick corbelling and dentils. The two-story building at the end of the row has an iron front with scrolled top pilasters. These pilasters divide modern window and panel fill. The upper floors have replacement windows with the same  flat dressed stone lintels and sills. The alley side of this building features windows with segmental arch openings. In total, this grouping  of building well retains the scope and character of early Federal style commercial row architecture .</t>
  </si>
  <si>
    <t>The Italianate commercial building at 317 Mulberry Street was constructed sometime between  1845 and 1860. It stands four stories tall upon a stone foundation. Its brick walls are laid in a combination of Flemish and common bond brick patterns. The front street level entry is set in a cast iron decorative front. It has double full light panel doors with upper transom lights and commercial glass windows. Above are two bays of one/over/one windows set into openings with pierced metal decorative  crowns and flat stone sills. Windows along the southern alley side of the building have flat dressed stone lintels and sills. The side gable, low-pitched roof has a projecting Italianate cornice on the front facade. This heavy cornice has dentils and eaves brackets with attic level windows set between them.</t>
  </si>
  <si>
    <t>The large Greek Revival home at 601 Mulberry Street was constructed in 1843. It sits perched upon a high foundation of flat dressed red sandstone with a surrounding water table and basement windows. The rectangular building has a five bay facade and walls that are laid in brick common bond. The front entrance is an inset panel door with upper and side transom lights with a wood classical surround decorated with dentils and simple pediments atop the pilasters. Replacement one/over/one windows are set into openings of flat dressed stone lintels and sills. The side gabled roof has parapetted gable end chimneys. The far-projecting cornice on the facade has dentils and small decorative brackets. The rear of the home has dormer windows in the roof and a three level central inset porch with wood railings and columns. The home had a small front yard surrounded by a period iron fence.</t>
  </si>
  <si>
    <t>The Odd Fellows of Madison built a fine example of a Classical Revival commercial building at 408-418 Mulberry Street. Constructed in 1911, this building has a meeting hall on its second floor, but offers a row of commercial fronts along the street. The two-story building sits upon a rectangular limestone foundation and has walls of light brick and limestone. The street facade is divided into five bays by nearly flush pilasters with simple capitals. Four of these bays feature a full light door with upper transom flanked by commercial glass windows above panels. Each of these is topped by an aluminum awning and has a large composite window with limestone sills on the second story. The southernmost bay has a recessed double upper light door that accesses the upstairs meeting hall. The building's roof is flat and concealed behind a raised parapet with limestone coping, brick corbelling, and limestone belt course at the cornice.</t>
  </si>
  <si>
    <t>James McKee originally owned the 1832 Federal home at 428 Mulberry Street built by Madison architect-builder, Mathew Temperly. The rectangular home abuts the sidewalk on two of its sides, sits upon a foundation of rough dressed and coursed stone, and has walls laid in brick Flemish bond. It has a five bay facade on the Mulberry Street side. At center of this facade is a recessed wood panel door with side and upper transom lights flanked by fluted columns and a classical surround. The windows are six/over/six with flat dressed stone lintels and sills. The panel fills with iron grates on the front are an early twentieth-century addition. The side gable roof has parapetted gable end chimneys, brick corbelling, and dentils at the front facade. The building originally had a bi-level porch on the south side, but the upper story has since been blocked. The front porch is a sandstone and limestone stoop with iron rails .</t>
  </si>
  <si>
    <t>Architects W. Russell West and Mathew Temperly built the Christ Episcopal Church at 506 Mulberry Street in the Gothic Revival style. The church derives its character from the pointed arch doors and windows. The vertical panel entry door is set into a pointed arch brick surround with flanking buttresses. The windows along the nave are stained glass and set into pointed arch openings with stone sills and brick surrounds. A buttress is found between each of the windows along the side walls. The high pitch roof is also typical of the style,  and this one features a tower at the southwest corner with a conical roof and pointed arch vents and dormer windows. The tower also has a circular window and a cross at its finial. The foundation of the church is of coursed, dressed stone and the walls are laid in brick common bond pattern. Notable as well in this building are the stained glass windows on the rear, ca. 1850, which were painted and then fired in a rare process. The congregation ordered these from German artisans in Cincinnati. The architect designed the iron fence in the yard.</t>
  </si>
  <si>
    <t>The Queen Anne style home at 523 Jefferson is one of the few of its style in Madison. This home sits upon a three-foot bluff of land and was likely constructed around the turn of the century. Its walls and foundation are cast concrete block: that and the irregular plan are typical of the period. Beneath its flat roof porch with Tuscan columns is the upper light panel door with composite decorative pane windows. The front of the home features a bay projection with one/over/one pane windows. The roof of the home is a very high pitch hip-on-gable. Each gable end features varied decorative shingles, decorative bargeboards, and diamond pane windows, some with lintels and sills. There is a central brick chimney. A rough cut coursed stone retaining wall that has a wood arched door leading to the basement level of the home encircles the yard.</t>
  </si>
  <si>
    <t>Joe Schofield built the building at 200 Jefferson Street to house his business, J. Schofield and Son Woolen Mill. He hired architect builder Alexander White to complete the construction in 1877. The Italianate industrial building sits on a rough coursed cut local stone foundation. The building is two and a half stories high, with an irregular industrial form. The walls are laid in brick common bond. Notable about this building is its multitude of windows. These are mostly six/over/six windows with wood sills and brick corbelled crowns. The south facade features a row of eight paired six/over/six windows in segmental arch openings, allowing a great deal of light into the factory space's open plan. Doors throughout are modern metal. The roof is a low front gable, with various rooflines on its northern additions. There is a projecting Italianate scroll-cut wood cornice along the roofline of the Jefferson Street facade .</t>
  </si>
  <si>
    <t>The Knights of Pythias built the Romanesque style building at 318 Jefferson Street. The lodge built it to allow space for commercial activity below their meeting hall above. The four-story building projects a rustic turret at its northwest corner and has walls of brick stretcher bond with limestone details. The ground floor has commercial glass display windows and a modern double door. Above this entry is a limestone arch surround. Windows on the street facade are one/over/one with limestone lintels and sills. Along the side of the building, some windows are paired into arched openings with upper transom. The tower has limestone belt courses and heave stone lintels over the windows . At its top is decorative stone corbelling. It has a flat roof with tile coping atop the parapetted edges. A shed roofed brick carriage house of approximately the same date is also located on the property.</t>
  </si>
  <si>
    <t>The two-story Federal rowhouse at 508 Jefferson Street is similar to many of its neighbors in retaining its original character. Its foundation has a limestone casing and water table and its brick walls are in a Flemish bond variant. Along the side to the rear is a bi-level porch with turned wood railings, with only a sandstone stoop on the front. This home has notably large two/over/two windows on its side, along with a large door with double arched upper lights. The front entry is a slightly recessed carved panel upper light door. The windows on the facade are one/over/one with flat dressed stone lintels and sills. It has a side gable roof with a wide projecting Italianate cornice that returns on the gable ends. This cornice features decorative scrolled brackets.</t>
  </si>
  <si>
    <t>The home at 510 Jefferson Street was constructed as a federal rowhouse around 1830 and later received Italianate detailing. The three bay side gable home sits abutted to the sidewalk on its urban lot. The brick walls are laid in a Flemish bond pattern. The front entry is a slightly recessed upper light door with an upper transom light, approached by a stone stoop. The windows on the front facade all have six/over/six lights and wooden sills. Some side windows have nine/over/six lights. The medium pitch roof has a wide, projecting Italianate cornice decorated by scrolled brackets. There is a gable-end brick chimney on the north side.</t>
  </si>
  <si>
    <t>Charles Schussler purchased the lot at 5I4 Jefferson Street in 1849 and likely built this Federal home soon thereafter. The large three bay home sits abutted to the sidewalk on a rubble stone foundation. There are six/over/six light windows at the facade's basement level and at one time there were stairs and a basement entry to a doctor's office here. The walls of the home are laid in a brick common bond pattern. The impressive deeply recessed front entry has a Classic surround and a cut stone stoop with lyre-decorated iron railings. The double upper light doors have side and upper transom lights. The two/over/two light replacement windows are set in openings with slightly pedimented stone lintels and sills. The side gable, medium pitch roof has a decorative cornice that does not quite extend the full width of the home. The same pattern of dentils and beadwork decorates the cornice and the entry surround. The south gable end of the home has a double chimney. There is a brick carriage house behind the home with segmental arch openings. A period iron fence surrounds the yard.</t>
  </si>
  <si>
    <t>The two story rowhouses at 518, 520, 522, 524, and 526 Jefferson Street are excellent examples of urban style federal homes of the early nineteenth century. The four homes sit abutted to the sidewalk and were likely erected between 1835 and 1839. Each is side gabled with a three bay facade. They sit on rubble stone foundations and have walls of brick laid in the Flemish bond pattern. The southernmost of these homes, 518, has a deeply recessed entry with a slightly pedimented surround and a sandstone stoop. Its windows are replacements set in openings with radiating brick voussoirs, and stone sills. 518 shares a party wall with 520 to the north, a rowhouse with a double arch upper light panel door and six/over/six light windows all set in similar openings with radiating brick voussoirs, and stone sills. 522, 524, and 526 to the north have replacement windows set in the same openings. The five rowhouses have parapetted roofs between them and share brick chimneys on their adjoining party walls. The row has a running line of brick denticulation as a cornice treatment.</t>
  </si>
  <si>
    <t>The Queen Anne style home at 301 Walnut Street was constructed around 1890. It sits at the comer of Walnut and Second Street and features a prominent tower at the comer. Its irregular plan sits on a high coursed rough-face stone foundation. Walls are a composite of brickwork, wood shingles, and modem aluminum siding. The porch on the first floor of the round corner tower is enclosed. Various windows are found on the house. A near-Palladian style window with intricate column details is on the east facade. Below it is a segmental arch composite windows with a limestone lintels and keystone with metal embossed details. The steep pitched roof is cross-gabled, with a saw tooth band of trim under the wide eaves. These eaves return at the gable ends. The tower has a conical roof with a decorative finial and embossed metal trim. The south gable end has a large decorative gable vent.</t>
  </si>
  <si>
    <t>The Miller Wagon Manufacturing Shop at 805-809 Walnut Street was constructed in 1871. The Italianate building is marked by a series of six Roman arch openings on its street facade. The openings alternate in width, the widest three having double doors. Each arch has a projecting row of bricks as a crown above. Multipane doors or windows fill each opening, and each fills the transom above with a multipane transom. Above each arch is a set of six/over/six double-hung windows paired into a segmental arch surround. The roof slopes to the rear and has a heavily bracketed projecting Italianate cornice. The building has a rubble stone foundation and brick walls in a variant of the Flemish bond pattern.</t>
  </si>
  <si>
    <t>The Richard Talbott Inn at 218 Walnut Street displays a characteristic of early Madison architecture-it sits high on a five-foot foundation. This inn was constructed in the 1820s largely to accommodate travelers on the nearby Ohio River. The 3-story rectangular building abuts the sidewalk on Walnut Street and an alleyway to the south. While its high foundation is parged, brick walls above reveal a Flemish bond pattern. Windows are replacement six/over/six and nine/over/six double hung windows set into the original openings with radiating brick voussoirs, as lintels and limestone sills. Windows at the basement level have wood lintels. There are two double doors at the first level, likely leading out to where there originally was a porch. Today there are iron balconettes. The roof is hipped on the south side and of standing seam metal. There is a gable end chimney.</t>
  </si>
  <si>
    <t>The ca. 1840 home at 316 Walnut Street is a great example of the simplistic Federal style. The two-story rectangular house sits on a stone foundation with a stone water table. Its walls are laid in the brick Flemish bond pattern. It has a panel door with an upper transom light and six/over/six double hung windows set into openings with stone sills. Side windows also have radiating brick voussoirs. The roof is a side gabled of low pitch. Typical of the style, rising above the south side is a parapetted gable end chimney.</t>
  </si>
  <si>
    <t>Architect Alexander White designed and constructed the Walnut St. Fire Company #4 in 1874, his nephew James White planned alterations in 1894. This Italianate building at 808 Walnut Street presents a balanced, symmetrical facade. It stands two and a half stories high on a brick foundation. Its walls are a combination of brick patterns, both common and Flemish bond variant. At front center is a multilight wood garage door centered between two panel doors with very large upper transom lights. These doors are set into an 1894 decorative iron front that replaced the original arched transoms. Above are three bays of four/over/four double hung windows with bracketed decorative crowns, the center one of which has the added embellishment of being pedimented. The gable front roof is covered in standing seam metal. It has a decorative projecting Italianate cornice at front with dentils and eaves brackets. In the center of this
gable is a bull's-eye window with brick surround. There is a stone ball finial atop the center of the gable. The Fire Company's tower was destroyed in 1933.</t>
  </si>
  <si>
    <t>St. Michael's Rectory, located at 519 E. 3rd St., sits on a hill 50 feet from the street alongside a church of the same name. Facing toward and aligned with the street, the rectory is surrounded by a loose stone retaining wall and shrubbery hedge, mostly on the front of the property.  A concrete sidewalk runs from the foreground of the church, around to the rectory. An urban forest is located at the rear of the building, along with a wood shed. Built circa 1850, St. Michael's Rectory is a three-story building with a rectangular plan and parged rubble stone foundation.  The outer walls are also clad in rubble stone. A side porch with a hipped roof is present beside the rectory, with expressed rafters and wood posts. Openings are apparent in the form of a panel door with multilight upper transom and six over six windows with stone sills and shutters. The roof is pyramidal with multicolor decorative shingles, while two brick chimneys protrude from the west end. Brick corbelling and dentilling are visible at the cornice.</t>
  </si>
  <si>
    <t>Looming as a beacon to downtown Madison, St. Michael's Catholic Church sits on the rise of a dead end hill at 519 E. Third Street, also intersecting St. Michael's Street. Concrete steps and a patio connect the entry to the sidewalk on the front facade. Much like the rectory, an urban forest grows at the rear of the church. Construction of the three-story church began in 1837 as a rectangular plan with a coursed cut stone foundation and walls also clad in coursed cut stone. A stone stoop leads to the front of the Gothic Revival church. Openings exist as a large entry with a pointed arch, stained glass upper transom light and double leaf entry door. Composite colored windows have pressed metal hoods, stone sills and pointed arches.  St. Michael's Church is topped by a high pitch front gable roof. A sculpted stone archangel decorates the gable and a large cross stands atop the front gable. The five-story bell tower comes to a point at the rear with a cross finial. Vents and quoins also decorate the tower at the rear, which was built later.</t>
  </si>
  <si>
    <t>An excellent example of Italianate architecture is located at 512 East Main. The three story five bay house was constructed in 1871-1872 and is an imposing statement in the streetscape. The house is situated on a raised foundation of limestone with large basement windows. The common bond brick walls support a heavy ornate roof cornice. The roof cornice has large brackets that extend down past the cornice board and also incorporate the attic windows on the third floor. Large ornate pressed metal window hoods adorn all of the two/over/two light windows. A center portion of the facade projects forward from the rest of the facade and extends the full height of the facade. The central portion incorporates the main entry of the house. Which has a bracketed surround of pressed metal. The doorway is surmounted by a semicircular arch that also houses a similar transom. Located above the entry is an ornate cast iron balcony.</t>
  </si>
  <si>
    <t>This home incorporates many of the details of Greek Revival style architecture. The Pitcher House located at 708 East Main was constructed circa 1840. The two-story building sits on a finished dressed stone foundation. The foundation has a limestone water table and boasts common bond brick walls. An elegant wide cornice that incorporates dentils, bead &amp; reel motifs. The six/over/six windows have slightly pedimented wood window lintels. First floor windows of the facade extend to the limestone water table. The main entry is framed by a wood surround including pilasters and a slight pedimented  entablature adorned with dentils. The recessed entry has a transom and sidelights. Abijah Pitcher is reputed to have been a sensitive advocate for the plight of the fugitive slave.</t>
  </si>
  <si>
    <t>A series of three handsome rowhouses located at 710,712,714 was constructed in the late 1830's of rubble stone and mortar. Each of the three houses are two-story and have three bays. The rubble stone construction has a stucco finish that is tooled to represent mortar joints. This technique obviously was intended to imitate the more costly appearance of finished cut stone. A projecting band located between  the first and second floor runs across all of the three facades. All of the houses have a paneled, recessed main entry with a transom.</t>
  </si>
  <si>
    <t>St. Mary's Catholic Church was built in 1851 at 413 E. Second Street in a Gothic Revival style. The ground underneath the church slopes very slightly to the south, toward the Ohio River. A paved parking lot to the east abuts the building, while wide stone steps lead from the sidewalk on Second Street to the front entry. The iron fence is Stribling (see architectural description 3-397) cast iron and runs around the front gardens and up stairs as a railing.  Small trees and bushes grow in front of the church and two lampposts protrude from the sidewalk. St. Mary's church is three stories, excluding the tower, and was built in a rectangular plan with a dressed, coursed stone foundation. Double arched panel doors open onto Second Street with a stained glass upper transom fit into pointed arch surround. Pointed arch stained glass windows with stone sills and brick surround peer from the front and the side of the church. The roof is a front gable low pitch with overhanging and boxed eaves. The steeple is square with brick decorative work and a rose window. An octagonal bell chamber extends above with decorative gables, a conical roof and a steeple.</t>
  </si>
  <si>
    <t>Eggleston School has educated generations of children since 1906. The facility was constructed by E. E. Dunlap at 419 East Street in a Classic Revival style. The building sits on flat ground with a paved playground along East Street and alleys or roads on all sides. The playground contains basketball goals and is enclosed by a chain link fence. The three-story school was built in a rectangular plan with a concrete, limestone water table foundation and brick clad walls. Rounded concrete steps lead toward the East Street entrance made of modern glass doors with limestone and brick neoclassic surround.  Large windows cover the building with louvered openings and brick and limestone radiating brick voussoirs, and decorative ten bay facade. A low roof is apparent behind parapetting with coping and projecting wood decorative molding surround. At the top of the building is a limestone label with the name of school inscribed.</t>
  </si>
  <si>
    <t>The Eagle Cotton Mill, located at 108 St. Michael's Avenue, was built in 1884 by Rankin and White. The style of this four-story  building is 19th century functional, with a coursed cut stone foundation, a rectangular plan and walls clad in brick common bond. This mill, that produced cotton twine and yardages, sits on ground that slopes slightly toward the south and faces the Ohio River.  A gravel drive into a yard, enclosed by a chain link fence, is accessible by Vaughn Drive. The complex is so huge that it occupies an entire block. There are no actual porches, but various wood overhangs are present. Three layers of brick segmental arch openings are visible above 30 pane casement windows with stone sills, 25 bays and panel upper light doors with upper transom lights. The roof is nearly flat and made of metal with overhanging eaves. Various industrial related shops and sheds lie to the north, along with one large metal clad modern building. The Eagle Cotton Mill is the most extensive and complete surviving example of industrial architecture built during the 19th century when Madison was a prospering waterfront. There was a ca. 1950 shed roof garage which has now been demolished.</t>
  </si>
  <si>
    <t>latitude</t>
  </si>
  <si>
    <t>longitude</t>
  </si>
  <si>
    <t>Street Number</t>
  </si>
  <si>
    <t>Street Direction</t>
  </si>
  <si>
    <t>Street</t>
  </si>
  <si>
    <t>Main</t>
  </si>
  <si>
    <t>Marine</t>
  </si>
  <si>
    <t>Madison</t>
  </si>
  <si>
    <t>700-19</t>
  </si>
  <si>
    <t>600-21</t>
  </si>
  <si>
    <t>796-758</t>
  </si>
  <si>
    <t>Presbyterian</t>
  </si>
  <si>
    <t>735-27</t>
  </si>
  <si>
    <t>2nd</t>
  </si>
  <si>
    <t>Vernon</t>
  </si>
  <si>
    <t>McIntire</t>
  </si>
  <si>
    <t>Mcintire</t>
  </si>
  <si>
    <t>Wall</t>
  </si>
  <si>
    <t>Cragmont</t>
  </si>
  <si>
    <t>Plum</t>
  </si>
  <si>
    <t>Lincoln</t>
  </si>
  <si>
    <t>Avenue</t>
  </si>
  <si>
    <t>Mill</t>
  </si>
  <si>
    <t>Michigan</t>
  </si>
  <si>
    <t>Road</t>
  </si>
  <si>
    <t>Milton</t>
  </si>
  <si>
    <t>5th</t>
  </si>
  <si>
    <t>Gerry</t>
  </si>
  <si>
    <t>Lane</t>
  </si>
  <si>
    <t>East</t>
  </si>
  <si>
    <t>Vine</t>
  </si>
  <si>
    <t>Fountain</t>
  </si>
  <si>
    <t>Alley</t>
  </si>
  <si>
    <t>Blaine</t>
  </si>
  <si>
    <t>Vaughn</t>
  </si>
  <si>
    <t>Drive</t>
  </si>
  <si>
    <t>Mulberry</t>
  </si>
  <si>
    <t>Elm</t>
  </si>
  <si>
    <t>333-45</t>
  </si>
  <si>
    <t>McCormick</t>
  </si>
  <si>
    <t>Broadway</t>
  </si>
  <si>
    <t>Poplar</t>
  </si>
  <si>
    <t>Central</t>
  </si>
  <si>
    <t>West</t>
  </si>
  <si>
    <t>North</t>
  </si>
  <si>
    <t>McCauley</t>
  </si>
  <si>
    <t>Jefferson</t>
  </si>
  <si>
    <t>Carpet</t>
  </si>
  <si>
    <t>Walnut</t>
  </si>
  <si>
    <t>Saddletree</t>
  </si>
  <si>
    <t>Sering</t>
  </si>
  <si>
    <t>Adams</t>
  </si>
  <si>
    <t>Fillmore</t>
  </si>
  <si>
    <t>Shamrock</t>
  </si>
  <si>
    <t>Lafayette</t>
  </si>
  <si>
    <t>Baltimore</t>
  </si>
  <si>
    <t>Roosevelt</t>
  </si>
  <si>
    <t>Harrison</t>
  </si>
  <si>
    <t>Ferry</t>
  </si>
  <si>
    <t>Streets</t>
  </si>
  <si>
    <t>3rd</t>
  </si>
  <si>
    <t>3rd &amp; West</t>
  </si>
  <si>
    <t>Broadway &amp; Fountain Alley</t>
  </si>
  <si>
    <t>Vaughn &amp; Jefferson</t>
  </si>
  <si>
    <t>Vaughn &amp; Mulberry</t>
  </si>
  <si>
    <t>Telegraph Hill</t>
  </si>
  <si>
    <t>Modifier</t>
  </si>
  <si>
    <t>Street Type</t>
  </si>
  <si>
    <t>1/2</t>
  </si>
  <si>
    <t>A</t>
  </si>
  <si>
    <t>B</t>
  </si>
  <si>
    <t>St. Michael's</t>
  </si>
  <si>
    <t>1st</t>
  </si>
  <si>
    <t>4th</t>
  </si>
  <si>
    <t>2nd and Vernon</t>
  </si>
  <si>
    <t>6th</t>
  </si>
  <si>
    <t>3rd, Mill &amp; Vine</t>
  </si>
  <si>
    <t>Approximate</t>
  </si>
  <si>
    <t>Range</t>
  </si>
  <si>
    <t>StartDate</t>
  </si>
  <si>
    <t>EndDate</t>
  </si>
  <si>
    <t>Jefferson County Courthouse - Object</t>
  </si>
  <si>
    <t>Unknown</t>
  </si>
  <si>
    <t>N/C Reason</t>
  </si>
  <si>
    <t>NIP</t>
  </si>
  <si>
    <t>D</t>
  </si>
  <si>
    <t>Address</t>
  </si>
  <si>
    <t>Building Type</t>
  </si>
  <si>
    <t>Garden</t>
  </si>
  <si>
    <t>Club</t>
  </si>
  <si>
    <t>Museum</t>
  </si>
  <si>
    <t>Railway Station</t>
  </si>
  <si>
    <t>Doctor's Office</t>
  </si>
  <si>
    <t>Rectory</t>
  </si>
  <si>
    <t>School</t>
  </si>
  <si>
    <t>Cemetery</t>
  </si>
  <si>
    <t>Bridge</t>
  </si>
  <si>
    <t>Gymnasium</t>
  </si>
  <si>
    <t>Hotel</t>
  </si>
  <si>
    <t>Hospital</t>
  </si>
  <si>
    <t>Public Building</t>
  </si>
  <si>
    <t>Monument</t>
  </si>
  <si>
    <t>Gilbert M. Brooks Building</t>
  </si>
  <si>
    <t>Culvert</t>
  </si>
  <si>
    <t>Quarry</t>
  </si>
  <si>
    <t>Railroad</t>
  </si>
  <si>
    <t>Utility</t>
  </si>
  <si>
    <t>Miller Wagon Manufacturing Shop</t>
  </si>
  <si>
    <t>Freestanding or Other</t>
  </si>
  <si>
    <t>Four buildings at the comer of Walnut and Second Streets comprise the former doctor's office, home, and laboratory of Dr. Kremer. The Queen Anne style house at 322 E. Second Street was constructed in 1904 . The asymmetrical two and a half story house has walls of a Flemish bond variant brick pattern. It has an upper light panel door and windows set with dressed stone lintels. The side features a two-story bay window. The front porch has a hipped and gable front roof with brick lattice railings and rockface stone coping. The home's roof is front gable and of a high pitch, it has wide boxed eaves with wide returns. Next door to the home is the Dr. Kremer Office building at 324 E. Second Street, a fine brick cottage used as his office between 1903 and 1947. The L plan one-story building has brick common bond walls. It has upper light panel doors with upper transom lights. Stained and leaded glass with the name "Dr Kremer" and medical insignias fills one of these transoms. Windows are two/over/two with wood lintels, sills, and shutters. The cross gable slate roof has overhanging eves and reduced bargeboard decoration at corners. Also at this site is a petrified rock wall, a brick carriage house facing onto Walnut Street, and a small building with arched entries used as a laboratory.</t>
  </si>
  <si>
    <t>Style</t>
  </si>
  <si>
    <t>SubStyle</t>
  </si>
  <si>
    <t>Postmodern</t>
  </si>
  <si>
    <t>Vernacular: Other</t>
  </si>
  <si>
    <t>Gabled-T</t>
  </si>
  <si>
    <t>Concrete Arch</t>
  </si>
  <si>
    <t>Modular</t>
  </si>
  <si>
    <t>Upright and Wing</t>
  </si>
  <si>
    <t>None</t>
  </si>
  <si>
    <t>Stone Arch</t>
  </si>
  <si>
    <t>City Park</t>
  </si>
  <si>
    <t>Victorian</t>
  </si>
  <si>
    <t>Shingle</t>
  </si>
  <si>
    <t>Classical/Greek Revival</t>
  </si>
  <si>
    <t>Classical</t>
  </si>
  <si>
    <t>Renaissance Revival</t>
  </si>
  <si>
    <t>Dutch</t>
  </si>
  <si>
    <t>I-House</t>
  </si>
  <si>
    <t>Pyramidal Cottage</t>
  </si>
  <si>
    <t>T-plan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</si>
</sst>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3" x14ac:knownFonts="1">
    <font>
      <sz val="10"/>
      <color rgb="FF000000"/>
      <name val="Times New Roman"/>
      <charset val="204"/>
    </font>
    <font>
      <sz val="10"/>
      <color rgb="FF000000"/>
      <name val="Times New Roman"/>
      <family val="1"/>
    </font>
    <font>
      <b/>
      <sz val="10"/>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1" fillId="0" borderId="0" xfId="0" applyFont="1" applyFill="1" applyBorder="1" applyAlignment="1">
      <alignment horizontal="left" vertical="top"/>
    </xf>
    <xf numFmtId="0" fontId="2"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164" fontId="0" fillId="0" borderId="0" xfId="0" applyNumberFormat="1" applyFill="1" applyBorder="1" applyAlignment="1">
      <alignment horizontal="left" vertical="top"/>
    </xf>
    <xf numFmtId="12" fontId="1" fillId="0" borderId="0" xfId="0" applyNumberFormat="1" applyFont="1" applyFill="1" applyBorder="1" applyAlignment="1">
      <alignment horizontal="left" vertical="top" wrapText="1"/>
    </xf>
    <xf numFmtId="12" fontId="1" fillId="0" borderId="0" xfId="0" quotePrefix="1" applyNumberFormat="1" applyFont="1" applyFill="1" applyBorder="1" applyAlignment="1">
      <alignment horizontal="left" vertical="top" wrapText="1"/>
    </xf>
    <xf numFmtId="12" fontId="0" fillId="0" borderId="0" xfId="0" applyNumberFormat="1" applyFill="1" applyBorder="1" applyAlignment="1">
      <alignment horizontal="left" vertical="top" wrapText="1"/>
    </xf>
    <xf numFmtId="0" fontId="0" fillId="0" borderId="0" xfId="0" applyNumberFormat="1" applyFill="1" applyBorder="1" applyAlignment="1">
      <alignment horizontal="left" vertical="top" wrapText="1"/>
    </xf>
    <xf numFmtId="0" fontId="1"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xf>
    <xf numFmtId="0" fontId="1" fillId="0" borderId="0" xfId="0" quotePrefix="1" applyNumberFormat="1" applyFont="1" applyFill="1" applyBorder="1" applyAlignment="1">
      <alignment horizontal="left" vertical="top" wrapText="1"/>
    </xf>
    <xf numFmtId="16" fontId="1" fillId="0" borderId="0" xfId="0" quotePrefix="1"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2" fillId="0" borderId="0" xfId="0" applyNumberFormat="1"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00"/>
  <sheetViews>
    <sheetView tabSelected="1" zoomScale="120" zoomScaleNormal="120" workbookViewId="0">
      <pane ySplit="1" topLeftCell="A2" activePane="bottomLeft" state="frozen"/>
      <selection pane="bottomLeft" activeCell="A9" sqref="A9"/>
    </sheetView>
  </sheetViews>
  <sheetFormatPr defaultRowHeight="12.75" x14ac:dyDescent="0.2"/>
  <cols>
    <col min="1" max="1" width="20.5" customWidth="1"/>
    <col min="2" max="6" width="19.5" style="1" customWidth="1"/>
    <col min="7" max="7" width="26.5" style="1" customWidth="1"/>
    <col min="8" max="8" width="9.33203125" style="1"/>
    <col min="9" max="9" width="9.83203125" style="1" bestFit="1" customWidth="1"/>
    <col min="10" max="11" width="9.83203125" style="1" customWidth="1"/>
    <col min="12" max="12" width="9.33203125" style="1"/>
    <col min="13" max="13" width="12.6640625" style="1" bestFit="1" customWidth="1"/>
    <col min="14" max="15" width="9.33203125" style="1"/>
    <col min="16" max="16" width="10.5" style="5" bestFit="1" customWidth="1"/>
    <col min="17" max="18" width="11.33203125" style="5" bestFit="1" customWidth="1"/>
    <col min="19" max="19" width="11.33203125" style="11" customWidth="1"/>
    <col min="21" max="21" width="11.5" customWidth="1"/>
    <col min="23" max="23" width="93.83203125" style="1" customWidth="1"/>
  </cols>
  <sheetData>
    <row r="1" spans="1:23" s="3" customFormat="1" ht="38.25" x14ac:dyDescent="0.2">
      <c r="A1" s="3" t="s">
        <v>528</v>
      </c>
      <c r="B1" s="3" t="s">
        <v>8</v>
      </c>
      <c r="C1" s="3" t="s">
        <v>529</v>
      </c>
      <c r="D1" s="3" t="s">
        <v>550</v>
      </c>
      <c r="E1" s="3" t="s">
        <v>552</v>
      </c>
      <c r="F1" s="3" t="s">
        <v>553</v>
      </c>
      <c r="G1" s="3" t="s">
        <v>9</v>
      </c>
      <c r="H1" s="3" t="s">
        <v>519</v>
      </c>
      <c r="I1" s="3" t="s">
        <v>520</v>
      </c>
      <c r="J1" s="3" t="s">
        <v>521</v>
      </c>
      <c r="K1" s="3" t="s">
        <v>522</v>
      </c>
      <c r="L1" s="3" t="s">
        <v>10</v>
      </c>
      <c r="M1" s="3" t="s">
        <v>7</v>
      </c>
      <c r="N1" s="3" t="s">
        <v>11</v>
      </c>
      <c r="O1" s="3" t="s">
        <v>525</v>
      </c>
      <c r="P1" s="14" t="s">
        <v>442</v>
      </c>
      <c r="Q1" s="14" t="s">
        <v>443</v>
      </c>
      <c r="R1" s="3" t="s">
        <v>444</v>
      </c>
      <c r="S1" s="15" t="s">
        <v>508</v>
      </c>
      <c r="T1" s="3" t="s">
        <v>445</v>
      </c>
      <c r="U1" s="3" t="s">
        <v>446</v>
      </c>
      <c r="V1" s="3" t="s">
        <v>509</v>
      </c>
      <c r="W1" s="3" t="s">
        <v>319</v>
      </c>
    </row>
    <row r="2" spans="1:23" ht="25.5" x14ac:dyDescent="0.2">
      <c r="A2" t="str">
        <f>IF(ISBLANK(R2),D2,R2)&amp;" "&amp;S2&amp;IF(ISBLANK(S2),""," ")&amp;T2&amp;IF(ISBLANK(T2),""," ")&amp;U2&amp;" "&amp;V2</f>
        <v>108 East 1st Street</v>
      </c>
      <c r="C2" s="1" t="s">
        <v>0</v>
      </c>
      <c r="D2" s="1" t="s">
        <v>71</v>
      </c>
      <c r="E2" s="1" t="str">
        <f t="shared" ref="E2:E3" si="0">IF(OR(G2="Other",G2="Federal",G2="Italianate",G2="Gothic Revival",G2="Tudor Revival"),G2,IF(G2="No Style","None",IF(OR(G2="Other: T-plan",G2="Other: Central passage",G2="Other: Pre-Fab",G2="Other: Side gabled",G2="Side gabled",G2="Other: Gabled-ell",G2="Other: Cross gable",G2="Other: Saltbox",G2="Other: Cross plan",G2="Other: Hall and Parlor",G2="Other: I-House",G2="Other: Single Pen",G2="Other: Cottage",G2="Other: Double Pen"),"Vernacular: Other",IF(OR(G2="Other: Shotgun",G2="Other: Camelback shotgun"),"Vernacular: Shotgun",IF(G2="Other: Gable front","Vernacular: Gable Front",IF(G2="Other: English Barn","Barn",IF(G2="Bungalow/Craftsman","Bungalow/Craftsman/Foursquare",IF(G2="Colonial Revival",G2,IF(G2="Other: American Four Square","Bungalow/Craftsman/Foursquare",IF(G2="Queen Anne","Victorian",IF(OR(G2="Other: Designed Landscape - Memorial Garden",G2="Other: Designed Landscape",G2="Other: Designed Landscape - City Park"),"Designed Landscape",IF(G2="Other: Designed Landscape - Formal garden","Designed Landscape",IF(OR(G2="Other: Modern",G2="Modern Movement",G2="Modern Movement: Ranch Style"),"Modern Movement",IF(G2="Other: Rail car design","Other",IF(G2="Commercial Style","Commercial Style",IF(G2="Other: 19th C. Functional","Functional",IF(G2="Other: 20th C. Functional","Functional",IF(OR(G2="Other: Art Deco",G2="Art Deco"),"Art Deco",IF(G2="Stick/Eastlake","Victorian",IF(OR(G2="Other: Folk Victorian",G2="Other: Free Classic",G2="Romanesque Revival",G2="Second Empire"),"Victorian",IF(G2="Other: Tudor Revival","Tudor Revival",IF(G2="Other: Vernacular Landscape","Vernacular Landscape",IF(OR(G2="Greek Revival",G2="Neo-Classical Revival",G2="Classical Revival"),"Classical/Greek Revival","")))))))))))))))))))))))</f>
        <v>Federal</v>
      </c>
      <c r="F2" s="1" t="str">
        <f t="shared" ref="F2:F65" si="1">IF(OR(G2="Other: Vernacular Landscape",G2="Other",G2="Federal"),"None",IF(G2="Italianate","None",IF(G2="No Style","None",IF(G2="Other: Gabled-ell","Gabled-ell",IF(G2="Other: Single Pen","Single Pen",IF(G2="Other: Double Pen","Double Pen",IF(G2="Other: Shotgun","None",IF(G2="Other: I-House","I-House",IF(G2="Other: Hall and Parlor","Hall and Parlor",IF(G2="Other: Gable front","None",IF(G2="Other: Cross gable","Cross Gable",IF(G2="Other: English Barn","English Barn",IF(G2="Greek Revival","Greek",IF(G2="Bungalow/Craftsman","None",IF(G2="Colonial Revival","None",IF(G2="Other: American Four Square","None",IF(G2="Queen Anne","Queen Anne",IF(G2="Other: Designed Landscape - Memorial Garden","Memorial Garden",IF(G2="Other: Designed Landscape - Formal garden","Formal Garden",IF(OR(G2="Other: Modern",G2="Modern Movement"),"None",IF(OR(G2="Other: Side gabled",G2="Side gabled"),"Side Gable",IF(G2="Other: Rail car design","Rail Car",IF(G2="Commercial Style","None",IF(G2="Other: Cottage","Cottage",IF(G2="Other: 19th C. Functional","19th Century",IF(G2="Other: 20th C. Functional","20th Century",IF(G2="Other: Pre-Fab","Pre-Fab",IF(OR(G2="Other: Art Deco",G2="Art Deco"),"None",IF(G2="Gothic Revival","None",IF(G2="Neo-Classical Revival","Classical",IF(OR(G2="Other: Tudor Revival",G2="Tudor Revival"),"None",IF(G2="Stick/Eastlake","Stick/Eastlake",IF(G2="Romanesque Revival","Romanesque Revival",IF(G2="Modern Movement: Ranch Style","Ranch",IF(G2="Other: Camelback shotgun","Camelback Shotgun",IF(G2="Other: Saltbox","Saltbox",IF(G2="Other: Designed Lanscape","None",IF(G2="Other: Designed Landscape - City Park","City Park",IF(G2="Other: Central passage","Central Passage",IF(G2="Other: T-plan","T-plan",IF(G2="Other: Free Classic","Free Classical",IF(G2="Other: Cross plan","Cross Plan",IF(G2="Second Empire",G2,IF(G2="Other: Folk Victorian","Folk Victorian",IF(G2="Classical Revival","Classical",IF(G2="Other: Neoclassical","Neoclassical",""))))))))))))))))))))))))))))))))))))))))))))))</f>
        <v>None</v>
      </c>
      <c r="G2" s="1" t="s">
        <v>1</v>
      </c>
      <c r="H2" s="1" t="b">
        <v>1</v>
      </c>
      <c r="I2" s="1" t="b">
        <v>0</v>
      </c>
      <c r="J2" s="1">
        <v>1850</v>
      </c>
      <c r="K2" s="1">
        <v>1850</v>
      </c>
      <c r="L2" s="1" t="s">
        <v>14</v>
      </c>
      <c r="M2" s="1">
        <v>1</v>
      </c>
      <c r="N2" s="1" t="s">
        <v>13</v>
      </c>
      <c r="P2" s="5">
        <v>38.734105</v>
      </c>
      <c r="Q2" s="5">
        <v>-85.379610999999997</v>
      </c>
      <c r="R2" s="1">
        <v>108</v>
      </c>
      <c r="S2" s="9"/>
      <c r="T2" s="2" t="s">
        <v>471</v>
      </c>
      <c r="U2" s="2" t="s">
        <v>514</v>
      </c>
      <c r="V2" t="s">
        <v>446</v>
      </c>
      <c r="W2" s="1" t="s">
        <v>13</v>
      </c>
    </row>
    <row r="3" spans="1:23" x14ac:dyDescent="0.2">
      <c r="A3" t="str">
        <f>IF(ISBLANK(R3),D3,R3)&amp;" "&amp;S3&amp;IF(ISBLANK(S3),""," ")&amp;T3&amp;IF(ISBLANK(T3),""," ")&amp;U3&amp;" "&amp;V3</f>
        <v>110 East 1st Street</v>
      </c>
      <c r="C3" s="1" t="s">
        <v>0</v>
      </c>
      <c r="D3" s="1" t="s">
        <v>71</v>
      </c>
      <c r="E3" s="1" t="str">
        <f t="shared" ref="E3:E66" si="2">IF(OR(G3="Other",G3="Federal",G3="Italianate",G3="Gothic Revival",G3="Tudor Revival"),G3,IF(G3="No Style","None",IF(OR(G3="Other: T-plan",G3="Other: Central passage",G3="Other: Pre-Fab",G3="Other: Side gabled",G3="Side gabled",G3="Other: Gabled-ell",G3="Other: Cross gable",G3="Other: Saltbox",G3="Other: Cross plan",G3="Other: Hall and Parlor",G3="Other: I-House",G3="Other: Single Pen",G3="Other: Cottage",G3="Other: Double Pen"),"Vernacular: Other",IF(OR(G3="Other: Shotgun",G3="Other: Camelback shotgun"),"Vernacular: Shotgun",IF(G3="Other: Gable front","Vernacular: Gable Front",IF(G3="Other: English Barn","Barn",IF(G3="Bungalow/Craftsman","Bungalow/Craftsman/Foursquare",IF(G3="Colonial Revival",G3,IF(G3="Other: American Four Square","Bungalow/Craftsman/Foursquare",IF(G3="Queen Anne","Victorian",IF(OR(G3="Other: Designed Landscape - Memorial Garden",G3="Other: Designed Landscape",G3="Other: Designed Landscape - City Park"),"Designed Landscape",IF(G3="Other: Designed Landscape - Formal garden","Designed Landscape",IF(OR(G3="Other: Modern",G3="Modern Movement",G3="Modern Movement: Ranch Style"),"Modern Movement",IF(G3="Other: Rail car design","Other",IF(G3="Commercial Style","Commercial Style",IF(G3="Other: 19th C. Functional","Functional",IF(G3="Other: 20th C. Functional","Functional",IF(OR(G3="Other: Art Deco",G3="Art Deco"),"Art Deco",IF(G3="Stick/Eastlake","Victorian",IF(OR(G3="Other: Folk Victorian",G3="Other: Free Classic",G3="Romanesque Revival",G3="Second Empire"),"Victorian",IF(G3="Other: Tudor Revival","Tudor Revival",IF(G3="Other: Vernacular Landscape","Vernacular Landscape",IF(OR(G3="Greek Revival",G3="Neo-Classical Revival",G3="Classical Revival"),"Classical/Greek Revival","")))))))))))))))))))))))</f>
        <v>Federal</v>
      </c>
      <c r="F3" s="1" t="str">
        <f t="shared" si="1"/>
        <v>None</v>
      </c>
      <c r="G3" s="1" t="s">
        <v>1</v>
      </c>
      <c r="H3" s="1" t="b">
        <v>1</v>
      </c>
      <c r="I3" s="1" t="b">
        <v>0</v>
      </c>
      <c r="J3" s="1">
        <v>1850</v>
      </c>
      <c r="K3" s="1">
        <v>1850</v>
      </c>
      <c r="L3" s="1" t="s">
        <v>14</v>
      </c>
      <c r="M3" s="1">
        <v>1</v>
      </c>
      <c r="N3" s="1" t="s">
        <v>13</v>
      </c>
      <c r="P3" s="5">
        <v>38.734282</v>
      </c>
      <c r="Q3" s="5">
        <v>-85.379551000000006</v>
      </c>
      <c r="R3" s="1">
        <v>110</v>
      </c>
      <c r="S3" s="9"/>
      <c r="T3" s="2" t="s">
        <v>471</v>
      </c>
      <c r="U3" s="2" t="s">
        <v>514</v>
      </c>
      <c r="V3" t="s">
        <v>446</v>
      </c>
      <c r="W3" s="1" t="s">
        <v>13</v>
      </c>
    </row>
    <row r="4" spans="1:23" x14ac:dyDescent="0.2">
      <c r="A4" t="str">
        <f>IF(ISBLANK(R4),C4,R4)&amp;" "&amp;S4&amp;IF(ISBLANK(S4),""," ")&amp;T4&amp;IF(ISBLANK(T4),""," ")&amp;U4&amp;" "&amp;V4</f>
        <v>111 East 1st Street</v>
      </c>
      <c r="C4" s="1" t="s">
        <v>0</v>
      </c>
      <c r="E4" s="1" t="str">
        <f t="shared" si="2"/>
        <v>Vernacular: Other</v>
      </c>
      <c r="F4" s="1" t="str">
        <f t="shared" si="1"/>
        <v>Gabled-ell</v>
      </c>
      <c r="G4" s="1" t="s">
        <v>27</v>
      </c>
      <c r="H4" s="1" t="b">
        <v>1</v>
      </c>
      <c r="I4" s="1" t="b">
        <v>0</v>
      </c>
      <c r="J4" s="1">
        <v>1890</v>
      </c>
      <c r="K4" s="1">
        <v>1890</v>
      </c>
      <c r="L4" s="1" t="s">
        <v>14</v>
      </c>
      <c r="M4" s="1">
        <v>1</v>
      </c>
      <c r="N4" s="1" t="s">
        <v>13</v>
      </c>
      <c r="P4" s="5">
        <v>38.734395999999997</v>
      </c>
      <c r="Q4" s="5">
        <v>-85.379265000000004</v>
      </c>
      <c r="R4" s="1">
        <v>111</v>
      </c>
      <c r="S4" s="9"/>
      <c r="T4" s="2" t="s">
        <v>471</v>
      </c>
      <c r="U4" s="2" t="s">
        <v>514</v>
      </c>
      <c r="V4" t="s">
        <v>446</v>
      </c>
      <c r="W4" s="1" t="s">
        <v>13</v>
      </c>
    </row>
    <row r="5" spans="1:23" x14ac:dyDescent="0.2">
      <c r="A5" t="str">
        <f>IF(ISBLANK(R5),C5,R5)&amp;" "&amp;S5&amp;IF(ISBLANK(S5),""," ")&amp;T5&amp;IF(ISBLANK(T5),""," ")&amp;U5&amp;" "&amp;V5</f>
        <v>114 East 1st Street</v>
      </c>
      <c r="C5" s="1" t="s">
        <v>0</v>
      </c>
      <c r="E5" s="1" t="str">
        <f t="shared" si="2"/>
        <v>Vernacular: Other</v>
      </c>
      <c r="F5" s="1" t="str">
        <f t="shared" si="1"/>
        <v>Gabled-ell</v>
      </c>
      <c r="G5" s="1" t="s">
        <v>27</v>
      </c>
      <c r="H5" s="1" t="b">
        <v>1</v>
      </c>
      <c r="I5" s="1" t="b">
        <v>0</v>
      </c>
      <c r="J5" s="1">
        <v>1890</v>
      </c>
      <c r="K5" s="1">
        <v>1890</v>
      </c>
      <c r="L5" s="1" t="s">
        <v>14</v>
      </c>
      <c r="M5" s="1">
        <v>1</v>
      </c>
      <c r="N5" s="1" t="s">
        <v>13</v>
      </c>
      <c r="P5" s="5">
        <v>38.734102</v>
      </c>
      <c r="Q5" s="5">
        <v>-85.379405000000006</v>
      </c>
      <c r="R5" s="1">
        <v>114</v>
      </c>
      <c r="S5" s="9"/>
      <c r="T5" s="2" t="s">
        <v>471</v>
      </c>
      <c r="U5" s="2" t="s">
        <v>514</v>
      </c>
      <c r="V5" t="s">
        <v>446</v>
      </c>
      <c r="W5" s="1" t="s">
        <v>13</v>
      </c>
    </row>
    <row r="6" spans="1:23" x14ac:dyDescent="0.2">
      <c r="A6" t="str">
        <f>IF(ISBLANK(R6),C6,R6)&amp;" "&amp;S6&amp;IF(ISBLANK(S6),""," ")&amp;T6&amp;IF(ISBLANK(T6),""," ")&amp;U6&amp;" "&amp;V6</f>
        <v>209 East 1st Street</v>
      </c>
      <c r="C6" s="1" t="s">
        <v>0</v>
      </c>
      <c r="E6" s="1" t="str">
        <f t="shared" si="2"/>
        <v>Vernacular: Gable Front</v>
      </c>
      <c r="F6" s="1" t="str">
        <f t="shared" si="1"/>
        <v>None</v>
      </c>
      <c r="G6" s="1" t="s">
        <v>21</v>
      </c>
      <c r="H6" s="1" t="b">
        <v>1</v>
      </c>
      <c r="I6" s="1" t="b">
        <v>0</v>
      </c>
      <c r="J6" s="1">
        <v>1875</v>
      </c>
      <c r="K6" s="1">
        <v>1875</v>
      </c>
      <c r="L6" s="1" t="s">
        <v>14</v>
      </c>
      <c r="M6" s="1">
        <v>1</v>
      </c>
      <c r="N6" s="1" t="s">
        <v>13</v>
      </c>
      <c r="P6" s="5">
        <v>38.734338999999999</v>
      </c>
      <c r="Q6" s="5">
        <v>-85.378255999999993</v>
      </c>
      <c r="R6" s="1">
        <v>209</v>
      </c>
      <c r="S6" s="9"/>
      <c r="T6" s="2" t="s">
        <v>471</v>
      </c>
      <c r="U6" s="2" t="s">
        <v>514</v>
      </c>
      <c r="V6" t="s">
        <v>446</v>
      </c>
      <c r="W6" s="1" t="s">
        <v>13</v>
      </c>
    </row>
    <row r="7" spans="1:23" x14ac:dyDescent="0.2">
      <c r="A7" t="str">
        <f>IF(ISBLANK(R7),C7,R7)&amp;" "&amp;S7&amp;IF(ISBLANK(S7),""," ")&amp;T7&amp;IF(ISBLANK(T7),""," ")&amp;U7&amp;" "&amp;V7</f>
        <v>211 East 1st Street</v>
      </c>
      <c r="C7" s="1" t="s">
        <v>0</v>
      </c>
      <c r="E7" s="1" t="str">
        <f t="shared" si="2"/>
        <v>Vernacular: Gable Front</v>
      </c>
      <c r="F7" s="1" t="str">
        <f t="shared" si="1"/>
        <v>None</v>
      </c>
      <c r="G7" s="1" t="s">
        <v>21</v>
      </c>
      <c r="H7" s="1" t="b">
        <v>1</v>
      </c>
      <c r="I7" s="1" t="b">
        <v>0</v>
      </c>
      <c r="J7" s="1">
        <v>1870</v>
      </c>
      <c r="K7" s="1">
        <v>1870</v>
      </c>
      <c r="L7" s="1" t="s">
        <v>14</v>
      </c>
      <c r="M7" s="1">
        <v>1</v>
      </c>
      <c r="N7" s="1" t="s">
        <v>13</v>
      </c>
      <c r="P7" s="5">
        <v>38.73433</v>
      </c>
      <c r="Q7" s="5">
        <v>-85.378105000000005</v>
      </c>
      <c r="R7" s="1">
        <v>211</v>
      </c>
      <c r="S7" s="9"/>
      <c r="T7" s="2" t="s">
        <v>471</v>
      </c>
      <c r="U7" s="2" t="s">
        <v>514</v>
      </c>
      <c r="V7" t="s">
        <v>446</v>
      </c>
      <c r="W7" s="1" t="s">
        <v>13</v>
      </c>
    </row>
    <row r="8" spans="1:23" x14ac:dyDescent="0.2">
      <c r="A8" t="str">
        <f>IF(ISBLANK(R8),C8,R8)&amp;" "&amp;S8&amp;IF(ISBLANK(S8),""," ")&amp;T8&amp;IF(ISBLANK(T8),""," ")&amp;U8&amp;" "&amp;V8</f>
        <v>212 East 1st Street</v>
      </c>
      <c r="C8" s="1" t="s">
        <v>0</v>
      </c>
      <c r="E8" s="1" t="str">
        <f t="shared" si="2"/>
        <v>Vernacular: Other</v>
      </c>
      <c r="F8" s="1" t="str">
        <f t="shared" si="1"/>
        <v>Hall and Parlor</v>
      </c>
      <c r="G8" s="1" t="s">
        <v>36</v>
      </c>
      <c r="H8" s="1" t="b">
        <v>1</v>
      </c>
      <c r="I8" s="1" t="b">
        <v>0</v>
      </c>
      <c r="J8" s="1">
        <v>1870</v>
      </c>
      <c r="K8" s="1">
        <v>1870</v>
      </c>
      <c r="L8" s="1" t="s">
        <v>2</v>
      </c>
      <c r="N8" s="4">
        <v>1</v>
      </c>
      <c r="O8" s="4" t="s">
        <v>511</v>
      </c>
      <c r="P8" s="5">
        <v>38.733981</v>
      </c>
      <c r="Q8" s="5">
        <v>-85.378174000000001</v>
      </c>
      <c r="R8" s="1">
        <v>212</v>
      </c>
      <c r="S8" s="9"/>
      <c r="T8" s="2" t="s">
        <v>471</v>
      </c>
      <c r="U8" s="2" t="s">
        <v>514</v>
      </c>
      <c r="V8" t="s">
        <v>446</v>
      </c>
      <c r="W8" s="1" t="s">
        <v>13</v>
      </c>
    </row>
    <row r="9" spans="1:23" x14ac:dyDescent="0.2">
      <c r="A9" t="str">
        <f>IF(ISBLANK(R9),C9,R9)&amp;" "&amp;S9&amp;IF(ISBLANK(S9),""," ")&amp;T9&amp;IF(ISBLANK(T9),""," ")&amp;U9&amp;" "&amp;V9</f>
        <v>214 East 1st Street</v>
      </c>
      <c r="C9" s="1" t="s">
        <v>0</v>
      </c>
      <c r="E9" s="1" t="str">
        <f t="shared" si="2"/>
        <v>Vernacular: Shotgun</v>
      </c>
      <c r="F9" s="1" t="str">
        <f t="shared" si="1"/>
        <v>None</v>
      </c>
      <c r="G9" s="1" t="s">
        <v>18</v>
      </c>
      <c r="H9" s="1" t="b">
        <v>1</v>
      </c>
      <c r="I9" s="1" t="b">
        <v>0</v>
      </c>
      <c r="J9" s="1">
        <v>1890</v>
      </c>
      <c r="K9" s="1">
        <v>1890</v>
      </c>
      <c r="L9" s="1" t="s">
        <v>14</v>
      </c>
      <c r="M9" s="1">
        <v>1</v>
      </c>
      <c r="N9" s="1" t="s">
        <v>13</v>
      </c>
      <c r="P9" s="5">
        <v>38.733846999999997</v>
      </c>
      <c r="Q9" s="5">
        <v>-85.377961999999997</v>
      </c>
      <c r="R9" s="1">
        <v>214</v>
      </c>
      <c r="S9" s="9"/>
      <c r="T9" s="2" t="s">
        <v>471</v>
      </c>
      <c r="U9" s="2" t="s">
        <v>514</v>
      </c>
      <c r="V9" t="s">
        <v>446</v>
      </c>
      <c r="W9" s="1" t="s">
        <v>13</v>
      </c>
    </row>
    <row r="10" spans="1:23" x14ac:dyDescent="0.2">
      <c r="A10" t="str">
        <f>IF(ISBLANK(R10),C10,R10)&amp;" "&amp;S10&amp;IF(ISBLANK(S10),""," ")&amp;T10&amp;IF(ISBLANK(T10),""," ")&amp;U10&amp;" "&amp;V10</f>
        <v>214 East 1st Street</v>
      </c>
      <c r="C10" s="1" t="s">
        <v>0</v>
      </c>
      <c r="E10" s="1" t="str">
        <f t="shared" si="2"/>
        <v>Vernacular: Shotgun</v>
      </c>
      <c r="F10" s="1" t="str">
        <f t="shared" si="1"/>
        <v>None</v>
      </c>
      <c r="G10" s="1" t="s">
        <v>18</v>
      </c>
      <c r="H10" s="1" t="b">
        <v>1</v>
      </c>
      <c r="I10" s="1" t="b">
        <v>0</v>
      </c>
      <c r="J10" s="1">
        <v>1890</v>
      </c>
      <c r="K10" s="1">
        <v>1890</v>
      </c>
      <c r="L10" s="1" t="s">
        <v>14</v>
      </c>
      <c r="M10" s="1">
        <v>1</v>
      </c>
      <c r="N10" s="1" t="s">
        <v>13</v>
      </c>
      <c r="P10" s="5">
        <v>38.733846999999997</v>
      </c>
      <c r="Q10" s="5">
        <v>-85.377961999999997</v>
      </c>
      <c r="R10" s="1">
        <v>214</v>
      </c>
      <c r="S10" s="9"/>
      <c r="T10" s="2" t="s">
        <v>471</v>
      </c>
      <c r="U10" s="2" t="s">
        <v>514</v>
      </c>
      <c r="V10" t="s">
        <v>446</v>
      </c>
      <c r="W10" s="1" t="s">
        <v>13</v>
      </c>
    </row>
    <row r="11" spans="1:23" x14ac:dyDescent="0.2">
      <c r="A11" t="str">
        <f>IF(ISBLANK(R11),C11,R11)&amp;" "&amp;S11&amp;IF(ISBLANK(S11),""," ")&amp;T11&amp;IF(ISBLANK(T11),""," ")&amp;U11&amp;" "&amp;V11</f>
        <v>216 East 1st Street</v>
      </c>
      <c r="C11" s="1" t="s">
        <v>0</v>
      </c>
      <c r="E11" s="1" t="str">
        <f t="shared" si="2"/>
        <v>Federal</v>
      </c>
      <c r="F11" s="1" t="str">
        <f t="shared" si="1"/>
        <v>None</v>
      </c>
      <c r="G11" s="1" t="s">
        <v>1</v>
      </c>
      <c r="H11" s="1" t="b">
        <v>1</v>
      </c>
      <c r="I11" s="1" t="b">
        <v>0</v>
      </c>
      <c r="J11" s="1">
        <v>1825</v>
      </c>
      <c r="K11" s="1">
        <v>1825</v>
      </c>
      <c r="L11" s="1" t="s">
        <v>14</v>
      </c>
      <c r="M11" s="1">
        <v>1</v>
      </c>
      <c r="N11" s="1" t="s">
        <v>13</v>
      </c>
      <c r="P11" s="5">
        <v>38.733705999999998</v>
      </c>
      <c r="Q11" s="5">
        <v>-85.377812000000006</v>
      </c>
      <c r="R11" s="1">
        <v>216</v>
      </c>
      <c r="S11" s="9"/>
      <c r="T11" s="2" t="s">
        <v>471</v>
      </c>
      <c r="U11" s="2" t="s">
        <v>514</v>
      </c>
      <c r="V11" t="s">
        <v>446</v>
      </c>
      <c r="W11" s="1" t="s">
        <v>13</v>
      </c>
    </row>
    <row r="12" spans="1:23" x14ac:dyDescent="0.2">
      <c r="A12" t="str">
        <f>IF(ISBLANK(R12),C12,R12)&amp;" "&amp;S12&amp;IF(ISBLANK(S12),""," ")&amp;T12&amp;IF(ISBLANK(T12),""," ")&amp;U12&amp;" "&amp;V12</f>
        <v>220 East 1st Street</v>
      </c>
      <c r="C12" s="1" t="s">
        <v>0</v>
      </c>
      <c r="E12" s="1" t="str">
        <f t="shared" si="2"/>
        <v>Italianate</v>
      </c>
      <c r="F12" s="1" t="str">
        <f t="shared" si="1"/>
        <v>None</v>
      </c>
      <c r="G12" s="1" t="s">
        <v>23</v>
      </c>
      <c r="H12" s="1" t="b">
        <v>1</v>
      </c>
      <c r="I12" s="1" t="b">
        <v>0</v>
      </c>
      <c r="J12" s="1">
        <v>1870</v>
      </c>
      <c r="K12" s="1">
        <v>1870</v>
      </c>
      <c r="L12" s="1" t="s">
        <v>14</v>
      </c>
      <c r="M12" s="1">
        <v>1</v>
      </c>
      <c r="N12" s="1" t="s">
        <v>13</v>
      </c>
      <c r="P12" s="5">
        <v>38.733795999999998</v>
      </c>
      <c r="Q12" s="5">
        <v>-85.377680999999995</v>
      </c>
      <c r="R12" s="1">
        <v>220</v>
      </c>
      <c r="S12" s="9"/>
      <c r="T12" s="2" t="s">
        <v>471</v>
      </c>
      <c r="U12" s="2" t="s">
        <v>514</v>
      </c>
      <c r="V12" t="s">
        <v>446</v>
      </c>
      <c r="W12" s="1" t="s">
        <v>13</v>
      </c>
    </row>
    <row r="13" spans="1:23" x14ac:dyDescent="0.2">
      <c r="A13" t="str">
        <f>IF(ISBLANK(R13),C13,R13)&amp;" "&amp;S13&amp;IF(ISBLANK(S13),""," ")&amp;T13&amp;IF(ISBLANK(T13),""," ")&amp;U13&amp;" "&amp;V13</f>
        <v>310 East 1st Street</v>
      </c>
      <c r="B13" s="1" t="s">
        <v>199</v>
      </c>
      <c r="C13" s="1" t="s">
        <v>305</v>
      </c>
      <c r="E13" s="1" t="str">
        <f t="shared" si="2"/>
        <v>Barn</v>
      </c>
      <c r="F13" s="1" t="str">
        <f t="shared" si="1"/>
        <v>English Barn</v>
      </c>
      <c r="G13" s="1" t="s">
        <v>338</v>
      </c>
      <c r="H13" s="1" t="b">
        <v>1</v>
      </c>
      <c r="I13" s="1" t="b">
        <v>0</v>
      </c>
      <c r="J13" s="1">
        <v>1870</v>
      </c>
      <c r="K13" s="1">
        <v>1870</v>
      </c>
      <c r="L13" s="1" t="s">
        <v>14</v>
      </c>
      <c r="M13" s="1">
        <v>1</v>
      </c>
      <c r="N13" s="1" t="s">
        <v>13</v>
      </c>
      <c r="P13" s="5">
        <v>38.733789999999999</v>
      </c>
      <c r="Q13" s="5">
        <v>-85.376581999999999</v>
      </c>
      <c r="R13" s="1">
        <v>310</v>
      </c>
      <c r="S13" s="9"/>
      <c r="T13" s="2" t="s">
        <v>471</v>
      </c>
      <c r="U13" s="2" t="s">
        <v>514</v>
      </c>
      <c r="V13" t="s">
        <v>446</v>
      </c>
      <c r="W13" s="1" t="s">
        <v>13</v>
      </c>
    </row>
    <row r="14" spans="1:23" ht="25.5" x14ac:dyDescent="0.2">
      <c r="A14" t="str">
        <f>IF(ISBLANK(R14),C14,R14)&amp;" "&amp;S14&amp;IF(ISBLANK(S14),""," ")&amp;T14&amp;IF(ISBLANK(T14),""," ")&amp;U14&amp;" "&amp;V14</f>
        <v>313 East 1st Street</v>
      </c>
      <c r="C14" s="1" t="s">
        <v>4</v>
      </c>
      <c r="E14" s="1" t="str">
        <f t="shared" si="2"/>
        <v>Federal</v>
      </c>
      <c r="F14" s="1" t="str">
        <f t="shared" si="1"/>
        <v>None</v>
      </c>
      <c r="G14" s="1" t="s">
        <v>1</v>
      </c>
      <c r="H14" s="1" t="b">
        <v>1</v>
      </c>
      <c r="I14" s="1" t="b">
        <v>0</v>
      </c>
      <c r="J14" s="1">
        <v>1900</v>
      </c>
      <c r="K14" s="1">
        <v>1900</v>
      </c>
      <c r="L14" s="1" t="s">
        <v>14</v>
      </c>
      <c r="M14" s="1">
        <v>1</v>
      </c>
      <c r="N14" s="1" t="s">
        <v>13</v>
      </c>
      <c r="P14" s="5">
        <v>38.734157000000003</v>
      </c>
      <c r="Q14" s="5">
        <v>-85.376497999999998</v>
      </c>
      <c r="R14" s="1">
        <v>313</v>
      </c>
      <c r="S14" s="9"/>
      <c r="T14" s="2" t="s">
        <v>471</v>
      </c>
      <c r="U14" s="2" t="s">
        <v>514</v>
      </c>
      <c r="V14" t="s">
        <v>446</v>
      </c>
      <c r="W14" s="1" t="s">
        <v>13</v>
      </c>
    </row>
    <row r="15" spans="1:23" x14ac:dyDescent="0.2">
      <c r="A15" t="str">
        <f>IF(ISBLANK(R15),C15,R15)&amp;" "&amp;S15&amp;IF(ISBLANK(S15),""," ")&amp;T15&amp;IF(ISBLANK(T15),""," ")&amp;U15&amp;" "&amp;V15</f>
        <v>314 East 1st Street</v>
      </c>
      <c r="C15" s="1" t="s">
        <v>0</v>
      </c>
      <c r="E15" s="1" t="str">
        <f t="shared" si="2"/>
        <v>Vernacular: Gable Front</v>
      </c>
      <c r="F15" s="1" t="str">
        <f t="shared" si="1"/>
        <v>None</v>
      </c>
      <c r="G15" s="1" t="s">
        <v>21</v>
      </c>
      <c r="H15" s="1" t="b">
        <v>1</v>
      </c>
      <c r="I15" s="1" t="b">
        <v>0</v>
      </c>
      <c r="J15" s="1">
        <v>1860</v>
      </c>
      <c r="K15" s="1">
        <v>1860</v>
      </c>
      <c r="L15" s="1" t="s">
        <v>14</v>
      </c>
      <c r="M15" s="1">
        <v>1</v>
      </c>
      <c r="N15" s="1" t="s">
        <v>13</v>
      </c>
      <c r="P15" s="5">
        <v>38.733662000000002</v>
      </c>
      <c r="Q15" s="5">
        <v>-85.376390000000001</v>
      </c>
      <c r="R15" s="1">
        <v>314</v>
      </c>
      <c r="S15" s="9"/>
      <c r="T15" s="2" t="s">
        <v>471</v>
      </c>
      <c r="U15" s="2" t="s">
        <v>514</v>
      </c>
      <c r="V15" t="s">
        <v>446</v>
      </c>
      <c r="W15" s="1" t="s">
        <v>13</v>
      </c>
    </row>
    <row r="16" spans="1:23" x14ac:dyDescent="0.2">
      <c r="A16" t="str">
        <f>IF(ISBLANK(R16),C16,R16)&amp;" "&amp;S16&amp;IF(ISBLANK(S16),""," ")&amp;T16&amp;IF(ISBLANK(T16),""," ")&amp;U16&amp;" "&amp;V16</f>
        <v>316 East 1st Street</v>
      </c>
      <c r="C16" s="1" t="s">
        <v>0</v>
      </c>
      <c r="E16" s="1" t="str">
        <f t="shared" si="2"/>
        <v>Vernacular: Shotgun</v>
      </c>
      <c r="F16" s="1" t="str">
        <f t="shared" si="1"/>
        <v>None</v>
      </c>
      <c r="G16" s="1" t="s">
        <v>200</v>
      </c>
      <c r="H16" s="1" t="b">
        <v>1</v>
      </c>
      <c r="I16" s="1" t="b">
        <v>0</v>
      </c>
      <c r="J16" s="1">
        <v>1870</v>
      </c>
      <c r="K16" s="1">
        <v>1870</v>
      </c>
      <c r="L16" s="1" t="s">
        <v>14</v>
      </c>
      <c r="M16" s="1">
        <v>1</v>
      </c>
      <c r="N16" s="1" t="s">
        <v>13</v>
      </c>
      <c r="P16" s="5">
        <v>38.733657000000001</v>
      </c>
      <c r="Q16" s="5">
        <v>-85.376311000000001</v>
      </c>
      <c r="R16" s="1">
        <v>316</v>
      </c>
      <c r="S16" s="9"/>
      <c r="T16" s="2" t="s">
        <v>471</v>
      </c>
      <c r="U16" s="2" t="s">
        <v>514</v>
      </c>
      <c r="V16" t="s">
        <v>446</v>
      </c>
      <c r="W16" s="1" t="s">
        <v>13</v>
      </c>
    </row>
    <row r="17" spans="1:23" x14ac:dyDescent="0.2">
      <c r="A17" t="str">
        <f>IF(ISBLANK(R17),C17,R17)&amp;" "&amp;S17&amp;IF(ISBLANK(S17),""," ")&amp;T17&amp;IF(ISBLANK(T17),""," ")&amp;U17&amp;" "&amp;V17</f>
        <v>317 East 1st Street</v>
      </c>
      <c r="C17" s="1" t="s">
        <v>0</v>
      </c>
      <c r="E17" s="1" t="str">
        <f t="shared" si="2"/>
        <v>Vernacular: Other</v>
      </c>
      <c r="F17" s="1" t="str">
        <f t="shared" si="1"/>
        <v>Cross Gable</v>
      </c>
      <c r="G17" s="1" t="s">
        <v>186</v>
      </c>
      <c r="H17" s="1" t="b">
        <v>1</v>
      </c>
      <c r="I17" s="1" t="b">
        <v>0</v>
      </c>
      <c r="J17" s="1">
        <v>1900</v>
      </c>
      <c r="K17" s="1">
        <v>1900</v>
      </c>
      <c r="L17" s="1" t="s">
        <v>14</v>
      </c>
      <c r="M17" s="1">
        <v>1</v>
      </c>
      <c r="N17" s="1" t="s">
        <v>13</v>
      </c>
      <c r="P17" s="5">
        <v>38.73415</v>
      </c>
      <c r="Q17" s="5">
        <v>-85.376283000000001</v>
      </c>
      <c r="R17" s="1">
        <v>317</v>
      </c>
      <c r="S17" s="9"/>
      <c r="T17" s="2" t="s">
        <v>471</v>
      </c>
      <c r="U17" s="2" t="s">
        <v>514</v>
      </c>
      <c r="V17" t="s">
        <v>446</v>
      </c>
      <c r="W17" s="1" t="s">
        <v>13</v>
      </c>
    </row>
    <row r="18" spans="1:23" x14ac:dyDescent="0.2">
      <c r="A18" t="str">
        <f>IF(ISBLANK(R18),C18,R18)&amp;" "&amp;S18&amp;IF(ISBLANK(S18),""," ")&amp;T18&amp;IF(ISBLANK(T18),""," ")&amp;U18&amp;" "&amp;V18</f>
        <v>318 East 1st Street</v>
      </c>
      <c r="C18" s="1" t="s">
        <v>0</v>
      </c>
      <c r="E18" s="1" t="str">
        <f t="shared" si="2"/>
        <v>Italianate</v>
      </c>
      <c r="F18" s="1" t="str">
        <f t="shared" si="1"/>
        <v>None</v>
      </c>
      <c r="G18" s="1" t="s">
        <v>23</v>
      </c>
      <c r="H18" s="1" t="b">
        <v>1</v>
      </c>
      <c r="I18" s="1" t="b">
        <v>0</v>
      </c>
      <c r="J18" s="1">
        <v>1870</v>
      </c>
      <c r="K18" s="1">
        <v>1870</v>
      </c>
      <c r="L18" s="1" t="s">
        <v>14</v>
      </c>
      <c r="M18" s="1">
        <v>2</v>
      </c>
      <c r="N18" s="1" t="s">
        <v>13</v>
      </c>
      <c r="P18" s="5">
        <v>38.733693000000002</v>
      </c>
      <c r="Q18" s="5">
        <v>-85.376198000000002</v>
      </c>
      <c r="R18" s="1">
        <v>318</v>
      </c>
      <c r="S18" s="9"/>
      <c r="T18" s="2" t="s">
        <v>471</v>
      </c>
      <c r="U18" s="2" t="s">
        <v>514</v>
      </c>
      <c r="V18" t="s">
        <v>446</v>
      </c>
      <c r="W18" s="1" t="s">
        <v>13</v>
      </c>
    </row>
    <row r="19" spans="1:23" x14ac:dyDescent="0.2">
      <c r="A19" t="str">
        <f>IF(ISBLANK(R19),C19,R19)&amp;" "&amp;S19&amp;IF(ISBLANK(S19),""," ")&amp;T19&amp;IF(ISBLANK(T19),""," ")&amp;U19&amp;" "&amp;V19</f>
        <v>319 East 1st Street</v>
      </c>
      <c r="C19" s="1" t="s">
        <v>0</v>
      </c>
      <c r="E19" s="1" t="str">
        <f t="shared" si="2"/>
        <v>Vernacular: Gable Front</v>
      </c>
      <c r="F19" s="1" t="str">
        <f t="shared" si="1"/>
        <v>None</v>
      </c>
      <c r="G19" s="1" t="s">
        <v>21</v>
      </c>
      <c r="H19" s="1" t="b">
        <v>1</v>
      </c>
      <c r="I19" s="1" t="b">
        <v>0</v>
      </c>
      <c r="J19" s="1">
        <v>1900</v>
      </c>
      <c r="K19" s="1">
        <v>1900</v>
      </c>
      <c r="L19" s="1" t="s">
        <v>14</v>
      </c>
      <c r="M19" s="1">
        <v>2</v>
      </c>
      <c r="N19" s="1" t="s">
        <v>13</v>
      </c>
      <c r="P19" s="5">
        <v>38.734026999999998</v>
      </c>
      <c r="Q19" s="5">
        <v>-85.376142000000002</v>
      </c>
      <c r="R19" s="1">
        <v>319</v>
      </c>
      <c r="S19" s="9"/>
      <c r="T19" s="2" t="s">
        <v>471</v>
      </c>
      <c r="U19" s="2" t="s">
        <v>514</v>
      </c>
      <c r="V19" t="s">
        <v>446</v>
      </c>
      <c r="W19" s="1" t="s">
        <v>13</v>
      </c>
    </row>
    <row r="20" spans="1:23" ht="25.5" x14ac:dyDescent="0.2">
      <c r="A20" t="str">
        <f t="shared" ref="A3:A66" si="3">IF(ISBLANK(R20),B20,R20)&amp;" "&amp;S20&amp;IF(ISBLANK(S20),""," ")&amp;T20&amp;IF(ISBLANK(T20),""," ")&amp;U20&amp;" "&amp;V20</f>
        <v>400 East 1st Street</v>
      </c>
      <c r="B20" s="1" t="s">
        <v>201</v>
      </c>
      <c r="C20" s="1" t="s">
        <v>548</v>
      </c>
      <c r="E20" s="1" t="str">
        <f t="shared" si="2"/>
        <v>None</v>
      </c>
      <c r="F20" s="1" t="str">
        <f t="shared" si="1"/>
        <v>None</v>
      </c>
      <c r="G20" s="1" t="s">
        <v>15</v>
      </c>
      <c r="H20" s="1" t="b">
        <v>1</v>
      </c>
      <c r="I20" s="1" t="b">
        <v>0</v>
      </c>
      <c r="J20" s="1">
        <v>1890</v>
      </c>
      <c r="K20" s="1">
        <v>1890</v>
      </c>
      <c r="L20" s="1" t="s">
        <v>14</v>
      </c>
      <c r="M20" s="1">
        <v>1</v>
      </c>
      <c r="N20" s="1" t="s">
        <v>13</v>
      </c>
      <c r="P20" s="5">
        <v>38.732723</v>
      </c>
      <c r="Q20" s="5">
        <v>-85.375682999999995</v>
      </c>
      <c r="R20" s="1">
        <v>400</v>
      </c>
      <c r="S20" s="9"/>
      <c r="T20" s="2" t="s">
        <v>471</v>
      </c>
      <c r="U20" s="2" t="s">
        <v>514</v>
      </c>
      <c r="V20" t="s">
        <v>446</v>
      </c>
      <c r="W20" s="1" t="s">
        <v>13</v>
      </c>
    </row>
    <row r="21" spans="1:23" x14ac:dyDescent="0.2">
      <c r="A21" t="str">
        <f>IF(ISBLANK(R21),C21,R21)&amp;" "&amp;S21&amp;IF(ISBLANK(S21),""," ")&amp;T21&amp;IF(ISBLANK(T21),""," ")&amp;U21&amp;" "&amp;V21</f>
        <v>409 East 1st Street</v>
      </c>
      <c r="C21" s="1" t="s">
        <v>0</v>
      </c>
      <c r="E21" s="1" t="str">
        <f t="shared" si="2"/>
        <v>Vernacular: Other</v>
      </c>
      <c r="F21" s="1" t="str">
        <f t="shared" si="1"/>
        <v>Hall and Parlor</v>
      </c>
      <c r="G21" s="1" t="s">
        <v>187</v>
      </c>
      <c r="H21" s="1" t="b">
        <v>1</v>
      </c>
      <c r="I21" s="1" t="b">
        <v>0</v>
      </c>
      <c r="J21" s="1">
        <v>1900</v>
      </c>
      <c r="K21" s="1">
        <v>1900</v>
      </c>
      <c r="L21" s="1" t="s">
        <v>14</v>
      </c>
      <c r="M21" s="1">
        <v>1</v>
      </c>
      <c r="N21" s="1" t="s">
        <v>13</v>
      </c>
      <c r="P21" s="5">
        <v>38.734000000000002</v>
      </c>
      <c r="Q21" s="5">
        <v>-85.375277999999994</v>
      </c>
      <c r="R21" s="1">
        <v>409</v>
      </c>
      <c r="S21" s="9"/>
      <c r="T21" s="2" t="s">
        <v>471</v>
      </c>
      <c r="U21" s="2" t="s">
        <v>514</v>
      </c>
      <c r="V21" t="s">
        <v>446</v>
      </c>
      <c r="W21" s="1" t="s">
        <v>13</v>
      </c>
    </row>
    <row r="22" spans="1:23" x14ac:dyDescent="0.2">
      <c r="A22" t="str">
        <f>IF(ISBLANK(R22),C22,R22)&amp;" "&amp;S22&amp;IF(ISBLANK(S22),""," ")&amp;T22&amp;IF(ISBLANK(T22),""," ")&amp;U22&amp;" "&amp;V22</f>
        <v>411 East 1st Street</v>
      </c>
      <c r="C22" s="1" t="s">
        <v>0</v>
      </c>
      <c r="E22" s="1" t="str">
        <f t="shared" si="2"/>
        <v>Vernacular: Other</v>
      </c>
      <c r="F22" s="1" t="str">
        <f t="shared" si="1"/>
        <v>Hall and Parlor</v>
      </c>
      <c r="G22" s="1" t="s">
        <v>36</v>
      </c>
      <c r="H22" s="1" t="b">
        <v>1</v>
      </c>
      <c r="I22" s="1" t="b">
        <v>0</v>
      </c>
      <c r="J22" s="1">
        <v>1900</v>
      </c>
      <c r="K22" s="1">
        <v>1900</v>
      </c>
      <c r="L22" s="1" t="s">
        <v>2</v>
      </c>
      <c r="N22" s="4">
        <v>1</v>
      </c>
      <c r="O22" s="4" t="s">
        <v>511</v>
      </c>
      <c r="P22" s="5">
        <v>38.733992000000001</v>
      </c>
      <c r="Q22" s="5">
        <v>-85.375112000000001</v>
      </c>
      <c r="R22" s="1">
        <v>411</v>
      </c>
      <c r="S22" s="9"/>
      <c r="T22" s="2" t="s">
        <v>471</v>
      </c>
      <c r="U22" s="2" t="s">
        <v>514</v>
      </c>
      <c r="V22" t="s">
        <v>446</v>
      </c>
      <c r="W22" s="1" t="s">
        <v>13</v>
      </c>
    </row>
    <row r="23" spans="1:23" x14ac:dyDescent="0.2">
      <c r="A23" t="str">
        <f>IF(ISBLANK(R23),C23,R23)&amp;" "&amp;S23&amp;IF(ISBLANK(S23),""," ")&amp;T23&amp;IF(ISBLANK(T23),""," ")&amp;U23&amp;" "&amp;V23</f>
        <v>420 East 1st Street</v>
      </c>
      <c r="C23" s="1" t="s">
        <v>114</v>
      </c>
      <c r="E23" s="1" t="str">
        <f t="shared" si="2"/>
        <v>Vernacular: Gable Front</v>
      </c>
      <c r="F23" s="1" t="str">
        <f t="shared" si="1"/>
        <v>None</v>
      </c>
      <c r="G23" s="1" t="s">
        <v>21</v>
      </c>
      <c r="H23" s="1" t="b">
        <v>1</v>
      </c>
      <c r="I23" s="1" t="b">
        <v>0</v>
      </c>
      <c r="J23" s="1">
        <v>1945</v>
      </c>
      <c r="K23" s="1">
        <v>1945</v>
      </c>
      <c r="L23" s="1" t="s">
        <v>2</v>
      </c>
      <c r="N23" s="1">
        <v>1</v>
      </c>
      <c r="O23" s="4" t="s">
        <v>526</v>
      </c>
      <c r="P23" s="5">
        <v>38.733674999999998</v>
      </c>
      <c r="Q23" s="5">
        <v>-85.374469000000005</v>
      </c>
      <c r="R23" s="1">
        <v>420</v>
      </c>
      <c r="S23" s="9"/>
      <c r="T23" s="2" t="s">
        <v>471</v>
      </c>
      <c r="U23" s="2" t="s">
        <v>514</v>
      </c>
      <c r="V23" t="s">
        <v>446</v>
      </c>
      <c r="W23" s="1" t="s">
        <v>13</v>
      </c>
    </row>
    <row r="24" spans="1:23" x14ac:dyDescent="0.2">
      <c r="A24" t="str">
        <f>IF(ISBLANK(R24),C24,R24)&amp;" "&amp;S24&amp;IF(ISBLANK(S24),""," ")&amp;T24&amp;IF(ISBLANK(T24),""," ")&amp;U24&amp;" "&amp;V24</f>
        <v>507 East 1st Street</v>
      </c>
      <c r="C24" s="1" t="s">
        <v>0</v>
      </c>
      <c r="E24" s="1" t="str">
        <f t="shared" si="2"/>
        <v>Classical/Greek Revival</v>
      </c>
      <c r="F24" s="1" t="str">
        <f t="shared" si="1"/>
        <v>Greek</v>
      </c>
      <c r="G24" s="1" t="s">
        <v>26</v>
      </c>
      <c r="H24" s="1" t="b">
        <v>1</v>
      </c>
      <c r="I24" s="1" t="b">
        <v>0</v>
      </c>
      <c r="J24" s="1">
        <v>1860</v>
      </c>
      <c r="K24" s="1">
        <v>1860</v>
      </c>
      <c r="L24" s="1" t="s">
        <v>14</v>
      </c>
      <c r="M24" s="1">
        <v>1</v>
      </c>
      <c r="N24" s="1" t="s">
        <v>13</v>
      </c>
      <c r="P24" s="5">
        <v>38.734220000000001</v>
      </c>
      <c r="Q24" s="5">
        <v>-85.373825999999994</v>
      </c>
      <c r="R24" s="1">
        <v>507</v>
      </c>
      <c r="S24" s="9"/>
      <c r="T24" s="2" t="s">
        <v>471</v>
      </c>
      <c r="U24" s="2" t="s">
        <v>514</v>
      </c>
      <c r="V24" t="s">
        <v>446</v>
      </c>
      <c r="W24" s="1" t="s">
        <v>13</v>
      </c>
    </row>
    <row r="25" spans="1:23" x14ac:dyDescent="0.2">
      <c r="A25" t="str">
        <f>IF(ISBLANK(R25),C25,R25)&amp;" "&amp;S25&amp;IF(ISBLANK(S25),""," ")&amp;T25&amp;IF(ISBLANK(T25),""," ")&amp;U25&amp;" "&amp;V25</f>
        <v>508 East 1st Street</v>
      </c>
      <c r="C25" s="1" t="s">
        <v>0</v>
      </c>
      <c r="E25" s="1" t="str">
        <f t="shared" si="2"/>
        <v>None</v>
      </c>
      <c r="F25" s="1" t="str">
        <f t="shared" si="1"/>
        <v>None</v>
      </c>
      <c r="G25" s="1" t="s">
        <v>15</v>
      </c>
      <c r="H25" s="1" t="b">
        <v>1</v>
      </c>
      <c r="I25" s="1" t="b">
        <v>0</v>
      </c>
      <c r="J25" s="1">
        <v>1945</v>
      </c>
      <c r="K25" s="1">
        <v>1945</v>
      </c>
      <c r="L25" s="1" t="s">
        <v>2</v>
      </c>
      <c r="N25" s="1">
        <v>1</v>
      </c>
      <c r="O25" s="4" t="s">
        <v>526</v>
      </c>
      <c r="P25" s="5">
        <v>38.733834999999999</v>
      </c>
      <c r="Q25" s="5">
        <v>-85.373557000000005</v>
      </c>
      <c r="R25" s="1">
        <v>508</v>
      </c>
      <c r="S25" s="9"/>
      <c r="T25" s="2" t="s">
        <v>471</v>
      </c>
      <c r="U25" s="2" t="s">
        <v>514</v>
      </c>
      <c r="V25" t="s">
        <v>446</v>
      </c>
      <c r="W25" s="1" t="s">
        <v>13</v>
      </c>
    </row>
    <row r="26" spans="1:23" x14ac:dyDescent="0.2">
      <c r="A26" t="str">
        <f>IF(ISBLANK(R26),C26,R26)&amp;" "&amp;S26&amp;IF(ISBLANK(S26),""," ")&amp;T26&amp;IF(ISBLANK(T26),""," ")&amp;U26&amp;" "&amp;V26</f>
        <v>509 1/2 East 1st Street</v>
      </c>
      <c r="C26" s="1" t="s">
        <v>0</v>
      </c>
      <c r="E26" s="1" t="str">
        <f t="shared" si="2"/>
        <v>None</v>
      </c>
      <c r="F26" s="1" t="str">
        <f t="shared" si="1"/>
        <v>None</v>
      </c>
      <c r="G26" s="1" t="s">
        <v>15</v>
      </c>
      <c r="H26" s="1" t="b">
        <v>1</v>
      </c>
      <c r="I26" s="1" t="b">
        <v>0</v>
      </c>
      <c r="J26" s="1">
        <v>1980</v>
      </c>
      <c r="K26" s="1">
        <v>1980</v>
      </c>
      <c r="L26" s="1" t="s">
        <v>2</v>
      </c>
      <c r="N26" s="1">
        <v>1</v>
      </c>
      <c r="O26" s="4" t="s">
        <v>526</v>
      </c>
      <c r="P26" s="5">
        <v>38.734180000000002</v>
      </c>
      <c r="Q26" s="5">
        <v>-85.373686000000006</v>
      </c>
      <c r="R26" s="8">
        <v>509</v>
      </c>
      <c r="S26" s="12" t="s">
        <v>510</v>
      </c>
      <c r="T26" s="2" t="s">
        <v>471</v>
      </c>
      <c r="U26" s="2" t="s">
        <v>514</v>
      </c>
      <c r="V26" t="s">
        <v>446</v>
      </c>
      <c r="W26" s="1" t="s">
        <v>13</v>
      </c>
    </row>
    <row r="27" spans="1:23" ht="104.25" customHeight="1" x14ac:dyDescent="0.2">
      <c r="A27" t="str">
        <f>IF(ISBLANK(R27),C27,R27)&amp;" "&amp;S27&amp;IF(ISBLANK(S27),""," ")&amp;T27&amp;IF(ISBLANK(T27),""," ")&amp;U27&amp;" "&amp;V27</f>
        <v>509 East 1st Street</v>
      </c>
      <c r="C27" s="1" t="s">
        <v>0</v>
      </c>
      <c r="E27" s="1" t="str">
        <f t="shared" si="2"/>
        <v>None</v>
      </c>
      <c r="F27" s="1" t="str">
        <f t="shared" si="1"/>
        <v>None</v>
      </c>
      <c r="G27" s="1" t="s">
        <v>15</v>
      </c>
      <c r="H27" s="1" t="b">
        <v>1</v>
      </c>
      <c r="I27" s="1" t="b">
        <v>0</v>
      </c>
      <c r="J27" s="1">
        <v>1980</v>
      </c>
      <c r="K27" s="1">
        <v>1980</v>
      </c>
      <c r="L27" s="1" t="s">
        <v>2</v>
      </c>
      <c r="N27" s="1">
        <v>1</v>
      </c>
      <c r="O27" s="4" t="s">
        <v>526</v>
      </c>
      <c r="P27" s="5">
        <v>38.734180000000002</v>
      </c>
      <c r="Q27" s="5">
        <v>-85.373686000000006</v>
      </c>
      <c r="R27" s="1">
        <v>509</v>
      </c>
      <c r="S27" s="9"/>
      <c r="T27" s="2" t="s">
        <v>471</v>
      </c>
      <c r="U27" s="2" t="s">
        <v>514</v>
      </c>
      <c r="V27" t="s">
        <v>446</v>
      </c>
      <c r="W27" s="1" t="s">
        <v>13</v>
      </c>
    </row>
    <row r="28" spans="1:23" ht="143.25" customHeight="1" x14ac:dyDescent="0.2">
      <c r="A28" t="str">
        <f>IF(ISBLANK(R28),C28,R28)&amp;" "&amp;S28&amp;IF(ISBLANK(S28),""," ")&amp;T28&amp;IF(ISBLANK(T28),""," ")&amp;U28&amp;" "&amp;V28</f>
        <v>510 East 1st Street</v>
      </c>
      <c r="C28" s="1" t="s">
        <v>0</v>
      </c>
      <c r="E28" s="1" t="str">
        <f t="shared" si="2"/>
        <v>None</v>
      </c>
      <c r="F28" s="1" t="str">
        <f t="shared" si="1"/>
        <v>None</v>
      </c>
      <c r="G28" s="1" t="s">
        <v>15</v>
      </c>
      <c r="H28" s="1" t="b">
        <v>1</v>
      </c>
      <c r="I28" s="1" t="b">
        <v>0</v>
      </c>
      <c r="J28" s="1">
        <v>1945</v>
      </c>
      <c r="K28" s="1">
        <v>1945</v>
      </c>
      <c r="L28" s="1" t="s">
        <v>2</v>
      </c>
      <c r="N28" s="1">
        <v>1</v>
      </c>
      <c r="O28" s="4" t="s">
        <v>526</v>
      </c>
      <c r="P28" s="5">
        <v>38.733835999999997</v>
      </c>
      <c r="Q28" s="5">
        <v>-85.373439000000005</v>
      </c>
      <c r="R28" s="1">
        <v>510</v>
      </c>
      <c r="S28" s="9"/>
      <c r="T28" s="2" t="s">
        <v>471</v>
      </c>
      <c r="U28" s="2" t="s">
        <v>514</v>
      </c>
      <c r="V28" t="s">
        <v>446</v>
      </c>
      <c r="W28" s="1" t="s">
        <v>13</v>
      </c>
    </row>
    <row r="29" spans="1:23" ht="134.25" customHeight="1" x14ac:dyDescent="0.2">
      <c r="A29" t="str">
        <f>IF(ISBLANK(R29),C29,R29)&amp;" "&amp;S29&amp;IF(ISBLANK(S29),""," ")&amp;T29&amp;IF(ISBLANK(T29),""," ")&amp;U29&amp;" "&amp;V29</f>
        <v>511 East 1st Street</v>
      </c>
      <c r="C29" s="1" t="s">
        <v>0</v>
      </c>
      <c r="E29" s="1" t="str">
        <f t="shared" si="2"/>
        <v>None</v>
      </c>
      <c r="F29" s="1" t="str">
        <f t="shared" si="1"/>
        <v>None</v>
      </c>
      <c r="G29" s="1" t="s">
        <v>15</v>
      </c>
      <c r="H29" s="1" t="b">
        <v>1</v>
      </c>
      <c r="I29" s="1" t="b">
        <v>0</v>
      </c>
      <c r="J29" s="1">
        <v>1980</v>
      </c>
      <c r="K29" s="1">
        <v>1980</v>
      </c>
      <c r="L29" s="1" t="s">
        <v>2</v>
      </c>
      <c r="N29" s="1">
        <v>1</v>
      </c>
      <c r="O29" s="4" t="s">
        <v>526</v>
      </c>
      <c r="P29" s="5">
        <v>38.734144000000001</v>
      </c>
      <c r="Q29" s="5">
        <v>-85.373530000000002</v>
      </c>
      <c r="R29" s="1">
        <v>511</v>
      </c>
      <c r="S29" s="9"/>
      <c r="T29" s="2" t="s">
        <v>471</v>
      </c>
      <c r="U29" s="2" t="s">
        <v>514</v>
      </c>
      <c r="V29" t="s">
        <v>446</v>
      </c>
      <c r="W29" s="1" t="s">
        <v>13</v>
      </c>
    </row>
    <row r="30" spans="1:23" x14ac:dyDescent="0.2">
      <c r="A30" t="str">
        <f>IF(ISBLANK(R30),C30,R30)&amp;" "&amp;S30&amp;IF(ISBLANK(S30),""," ")&amp;T30&amp;IF(ISBLANK(T30),""," ")&amp;U30&amp;" "&amp;V30</f>
        <v>617 East 1st Street</v>
      </c>
      <c r="C30" s="1" t="s">
        <v>0</v>
      </c>
      <c r="E30" s="1" t="str">
        <f t="shared" si="2"/>
        <v>Federal</v>
      </c>
      <c r="F30" s="1" t="str">
        <f t="shared" si="1"/>
        <v>None</v>
      </c>
      <c r="G30" s="1" t="s">
        <v>1</v>
      </c>
      <c r="H30" s="1" t="b">
        <v>1</v>
      </c>
      <c r="I30" s="1" t="b">
        <v>0</v>
      </c>
      <c r="J30" s="1">
        <v>1850</v>
      </c>
      <c r="K30" s="1">
        <v>1850</v>
      </c>
      <c r="L30" s="1" t="s">
        <v>14</v>
      </c>
      <c r="M30" s="1">
        <v>2</v>
      </c>
      <c r="N30" s="1" t="s">
        <v>13</v>
      </c>
      <c r="P30" s="5">
        <v>38.734225000000002</v>
      </c>
      <c r="Q30" s="5">
        <v>-85.37236</v>
      </c>
      <c r="R30" s="1">
        <v>617</v>
      </c>
      <c r="S30" s="9"/>
      <c r="T30" s="2" t="s">
        <v>471</v>
      </c>
      <c r="U30" s="2" t="s">
        <v>514</v>
      </c>
      <c r="V30" t="s">
        <v>446</v>
      </c>
      <c r="W30" s="1" t="s">
        <v>13</v>
      </c>
    </row>
    <row r="31" spans="1:23" x14ac:dyDescent="0.2">
      <c r="A31" t="str">
        <f>IF(ISBLANK(R31),C31,R31)&amp;" "&amp;S31&amp;IF(ISBLANK(S31),""," ")&amp;T31&amp;IF(ISBLANK(T31),""," ")&amp;U31&amp;" "&amp;V31</f>
        <v>623 East 1st Street</v>
      </c>
      <c r="C31" s="1" t="s">
        <v>0</v>
      </c>
      <c r="E31" s="1" t="str">
        <f t="shared" si="2"/>
        <v>Federal</v>
      </c>
      <c r="F31" s="1" t="str">
        <f t="shared" si="1"/>
        <v>None</v>
      </c>
      <c r="G31" s="1" t="s">
        <v>1</v>
      </c>
      <c r="H31" s="1" t="b">
        <v>1</v>
      </c>
      <c r="I31" s="1" t="b">
        <v>0</v>
      </c>
      <c r="J31" s="1">
        <v>1850</v>
      </c>
      <c r="K31" s="1">
        <v>1850</v>
      </c>
      <c r="L31" s="1" t="s">
        <v>14</v>
      </c>
      <c r="M31" s="1">
        <v>1</v>
      </c>
      <c r="N31" s="1" t="s">
        <v>13</v>
      </c>
      <c r="P31" s="5">
        <v>38.734228999999999</v>
      </c>
      <c r="Q31" s="5">
        <v>-85.372141999999997</v>
      </c>
      <c r="R31" s="1">
        <v>623</v>
      </c>
      <c r="S31" s="9"/>
      <c r="T31" s="2" t="s">
        <v>471</v>
      </c>
      <c r="U31" s="2" t="s">
        <v>514</v>
      </c>
      <c r="V31" t="s">
        <v>446</v>
      </c>
      <c r="W31" s="1" t="s">
        <v>13</v>
      </c>
    </row>
    <row r="32" spans="1:23" x14ac:dyDescent="0.2">
      <c r="A32" t="str">
        <f>IF(ISBLANK(R32),C32,R32)&amp;" "&amp;S32&amp;IF(ISBLANK(S32),""," ")&amp;T32&amp;IF(ISBLANK(T32),""," ")&amp;U32&amp;" "&amp;V32</f>
        <v>707 East 1st Street</v>
      </c>
      <c r="C32" s="1" t="s">
        <v>0</v>
      </c>
      <c r="E32" s="1" t="str">
        <f t="shared" si="2"/>
        <v>Vernacular: Gable Front</v>
      </c>
      <c r="F32" s="1" t="str">
        <f t="shared" si="1"/>
        <v>None</v>
      </c>
      <c r="G32" s="1" t="s">
        <v>21</v>
      </c>
      <c r="H32" s="1" t="b">
        <v>1</v>
      </c>
      <c r="I32" s="1" t="b">
        <v>0</v>
      </c>
      <c r="J32" s="1">
        <v>1960</v>
      </c>
      <c r="K32" s="1">
        <v>1960</v>
      </c>
      <c r="L32" s="1" t="s">
        <v>2</v>
      </c>
      <c r="N32" s="1">
        <v>1</v>
      </c>
      <c r="O32" s="4" t="s">
        <v>526</v>
      </c>
      <c r="P32" s="5">
        <v>38.734254999999997</v>
      </c>
      <c r="Q32" s="5">
        <v>-85.371650000000002</v>
      </c>
      <c r="R32" s="1">
        <v>707</v>
      </c>
      <c r="S32" s="9"/>
      <c r="T32" s="2" t="s">
        <v>471</v>
      </c>
      <c r="U32" s="2" t="s">
        <v>514</v>
      </c>
      <c r="V32" t="s">
        <v>446</v>
      </c>
      <c r="W32" s="1" t="s">
        <v>13</v>
      </c>
    </row>
    <row r="33" spans="1:23" x14ac:dyDescent="0.2">
      <c r="A33" t="str">
        <f>IF(ISBLANK(R33),C33,R33)&amp;" "&amp;S33&amp;IF(ISBLANK(S33),""," ")&amp;T33&amp;IF(ISBLANK(T33),""," ")&amp;U33&amp;" "&amp;V33</f>
        <v>708 East 1st Street</v>
      </c>
      <c r="C33" s="1" t="s">
        <v>0</v>
      </c>
      <c r="E33" s="1" t="str">
        <f t="shared" si="2"/>
        <v>Vernacular: Shotgun</v>
      </c>
      <c r="F33" s="1" t="str">
        <f t="shared" si="1"/>
        <v>None</v>
      </c>
      <c r="G33" s="1" t="s">
        <v>18</v>
      </c>
      <c r="H33" s="1" t="b">
        <v>1</v>
      </c>
      <c r="I33" s="1" t="b">
        <v>0</v>
      </c>
      <c r="J33" s="1">
        <v>1870</v>
      </c>
      <c r="K33" s="1">
        <v>1870</v>
      </c>
      <c r="L33" s="1" t="s">
        <v>14</v>
      </c>
      <c r="M33" s="1">
        <v>2</v>
      </c>
      <c r="N33" s="1" t="s">
        <v>13</v>
      </c>
      <c r="P33" s="5">
        <v>38.733710000000002</v>
      </c>
      <c r="Q33" s="5">
        <v>-85.371688000000006</v>
      </c>
      <c r="R33" s="1">
        <v>708</v>
      </c>
      <c r="S33" s="9"/>
      <c r="T33" s="2" t="s">
        <v>471</v>
      </c>
      <c r="U33" s="2" t="s">
        <v>514</v>
      </c>
      <c r="V33" t="s">
        <v>446</v>
      </c>
      <c r="W33" s="1" t="s">
        <v>13</v>
      </c>
    </row>
    <row r="34" spans="1:23" x14ac:dyDescent="0.2">
      <c r="A34" t="str">
        <f>IF(ISBLANK(R34),C34,R34)&amp;" "&amp;S34&amp;IF(ISBLANK(S34),""," ")&amp;T34&amp;IF(ISBLANK(T34),""," ")&amp;U34&amp;" "&amp;V34</f>
        <v>709 East 1st Street</v>
      </c>
      <c r="C34" s="1" t="s">
        <v>0</v>
      </c>
      <c r="E34" s="1" t="str">
        <f t="shared" si="2"/>
        <v>Vernacular: Shotgun</v>
      </c>
      <c r="F34" s="1" t="str">
        <f t="shared" si="1"/>
        <v>None</v>
      </c>
      <c r="G34" s="1" t="s">
        <v>18</v>
      </c>
      <c r="H34" s="1" t="b">
        <v>1</v>
      </c>
      <c r="I34" s="1" t="b">
        <v>0</v>
      </c>
      <c r="J34" s="1">
        <v>1860</v>
      </c>
      <c r="K34" s="1">
        <v>1860</v>
      </c>
      <c r="L34" s="1" t="s">
        <v>14</v>
      </c>
      <c r="M34" s="1">
        <v>1</v>
      </c>
      <c r="N34" s="1" t="s">
        <v>13</v>
      </c>
      <c r="P34" s="5">
        <v>38.734318000000002</v>
      </c>
      <c r="Q34" s="5">
        <v>-85.371543000000003</v>
      </c>
      <c r="R34" s="1">
        <v>709</v>
      </c>
      <c r="S34" s="9"/>
      <c r="T34" s="2" t="s">
        <v>471</v>
      </c>
      <c r="U34" s="2" t="s">
        <v>514</v>
      </c>
      <c r="V34" t="s">
        <v>446</v>
      </c>
      <c r="W34" s="1" t="s">
        <v>13</v>
      </c>
    </row>
    <row r="35" spans="1:23" x14ac:dyDescent="0.2">
      <c r="A35" t="str">
        <f>IF(ISBLANK(R35),C35,R35)&amp;" "&amp;S35&amp;IF(ISBLANK(S35),""," ")&amp;T35&amp;IF(ISBLANK(T35),""," ")&amp;U35&amp;" "&amp;V35</f>
        <v>710 East 1st Street</v>
      </c>
      <c r="C35" s="1" t="s">
        <v>0</v>
      </c>
      <c r="E35" s="1" t="str">
        <f t="shared" si="2"/>
        <v>Vernacular: Gable Front</v>
      </c>
      <c r="F35" s="1" t="str">
        <f t="shared" si="1"/>
        <v>None</v>
      </c>
      <c r="G35" s="1" t="s">
        <v>21</v>
      </c>
      <c r="H35" s="1" t="b">
        <v>1</v>
      </c>
      <c r="I35" s="1" t="b">
        <v>0</v>
      </c>
      <c r="J35" s="1">
        <v>1910</v>
      </c>
      <c r="K35" s="1">
        <v>1910</v>
      </c>
      <c r="L35" s="1" t="s">
        <v>14</v>
      </c>
      <c r="M35" s="1">
        <v>2</v>
      </c>
      <c r="N35" s="1" t="s">
        <v>13</v>
      </c>
      <c r="P35" s="5">
        <v>38.733795000000001</v>
      </c>
      <c r="Q35" s="5">
        <v>-85.371542000000005</v>
      </c>
      <c r="R35" s="1">
        <v>710</v>
      </c>
      <c r="S35" s="9"/>
      <c r="T35" s="2" t="s">
        <v>471</v>
      </c>
      <c r="U35" s="2" t="s">
        <v>514</v>
      </c>
      <c r="V35" t="s">
        <v>446</v>
      </c>
      <c r="W35" s="1" t="s">
        <v>13</v>
      </c>
    </row>
    <row r="36" spans="1:23" x14ac:dyDescent="0.2">
      <c r="A36" t="str">
        <f>IF(ISBLANK(R36),C36,R36)&amp;" "&amp;S36&amp;IF(ISBLANK(S36),""," ")&amp;T36&amp;IF(ISBLANK(T36),""," ")&amp;U36&amp;" "&amp;V36</f>
        <v>711 East 1st Street</v>
      </c>
      <c r="C36" s="1" t="s">
        <v>0</v>
      </c>
      <c r="E36" s="1" t="str">
        <f t="shared" si="2"/>
        <v>Vernacular: Shotgun</v>
      </c>
      <c r="F36" s="1" t="str">
        <f t="shared" si="1"/>
        <v>None</v>
      </c>
      <c r="G36" s="1" t="s">
        <v>18</v>
      </c>
      <c r="H36" s="1" t="b">
        <v>1</v>
      </c>
      <c r="I36" s="1" t="b">
        <v>0</v>
      </c>
      <c r="J36" s="1">
        <v>1860</v>
      </c>
      <c r="K36" s="1">
        <v>1860</v>
      </c>
      <c r="L36" s="1" t="s">
        <v>14</v>
      </c>
      <c r="M36" s="1">
        <v>1</v>
      </c>
      <c r="N36" s="1" t="s">
        <v>13</v>
      </c>
      <c r="P36" s="5">
        <v>38.734316</v>
      </c>
      <c r="Q36" s="5">
        <v>-85.371438999999995</v>
      </c>
      <c r="R36" s="1">
        <v>711</v>
      </c>
      <c r="S36" s="9"/>
      <c r="T36" s="2" t="s">
        <v>471</v>
      </c>
      <c r="U36" s="2" t="s">
        <v>514</v>
      </c>
      <c r="V36" t="s">
        <v>446</v>
      </c>
      <c r="W36" s="1" t="s">
        <v>13</v>
      </c>
    </row>
    <row r="37" spans="1:23" x14ac:dyDescent="0.2">
      <c r="A37" t="str">
        <f>IF(ISBLANK(R37),C37,R37)&amp;" "&amp;S37&amp;IF(ISBLANK(S37),""," ")&amp;T37&amp;IF(ISBLANK(T37),""," ")&amp;U37&amp;" "&amp;V37</f>
        <v>712 East 1st Street</v>
      </c>
      <c r="C37" s="1" t="s">
        <v>0</v>
      </c>
      <c r="E37" s="1" t="str">
        <f t="shared" si="2"/>
        <v>Vernacular: Other</v>
      </c>
      <c r="F37" s="1" t="str">
        <f t="shared" si="1"/>
        <v>Gabled-ell</v>
      </c>
      <c r="G37" s="1" t="s">
        <v>27</v>
      </c>
      <c r="H37" s="1" t="b">
        <v>1</v>
      </c>
      <c r="I37" s="1" t="b">
        <v>0</v>
      </c>
      <c r="J37" s="1">
        <v>1890</v>
      </c>
      <c r="K37" s="1">
        <v>1890</v>
      </c>
      <c r="L37" s="1" t="s">
        <v>14</v>
      </c>
      <c r="M37" s="1">
        <v>1</v>
      </c>
      <c r="N37" s="1" t="s">
        <v>13</v>
      </c>
      <c r="P37" s="5">
        <v>38.733792000000001</v>
      </c>
      <c r="Q37" s="5">
        <v>-85.371426999999997</v>
      </c>
      <c r="R37" s="1">
        <v>712</v>
      </c>
      <c r="S37" s="9"/>
      <c r="T37" s="2" t="s">
        <v>471</v>
      </c>
      <c r="U37" s="2" t="s">
        <v>514</v>
      </c>
      <c r="V37" t="s">
        <v>446</v>
      </c>
      <c r="W37" s="1" t="s">
        <v>13</v>
      </c>
    </row>
    <row r="38" spans="1:23" x14ac:dyDescent="0.2">
      <c r="A38" t="str">
        <f>IF(ISBLANK(R38),C38,R38)&amp;" "&amp;S38&amp;IF(ISBLANK(S38),""," ")&amp;T38&amp;IF(ISBLANK(T38),""," ")&amp;U38&amp;" "&amp;V38</f>
        <v>713 East 1st Street</v>
      </c>
      <c r="C38" s="1" t="s">
        <v>0</v>
      </c>
      <c r="E38" s="1" t="str">
        <f t="shared" si="2"/>
        <v>Vernacular: Shotgun</v>
      </c>
      <c r="F38" s="1" t="str">
        <f t="shared" si="1"/>
        <v>None</v>
      </c>
      <c r="G38" s="1" t="s">
        <v>18</v>
      </c>
      <c r="H38" s="1" t="b">
        <v>1</v>
      </c>
      <c r="I38" s="1" t="b">
        <v>0</v>
      </c>
      <c r="J38" s="1">
        <v>1860</v>
      </c>
      <c r="K38" s="1">
        <v>1860</v>
      </c>
      <c r="L38" s="1" t="s">
        <v>14</v>
      </c>
      <c r="M38" s="1">
        <v>1</v>
      </c>
      <c r="N38" s="1" t="s">
        <v>13</v>
      </c>
      <c r="P38" s="5">
        <v>38.734318000000002</v>
      </c>
      <c r="Q38" s="5">
        <v>-85.371285999999998</v>
      </c>
      <c r="R38" s="1">
        <v>713</v>
      </c>
      <c r="S38" s="9"/>
      <c r="T38" s="2" t="s">
        <v>471</v>
      </c>
      <c r="U38" s="2" t="s">
        <v>514</v>
      </c>
      <c r="V38" t="s">
        <v>446</v>
      </c>
      <c r="W38" s="1" t="s">
        <v>13</v>
      </c>
    </row>
    <row r="39" spans="1:23" x14ac:dyDescent="0.2">
      <c r="A39" t="str">
        <f>IF(ISBLANK(R39),C39,R39)&amp;" "&amp;S39&amp;IF(ISBLANK(S39),""," ")&amp;T39&amp;IF(ISBLANK(T39),""," ")&amp;U39&amp;" "&amp;V39</f>
        <v>714 East 1st Street</v>
      </c>
      <c r="C39" s="1" t="s">
        <v>0</v>
      </c>
      <c r="E39" s="1" t="str">
        <f t="shared" si="2"/>
        <v>Vernacular: Other</v>
      </c>
      <c r="F39" s="1" t="str">
        <f t="shared" si="1"/>
        <v>Gabled-ell</v>
      </c>
      <c r="G39" s="1" t="s">
        <v>27</v>
      </c>
      <c r="H39" s="1" t="b">
        <v>1</v>
      </c>
      <c r="I39" s="1" t="b">
        <v>0</v>
      </c>
      <c r="J39" s="1">
        <v>1870</v>
      </c>
      <c r="K39" s="1">
        <v>1870</v>
      </c>
      <c r="L39" s="1" t="s">
        <v>14</v>
      </c>
      <c r="M39" s="1">
        <v>2</v>
      </c>
      <c r="N39" s="1" t="s">
        <v>13</v>
      </c>
      <c r="P39" s="5">
        <v>38.733713999999999</v>
      </c>
      <c r="Q39" s="5">
        <v>-85.371229999999997</v>
      </c>
      <c r="R39" s="1">
        <v>714</v>
      </c>
      <c r="S39" s="9"/>
      <c r="T39" s="2" t="s">
        <v>471</v>
      </c>
      <c r="U39" s="2" t="s">
        <v>514</v>
      </c>
      <c r="V39" t="s">
        <v>446</v>
      </c>
      <c r="W39" s="1" t="s">
        <v>13</v>
      </c>
    </row>
    <row r="40" spans="1:23" x14ac:dyDescent="0.2">
      <c r="A40" t="str">
        <f>IF(ISBLANK(R40),C40,R40)&amp;" "&amp;S40&amp;IF(ISBLANK(S40),""," ")&amp;T40&amp;IF(ISBLANK(T40),""," ")&amp;U40&amp;" "&amp;V40</f>
        <v>715 East 1st Street</v>
      </c>
      <c r="C40" s="1" t="s">
        <v>0</v>
      </c>
      <c r="E40" s="1" t="str">
        <f t="shared" si="2"/>
        <v>Vernacular: Shotgun</v>
      </c>
      <c r="F40" s="1" t="str">
        <f t="shared" si="1"/>
        <v>None</v>
      </c>
      <c r="G40" s="1" t="s">
        <v>18</v>
      </c>
      <c r="H40" s="1" t="b">
        <v>1</v>
      </c>
      <c r="I40" s="1" t="b">
        <v>0</v>
      </c>
      <c r="J40" s="1">
        <v>1860</v>
      </c>
      <c r="K40" s="1">
        <v>1860</v>
      </c>
      <c r="L40" s="1" t="s">
        <v>14</v>
      </c>
      <c r="M40" s="1">
        <v>2</v>
      </c>
      <c r="N40" s="1" t="s">
        <v>13</v>
      </c>
      <c r="P40" s="5">
        <v>38.734319999999997</v>
      </c>
      <c r="Q40" s="5">
        <v>-85.371170000000006</v>
      </c>
      <c r="R40" s="1">
        <v>715</v>
      </c>
      <c r="S40" s="9"/>
      <c r="T40" s="2" t="s">
        <v>471</v>
      </c>
      <c r="U40" s="2" t="s">
        <v>514</v>
      </c>
      <c r="V40" t="s">
        <v>446</v>
      </c>
      <c r="W40" s="1" t="s">
        <v>13</v>
      </c>
    </row>
    <row r="41" spans="1:23" x14ac:dyDescent="0.2">
      <c r="A41" t="str">
        <f>IF(ISBLANK(R41),C41,R41)&amp;" "&amp;S41&amp;IF(ISBLANK(S41),""," ")&amp;T41&amp;IF(ISBLANK(T41),""," ")&amp;U41&amp;" "&amp;V41</f>
        <v>717 East 1st Street</v>
      </c>
      <c r="C41" s="1" t="s">
        <v>0</v>
      </c>
      <c r="E41" s="1" t="str">
        <f t="shared" si="2"/>
        <v>Bungalow/Craftsman/Foursquare</v>
      </c>
      <c r="F41" s="1" t="str">
        <f t="shared" si="1"/>
        <v>None</v>
      </c>
      <c r="G41" s="4" t="s">
        <v>101</v>
      </c>
      <c r="H41" s="1" t="b">
        <v>1</v>
      </c>
      <c r="I41" s="1" t="b">
        <v>0</v>
      </c>
      <c r="J41" s="1">
        <v>1915</v>
      </c>
      <c r="K41" s="1">
        <v>1915</v>
      </c>
      <c r="L41" s="1" t="s">
        <v>14</v>
      </c>
      <c r="M41" s="1">
        <v>2</v>
      </c>
      <c r="N41" s="1" t="s">
        <v>13</v>
      </c>
      <c r="P41" s="5">
        <v>38.734316999999997</v>
      </c>
      <c r="Q41" s="5">
        <v>-85.371037000000001</v>
      </c>
      <c r="R41" s="1">
        <v>717</v>
      </c>
      <c r="S41" s="9"/>
      <c r="T41" s="2" t="s">
        <v>471</v>
      </c>
      <c r="U41" s="2" t="s">
        <v>514</v>
      </c>
      <c r="V41" t="s">
        <v>446</v>
      </c>
      <c r="W41" s="1" t="s">
        <v>13</v>
      </c>
    </row>
    <row r="42" spans="1:23" x14ac:dyDescent="0.2">
      <c r="A42" t="str">
        <f>IF(ISBLANK(R42),C42,R42)&amp;" "&amp;S42&amp;IF(ISBLANK(S42),""," ")&amp;T42&amp;IF(ISBLANK(T42),""," ")&amp;U42&amp;" "&amp;V42</f>
        <v>723 East 1st Street</v>
      </c>
      <c r="C42" s="1" t="s">
        <v>0</v>
      </c>
      <c r="E42" s="1" t="str">
        <f t="shared" si="2"/>
        <v>Vernacular: Gable Front</v>
      </c>
      <c r="F42" s="1" t="str">
        <f t="shared" si="1"/>
        <v>None</v>
      </c>
      <c r="G42" s="1" t="s">
        <v>21</v>
      </c>
      <c r="H42" s="1" t="b">
        <v>1</v>
      </c>
      <c r="I42" s="1" t="b">
        <v>0</v>
      </c>
      <c r="J42" s="1">
        <v>1870</v>
      </c>
      <c r="K42" s="1">
        <v>1870</v>
      </c>
      <c r="L42" s="1" t="s">
        <v>14</v>
      </c>
      <c r="M42" s="1">
        <v>1</v>
      </c>
      <c r="N42" s="1" t="s">
        <v>13</v>
      </c>
      <c r="P42" s="5">
        <v>38.734316999999997</v>
      </c>
      <c r="Q42" s="5">
        <v>-85.370930999999999</v>
      </c>
      <c r="R42" s="1">
        <v>723</v>
      </c>
      <c r="S42" s="9"/>
      <c r="T42" s="2" t="s">
        <v>471</v>
      </c>
      <c r="U42" s="2" t="s">
        <v>514</v>
      </c>
      <c r="V42" t="s">
        <v>446</v>
      </c>
      <c r="W42" s="1" t="s">
        <v>13</v>
      </c>
    </row>
    <row r="43" spans="1:23" x14ac:dyDescent="0.2">
      <c r="A43" t="str">
        <f>IF(ISBLANK(R43),C43,R43)&amp;" "&amp;S43&amp;IF(ISBLANK(S43),""," ")&amp;T43&amp;IF(ISBLANK(T43),""," ")&amp;U43&amp;" "&amp;V43</f>
        <v>724 East 1st Street</v>
      </c>
      <c r="C43" s="1" t="s">
        <v>0</v>
      </c>
      <c r="E43" s="1" t="str">
        <f t="shared" si="2"/>
        <v>Italianate</v>
      </c>
      <c r="F43" s="1" t="str">
        <f t="shared" si="1"/>
        <v>None</v>
      </c>
      <c r="G43" s="1" t="s">
        <v>23</v>
      </c>
      <c r="H43" s="1" t="b">
        <v>1</v>
      </c>
      <c r="I43" s="1" t="b">
        <v>0</v>
      </c>
      <c r="J43" s="1">
        <v>1870</v>
      </c>
      <c r="K43" s="1">
        <v>1870</v>
      </c>
      <c r="L43" s="1" t="s">
        <v>14</v>
      </c>
      <c r="M43" s="1">
        <v>1</v>
      </c>
      <c r="N43" s="1" t="s">
        <v>13</v>
      </c>
      <c r="P43" s="5">
        <v>38.733766000000003</v>
      </c>
      <c r="Q43" s="5">
        <v>-85.371025000000003</v>
      </c>
      <c r="R43" s="1">
        <v>724</v>
      </c>
      <c r="S43" s="9"/>
      <c r="T43" s="2" t="s">
        <v>471</v>
      </c>
      <c r="U43" s="2" t="s">
        <v>514</v>
      </c>
      <c r="V43" t="s">
        <v>446</v>
      </c>
      <c r="W43" s="1" t="s">
        <v>13</v>
      </c>
    </row>
    <row r="44" spans="1:23" x14ac:dyDescent="0.2">
      <c r="A44" t="str">
        <f>IF(ISBLANK(R44),C44,R44)&amp;" "&amp;S44&amp;IF(ISBLANK(S44),""," ")&amp;T44&amp;IF(ISBLANK(T44),""," ")&amp;U44&amp;" "&amp;V44</f>
        <v>801 East 1st Street</v>
      </c>
      <c r="C44" s="1" t="s">
        <v>0</v>
      </c>
      <c r="E44" s="1" t="str">
        <f t="shared" si="2"/>
        <v>Vernacular: Gable Front</v>
      </c>
      <c r="F44" s="1" t="str">
        <f t="shared" si="1"/>
        <v>None</v>
      </c>
      <c r="G44" s="1" t="s">
        <v>21</v>
      </c>
      <c r="H44" s="1" t="b">
        <v>1</v>
      </c>
      <c r="I44" s="1" t="b">
        <v>0</v>
      </c>
      <c r="J44" s="1">
        <v>1870</v>
      </c>
      <c r="K44" s="1">
        <v>1870</v>
      </c>
      <c r="L44" s="1" t="s">
        <v>14</v>
      </c>
      <c r="M44" s="1">
        <v>1</v>
      </c>
      <c r="N44" s="1" t="s">
        <v>13</v>
      </c>
      <c r="P44" s="5">
        <v>38.734321000000001</v>
      </c>
      <c r="Q44" s="5">
        <v>-85.370660999999998</v>
      </c>
      <c r="R44" s="1">
        <v>801</v>
      </c>
      <c r="S44" s="9"/>
      <c r="T44" s="2" t="s">
        <v>471</v>
      </c>
      <c r="U44" s="2" t="s">
        <v>514</v>
      </c>
      <c r="V44" t="s">
        <v>446</v>
      </c>
      <c r="W44" s="1" t="s">
        <v>13</v>
      </c>
    </row>
    <row r="45" spans="1:23" x14ac:dyDescent="0.2">
      <c r="A45" t="str">
        <f>IF(ISBLANK(R45),C45,R45)&amp;" "&amp;S45&amp;IF(ISBLANK(S45),""," ")&amp;T45&amp;IF(ISBLANK(T45),""," ")&amp;U45&amp;" "&amp;V45</f>
        <v>803 East 1st Street</v>
      </c>
      <c r="C45" s="1" t="s">
        <v>0</v>
      </c>
      <c r="E45" s="1" t="str">
        <f t="shared" si="2"/>
        <v>Vernacular: Shotgun</v>
      </c>
      <c r="F45" s="1" t="str">
        <f t="shared" si="1"/>
        <v>None</v>
      </c>
      <c r="G45" s="1" t="s">
        <v>18</v>
      </c>
      <c r="H45" s="1" t="b">
        <v>1</v>
      </c>
      <c r="I45" s="1" t="b">
        <v>0</v>
      </c>
      <c r="J45" s="1">
        <v>1870</v>
      </c>
      <c r="K45" s="1">
        <v>1870</v>
      </c>
      <c r="L45" s="1" t="s">
        <v>14</v>
      </c>
      <c r="M45" s="1">
        <v>1</v>
      </c>
      <c r="N45" s="1" t="s">
        <v>13</v>
      </c>
      <c r="P45" s="5">
        <v>38.734324000000001</v>
      </c>
      <c r="Q45" s="5">
        <v>-85.370551000000006</v>
      </c>
      <c r="R45" s="1">
        <v>803</v>
      </c>
      <c r="S45" s="9"/>
      <c r="T45" s="2" t="s">
        <v>471</v>
      </c>
      <c r="U45" s="2" t="s">
        <v>514</v>
      </c>
      <c r="V45" t="s">
        <v>446</v>
      </c>
      <c r="W45" s="1" t="s">
        <v>13</v>
      </c>
    </row>
    <row r="46" spans="1:23" x14ac:dyDescent="0.2">
      <c r="A46" t="str">
        <f>IF(ISBLANK(R46),C46,R46)&amp;" "&amp;S46&amp;IF(ISBLANK(S46),""," ")&amp;T46&amp;IF(ISBLANK(T46),""," ")&amp;U46&amp;" "&amp;V46</f>
        <v>804 East 1st Street</v>
      </c>
      <c r="C46" s="1" t="s">
        <v>0</v>
      </c>
      <c r="E46" s="1" t="str">
        <f t="shared" si="2"/>
        <v>Italianate</v>
      </c>
      <c r="F46" s="1" t="str">
        <f t="shared" si="1"/>
        <v>None</v>
      </c>
      <c r="G46" s="1" t="s">
        <v>23</v>
      </c>
      <c r="H46" s="1" t="b">
        <v>1</v>
      </c>
      <c r="I46" s="1" t="b">
        <v>0</v>
      </c>
      <c r="J46" s="1">
        <v>1870</v>
      </c>
      <c r="K46" s="1">
        <v>1870</v>
      </c>
      <c r="L46" s="1" t="s">
        <v>14</v>
      </c>
      <c r="M46" s="1">
        <v>2</v>
      </c>
      <c r="N46" s="1" t="s">
        <v>13</v>
      </c>
      <c r="P46" s="5">
        <v>38.733713999999999</v>
      </c>
      <c r="Q46" s="5">
        <v>-85.370587999999998</v>
      </c>
      <c r="R46" s="1">
        <v>804</v>
      </c>
      <c r="S46" s="9"/>
      <c r="T46" s="2" t="s">
        <v>471</v>
      </c>
      <c r="U46" s="2" t="s">
        <v>514</v>
      </c>
      <c r="V46" t="s">
        <v>446</v>
      </c>
      <c r="W46" s="1" t="s">
        <v>13</v>
      </c>
    </row>
    <row r="47" spans="1:23" x14ac:dyDescent="0.2">
      <c r="A47" t="str">
        <f>IF(ISBLANK(R47),C47,R47)&amp;" "&amp;S47&amp;IF(ISBLANK(S47),""," ")&amp;T47&amp;IF(ISBLANK(T47),""," ")&amp;U47&amp;" "&amp;V47</f>
        <v>805 East 1st Street</v>
      </c>
      <c r="C47" s="1" t="s">
        <v>0</v>
      </c>
      <c r="E47" s="1" t="str">
        <f t="shared" si="2"/>
        <v>Vernacular: Gable Front</v>
      </c>
      <c r="F47" s="1" t="str">
        <f t="shared" si="1"/>
        <v>None</v>
      </c>
      <c r="G47" s="1" t="s">
        <v>21</v>
      </c>
      <c r="H47" s="1" t="b">
        <v>1</v>
      </c>
      <c r="I47" s="1" t="b">
        <v>0</v>
      </c>
      <c r="J47" s="1">
        <v>1870</v>
      </c>
      <c r="K47" s="1">
        <v>1870</v>
      </c>
      <c r="L47" s="1" t="s">
        <v>14</v>
      </c>
      <c r="M47" s="1">
        <v>1</v>
      </c>
      <c r="N47" s="1" t="s">
        <v>13</v>
      </c>
      <c r="P47" s="5">
        <v>38.734324000000001</v>
      </c>
      <c r="Q47" s="5">
        <v>-85.370440000000002</v>
      </c>
      <c r="R47" s="1">
        <v>805</v>
      </c>
      <c r="S47" s="9"/>
      <c r="T47" s="2" t="s">
        <v>471</v>
      </c>
      <c r="U47" s="2" t="s">
        <v>514</v>
      </c>
      <c r="V47" t="s">
        <v>446</v>
      </c>
      <c r="W47" s="1" t="s">
        <v>13</v>
      </c>
    </row>
    <row r="48" spans="1:23" x14ac:dyDescent="0.2">
      <c r="A48" t="str">
        <f>IF(ISBLANK(R48),C48,R48)&amp;" "&amp;S48&amp;IF(ISBLANK(S48),""," ")&amp;T48&amp;IF(ISBLANK(T48),""," ")&amp;U48&amp;" "&amp;V48</f>
        <v>806 East 1st Street</v>
      </c>
      <c r="C48" s="1" t="s">
        <v>0</v>
      </c>
      <c r="E48" s="1" t="str">
        <f t="shared" si="2"/>
        <v>Vernacular: Shotgun</v>
      </c>
      <c r="F48" s="1" t="str">
        <f t="shared" si="1"/>
        <v>None</v>
      </c>
      <c r="G48" s="1" t="s">
        <v>18</v>
      </c>
      <c r="H48" s="1" t="b">
        <v>1</v>
      </c>
      <c r="I48" s="1" t="b">
        <v>0</v>
      </c>
      <c r="J48" s="1">
        <v>1870</v>
      </c>
      <c r="K48" s="1">
        <v>1870</v>
      </c>
      <c r="L48" s="1" t="s">
        <v>14</v>
      </c>
      <c r="M48" s="1">
        <v>1</v>
      </c>
      <c r="N48" s="1" t="s">
        <v>13</v>
      </c>
      <c r="P48" s="5">
        <v>38.733713000000002</v>
      </c>
      <c r="Q48" s="5">
        <v>-85.370428000000004</v>
      </c>
      <c r="R48" s="1">
        <v>806</v>
      </c>
      <c r="S48" s="9"/>
      <c r="T48" s="2" t="s">
        <v>471</v>
      </c>
      <c r="U48" s="2" t="s">
        <v>514</v>
      </c>
      <c r="V48" t="s">
        <v>446</v>
      </c>
      <c r="W48" s="1" t="s">
        <v>13</v>
      </c>
    </row>
    <row r="49" spans="1:23" x14ac:dyDescent="0.2">
      <c r="A49" t="str">
        <f>IF(ISBLANK(R49),C49,R49)&amp;" "&amp;S49&amp;IF(ISBLANK(S49),""," ")&amp;T49&amp;IF(ISBLANK(T49),""," ")&amp;U49&amp;" "&amp;V49</f>
        <v>808 East 1st Street</v>
      </c>
      <c r="C49" s="1" t="s">
        <v>0</v>
      </c>
      <c r="E49" s="1" t="str">
        <f t="shared" si="2"/>
        <v>Vernacular: Shotgun</v>
      </c>
      <c r="F49" s="1" t="str">
        <f t="shared" si="1"/>
        <v>None</v>
      </c>
      <c r="G49" s="1" t="s">
        <v>18</v>
      </c>
      <c r="H49" s="1" t="b">
        <v>1</v>
      </c>
      <c r="I49" s="1" t="b">
        <v>0</v>
      </c>
      <c r="J49" s="1">
        <v>1870</v>
      </c>
      <c r="K49" s="1">
        <v>1870</v>
      </c>
      <c r="L49" s="1" t="s">
        <v>14</v>
      </c>
      <c r="M49" s="1">
        <v>1</v>
      </c>
      <c r="N49" s="1" t="s">
        <v>13</v>
      </c>
      <c r="P49" s="5">
        <v>38.733714999999997</v>
      </c>
      <c r="Q49" s="5">
        <v>-85.370320000000007</v>
      </c>
      <c r="R49" s="1">
        <v>808</v>
      </c>
      <c r="S49" s="9"/>
      <c r="T49" s="2" t="s">
        <v>471</v>
      </c>
      <c r="U49" s="2" t="s">
        <v>514</v>
      </c>
      <c r="V49" t="s">
        <v>446</v>
      </c>
      <c r="W49" s="1" t="s">
        <v>13</v>
      </c>
    </row>
    <row r="50" spans="1:23" x14ac:dyDescent="0.2">
      <c r="A50" t="str">
        <f>IF(ISBLANK(R50),C50,R50)&amp;" "&amp;S50&amp;IF(ISBLANK(S50),""," ")&amp;T50&amp;IF(ISBLANK(T50),""," ")&amp;U50&amp;" "&amp;V50</f>
        <v>811 East 1st Street</v>
      </c>
      <c r="C50" s="1" t="s">
        <v>0</v>
      </c>
      <c r="E50" s="1" t="str">
        <f t="shared" si="2"/>
        <v>Vernacular: Shotgun</v>
      </c>
      <c r="F50" s="1" t="str">
        <f t="shared" si="1"/>
        <v>None</v>
      </c>
      <c r="G50" s="1" t="s">
        <v>18</v>
      </c>
      <c r="H50" s="1" t="b">
        <v>1</v>
      </c>
      <c r="I50" s="1" t="b">
        <v>0</v>
      </c>
      <c r="J50" s="1">
        <v>1870</v>
      </c>
      <c r="K50" s="1">
        <v>1870</v>
      </c>
      <c r="L50" s="1" t="s">
        <v>14</v>
      </c>
      <c r="M50" s="1">
        <v>1</v>
      </c>
      <c r="N50" s="1" t="s">
        <v>13</v>
      </c>
      <c r="P50" s="5">
        <v>38.734318000000002</v>
      </c>
      <c r="Q50" s="5">
        <v>-85.370328999999998</v>
      </c>
      <c r="R50" s="1">
        <v>811</v>
      </c>
      <c r="S50" s="9"/>
      <c r="T50" s="2" t="s">
        <v>471</v>
      </c>
      <c r="U50" s="2" t="s">
        <v>514</v>
      </c>
      <c r="V50" t="s">
        <v>446</v>
      </c>
      <c r="W50" s="1" t="s">
        <v>13</v>
      </c>
    </row>
    <row r="51" spans="1:23" x14ac:dyDescent="0.2">
      <c r="A51" t="str">
        <f>IF(ISBLANK(R51),C51,R51)&amp;" "&amp;S51&amp;IF(ISBLANK(S51),""," ")&amp;T51&amp;IF(ISBLANK(T51),""," ")&amp;U51&amp;" "&amp;V51</f>
        <v>814 East 1st Street</v>
      </c>
      <c r="C51" s="1" t="s">
        <v>0</v>
      </c>
      <c r="E51" s="1" t="str">
        <f t="shared" si="2"/>
        <v>Italianate</v>
      </c>
      <c r="F51" s="1" t="str">
        <f t="shared" si="1"/>
        <v>None</v>
      </c>
      <c r="G51" s="1" t="s">
        <v>23</v>
      </c>
      <c r="H51" s="1" t="b">
        <v>1</v>
      </c>
      <c r="I51" s="1" t="b">
        <v>0</v>
      </c>
      <c r="J51" s="1">
        <v>1860</v>
      </c>
      <c r="K51" s="1">
        <v>1860</v>
      </c>
      <c r="L51" s="1" t="s">
        <v>14</v>
      </c>
      <c r="M51" s="1">
        <v>1</v>
      </c>
      <c r="N51" s="1" t="s">
        <v>13</v>
      </c>
      <c r="P51" s="5">
        <v>38.733708999999998</v>
      </c>
      <c r="Q51" s="5">
        <v>-85.370177999999996</v>
      </c>
      <c r="R51" s="1">
        <v>814</v>
      </c>
      <c r="S51" s="9"/>
      <c r="T51" s="2" t="s">
        <v>471</v>
      </c>
      <c r="U51" s="2" t="s">
        <v>514</v>
      </c>
      <c r="V51" t="s">
        <v>446</v>
      </c>
      <c r="W51" s="1" t="s">
        <v>13</v>
      </c>
    </row>
    <row r="52" spans="1:23" x14ac:dyDescent="0.2">
      <c r="A52" t="str">
        <f>IF(ISBLANK(R52),C52,R52)&amp;" "&amp;S52&amp;IF(ISBLANK(S52),""," ")&amp;T52&amp;IF(ISBLANK(T52),""," ")&amp;U52&amp;" "&amp;V52</f>
        <v>815 East 1st Street</v>
      </c>
      <c r="C52" s="1" t="s">
        <v>0</v>
      </c>
      <c r="E52" s="1" t="str">
        <f t="shared" si="2"/>
        <v>Vernacular: Shotgun</v>
      </c>
      <c r="F52" s="1" t="str">
        <f t="shared" si="1"/>
        <v>None</v>
      </c>
      <c r="G52" s="1" t="s">
        <v>18</v>
      </c>
      <c r="H52" s="1" t="b">
        <v>1</v>
      </c>
      <c r="I52" s="1" t="b">
        <v>0</v>
      </c>
      <c r="J52" s="1">
        <v>1870</v>
      </c>
      <c r="K52" s="1">
        <v>1870</v>
      </c>
      <c r="L52" s="1" t="s">
        <v>14</v>
      </c>
      <c r="M52" s="1">
        <v>1</v>
      </c>
      <c r="N52" s="1" t="s">
        <v>13</v>
      </c>
      <c r="P52" s="5">
        <v>38.734324999999998</v>
      </c>
      <c r="Q52" s="5">
        <v>-85.370114000000001</v>
      </c>
      <c r="R52" s="1">
        <v>815</v>
      </c>
      <c r="S52" s="9"/>
      <c r="T52" s="2" t="s">
        <v>471</v>
      </c>
      <c r="U52" s="2" t="s">
        <v>514</v>
      </c>
      <c r="V52" t="s">
        <v>446</v>
      </c>
      <c r="W52" s="1" t="s">
        <v>13</v>
      </c>
    </row>
    <row r="53" spans="1:23" x14ac:dyDescent="0.2">
      <c r="A53" t="str">
        <f>IF(ISBLANK(R53),C53,R53)&amp;" "&amp;S53&amp;IF(ISBLANK(S53),""," ")&amp;T53&amp;IF(ISBLANK(T53),""," ")&amp;U53&amp;" "&amp;V53</f>
        <v>816 East 1st Street</v>
      </c>
      <c r="C53" s="1" t="s">
        <v>0</v>
      </c>
      <c r="E53" s="1" t="str">
        <f t="shared" si="2"/>
        <v>Italianate</v>
      </c>
      <c r="F53" s="1" t="str">
        <f t="shared" si="1"/>
        <v>None</v>
      </c>
      <c r="G53" s="1" t="s">
        <v>23</v>
      </c>
      <c r="H53" s="1" t="b">
        <v>1</v>
      </c>
      <c r="I53" s="1" t="b">
        <v>0</v>
      </c>
      <c r="J53" s="1">
        <v>1860</v>
      </c>
      <c r="K53" s="1">
        <v>1860</v>
      </c>
      <c r="L53" s="1" t="s">
        <v>14</v>
      </c>
      <c r="M53" s="1">
        <v>1</v>
      </c>
      <c r="N53" s="1" t="s">
        <v>13</v>
      </c>
      <c r="P53" s="5">
        <v>38.733708999999998</v>
      </c>
      <c r="Q53" s="5">
        <v>-85.370177999999996</v>
      </c>
      <c r="R53" s="1">
        <v>816</v>
      </c>
      <c r="S53" s="9"/>
      <c r="T53" s="2" t="s">
        <v>471</v>
      </c>
      <c r="U53" s="2" t="s">
        <v>514</v>
      </c>
      <c r="V53" t="s">
        <v>446</v>
      </c>
      <c r="W53" s="1" t="s">
        <v>13</v>
      </c>
    </row>
    <row r="54" spans="1:23" x14ac:dyDescent="0.2">
      <c r="A54" t="str">
        <f>IF(ISBLANK(R54),C54,R54)&amp;" "&amp;S54&amp;IF(ISBLANK(S54),""," ")&amp;T54&amp;IF(ISBLANK(T54),""," ")&amp;U54&amp;" "&amp;V54</f>
        <v>818 East 1st Street</v>
      </c>
      <c r="C54" s="1" t="s">
        <v>0</v>
      </c>
      <c r="E54" s="1" t="str">
        <f t="shared" si="2"/>
        <v>Italianate</v>
      </c>
      <c r="F54" s="1" t="str">
        <f t="shared" si="1"/>
        <v>None</v>
      </c>
      <c r="G54" s="1" t="s">
        <v>23</v>
      </c>
      <c r="H54" s="1" t="b">
        <v>1</v>
      </c>
      <c r="I54" s="1" t="b">
        <v>0</v>
      </c>
      <c r="J54" s="1">
        <v>1860</v>
      </c>
      <c r="K54" s="1">
        <v>1860</v>
      </c>
      <c r="L54" s="1" t="s">
        <v>14</v>
      </c>
      <c r="M54" s="1">
        <v>1</v>
      </c>
      <c r="N54" s="1" t="s">
        <v>13</v>
      </c>
      <c r="P54" s="5">
        <v>38.733718000000003</v>
      </c>
      <c r="Q54" s="5">
        <v>-85.370035000000001</v>
      </c>
      <c r="R54" s="1">
        <v>818</v>
      </c>
      <c r="S54" s="9"/>
      <c r="T54" s="2" t="s">
        <v>471</v>
      </c>
      <c r="U54" s="2" t="s">
        <v>514</v>
      </c>
      <c r="V54" t="s">
        <v>446</v>
      </c>
      <c r="W54" s="1" t="s">
        <v>13</v>
      </c>
    </row>
    <row r="55" spans="1:23" x14ac:dyDescent="0.2">
      <c r="A55" t="str">
        <f>IF(ISBLANK(R55),C55,R55)&amp;" "&amp;S55&amp;IF(ISBLANK(S55),""," ")&amp;T55&amp;IF(ISBLANK(T55),""," ")&amp;U55&amp;" "&amp;V55</f>
        <v>819 East 1st Street</v>
      </c>
      <c r="C55" s="1" t="s">
        <v>0</v>
      </c>
      <c r="E55" s="1" t="str">
        <f t="shared" si="2"/>
        <v>Vernacular: Shotgun</v>
      </c>
      <c r="F55" s="1" t="str">
        <f t="shared" si="1"/>
        <v>None</v>
      </c>
      <c r="G55" s="1" t="s">
        <v>18</v>
      </c>
      <c r="H55" s="1" t="b">
        <v>1</v>
      </c>
      <c r="I55" s="1" t="b">
        <v>0</v>
      </c>
      <c r="J55" s="1">
        <v>1870</v>
      </c>
      <c r="K55" s="1">
        <v>1870</v>
      </c>
      <c r="L55" s="1" t="s">
        <v>14</v>
      </c>
      <c r="M55" s="1">
        <v>1</v>
      </c>
      <c r="N55" s="1" t="s">
        <v>13</v>
      </c>
      <c r="P55" s="5">
        <v>38.734324999999998</v>
      </c>
      <c r="Q55" s="5">
        <v>-85.369954000000007</v>
      </c>
      <c r="R55" s="1">
        <v>819</v>
      </c>
      <c r="S55" s="9"/>
      <c r="T55" s="2" t="s">
        <v>471</v>
      </c>
      <c r="U55" s="2" t="s">
        <v>514</v>
      </c>
      <c r="V55" t="s">
        <v>446</v>
      </c>
      <c r="W55" s="1" t="s">
        <v>13</v>
      </c>
    </row>
    <row r="56" spans="1:23" x14ac:dyDescent="0.2">
      <c r="A56" t="str">
        <f>IF(ISBLANK(R56),C56,R56)&amp;" "&amp;S56&amp;IF(ISBLANK(S56),""," ")&amp;T56&amp;IF(ISBLANK(T56),""," ")&amp;U56&amp;" "&amp;V56</f>
        <v>820 East 1st Street</v>
      </c>
      <c r="C56" s="1" t="s">
        <v>0</v>
      </c>
      <c r="E56" s="1" t="str">
        <f t="shared" si="2"/>
        <v>Italianate</v>
      </c>
      <c r="F56" s="1" t="str">
        <f t="shared" si="1"/>
        <v>None</v>
      </c>
      <c r="G56" s="1" t="s">
        <v>23</v>
      </c>
      <c r="H56" s="1" t="b">
        <v>1</v>
      </c>
      <c r="I56" s="1" t="b">
        <v>0</v>
      </c>
      <c r="J56" s="1">
        <v>1860</v>
      </c>
      <c r="K56" s="1">
        <v>1860</v>
      </c>
      <c r="L56" s="1" t="s">
        <v>14</v>
      </c>
      <c r="M56" s="1">
        <v>1</v>
      </c>
      <c r="N56" s="1" t="s">
        <v>13</v>
      </c>
      <c r="P56" s="5">
        <v>38.733935000000002</v>
      </c>
      <c r="Q56" s="5">
        <v>-85.369972000000004</v>
      </c>
      <c r="R56" s="1">
        <v>820</v>
      </c>
      <c r="S56" s="9"/>
      <c r="T56" s="2" t="s">
        <v>471</v>
      </c>
      <c r="U56" s="2" t="s">
        <v>514</v>
      </c>
      <c r="V56" t="s">
        <v>446</v>
      </c>
      <c r="W56" s="1" t="s">
        <v>13</v>
      </c>
    </row>
    <row r="57" spans="1:23" ht="25.5" x14ac:dyDescent="0.2">
      <c r="A57" t="str">
        <f>IF(ISBLANK(R57),B57,R57)&amp;" "&amp;S57&amp;IF(ISBLANK(S57),""," ")&amp;T57&amp;IF(ISBLANK(T57),""," ")&amp;U57&amp;" "&amp;V57</f>
        <v>822 East 1st Street</v>
      </c>
      <c r="B57" s="1" t="s">
        <v>304</v>
      </c>
      <c r="C57" s="1" t="s">
        <v>4</v>
      </c>
      <c r="E57" s="1" t="str">
        <f t="shared" si="2"/>
        <v>None</v>
      </c>
      <c r="F57" s="1" t="str">
        <f t="shared" si="1"/>
        <v>None</v>
      </c>
      <c r="G57" s="1" t="s">
        <v>15</v>
      </c>
      <c r="H57" s="1" t="b">
        <v>1</v>
      </c>
      <c r="I57" s="1" t="b">
        <v>0</v>
      </c>
      <c r="J57" s="1">
        <v>1970</v>
      </c>
      <c r="K57" s="1">
        <v>1970</v>
      </c>
      <c r="L57" s="1" t="s">
        <v>2</v>
      </c>
      <c r="N57" s="1">
        <v>1</v>
      </c>
      <c r="O57" s="4" t="s">
        <v>526</v>
      </c>
      <c r="P57" s="5">
        <v>38.733719000000001</v>
      </c>
      <c r="Q57" s="5">
        <v>-85.369860000000003</v>
      </c>
      <c r="R57" s="1">
        <v>822</v>
      </c>
      <c r="S57" s="9"/>
      <c r="T57" s="2" t="s">
        <v>471</v>
      </c>
      <c r="U57" s="2" t="s">
        <v>514</v>
      </c>
      <c r="V57" t="s">
        <v>446</v>
      </c>
      <c r="W57" s="1" t="s">
        <v>13</v>
      </c>
    </row>
    <row r="58" spans="1:23" x14ac:dyDescent="0.2">
      <c r="A58" t="str">
        <f>IF(ISBLANK(R58),C58,R58)&amp;" "&amp;S58&amp;IF(ISBLANK(S58),""," ")&amp;T58&amp;IF(ISBLANK(T58),""," ")&amp;U58&amp;" "&amp;V58</f>
        <v>112 West 1st Street</v>
      </c>
      <c r="C58" s="1" t="s">
        <v>5</v>
      </c>
      <c r="E58" s="1" t="str">
        <f t="shared" si="2"/>
        <v>None</v>
      </c>
      <c r="F58" s="1" t="str">
        <f t="shared" si="1"/>
        <v>None</v>
      </c>
      <c r="G58" s="1" t="s">
        <v>15</v>
      </c>
      <c r="H58" s="1" t="b">
        <v>1</v>
      </c>
      <c r="I58" s="1" t="b">
        <v>0</v>
      </c>
      <c r="J58" s="1">
        <v>1940</v>
      </c>
      <c r="K58" s="1">
        <v>1940</v>
      </c>
      <c r="L58" s="1" t="s">
        <v>2</v>
      </c>
      <c r="N58" s="1">
        <v>1</v>
      </c>
      <c r="O58" s="4" t="s">
        <v>526</v>
      </c>
      <c r="P58" s="5">
        <v>38.734760999999999</v>
      </c>
      <c r="Q58" s="5">
        <v>-85.380932000000001</v>
      </c>
      <c r="R58" s="1">
        <v>112</v>
      </c>
      <c r="S58" s="9"/>
      <c r="T58" s="2" t="s">
        <v>485</v>
      </c>
      <c r="U58" s="2" t="s">
        <v>514</v>
      </c>
      <c r="V58" t="s">
        <v>446</v>
      </c>
      <c r="W58" s="1" t="s">
        <v>13</v>
      </c>
    </row>
    <row r="59" spans="1:23" x14ac:dyDescent="0.2">
      <c r="A59" t="str">
        <f>IF(ISBLANK(R59),C59,R59)&amp;" "&amp;S59&amp;IF(ISBLANK(S59),""," ")&amp;T59&amp;IF(ISBLANK(T59),""," ")&amp;U59&amp;" "&amp;V59</f>
        <v>201 West 1st Street</v>
      </c>
      <c r="C59" s="1" t="s">
        <v>0</v>
      </c>
      <c r="E59" s="1" t="str">
        <f t="shared" si="2"/>
        <v>Federal</v>
      </c>
      <c r="F59" s="1" t="str">
        <f t="shared" si="1"/>
        <v>None</v>
      </c>
      <c r="G59" s="1" t="s">
        <v>1</v>
      </c>
      <c r="H59" s="1" t="b">
        <v>1</v>
      </c>
      <c r="I59" s="1" t="b">
        <v>0</v>
      </c>
      <c r="J59" s="1">
        <v>1870</v>
      </c>
      <c r="K59" s="1">
        <v>1870</v>
      </c>
      <c r="L59" s="1" t="s">
        <v>14</v>
      </c>
      <c r="M59" s="1">
        <v>1</v>
      </c>
      <c r="N59" s="1" t="s">
        <v>13</v>
      </c>
      <c r="P59" s="5">
        <v>38.734554000000003</v>
      </c>
      <c r="Q59" s="5">
        <v>-85.381640000000004</v>
      </c>
      <c r="R59" s="1">
        <v>201</v>
      </c>
      <c r="S59" s="9"/>
      <c r="T59" s="2" t="s">
        <v>485</v>
      </c>
      <c r="U59" s="2" t="s">
        <v>514</v>
      </c>
      <c r="V59" t="s">
        <v>446</v>
      </c>
      <c r="W59" s="1" t="s">
        <v>13</v>
      </c>
    </row>
    <row r="60" spans="1:23" x14ac:dyDescent="0.2">
      <c r="A60" t="str">
        <f>IF(ISBLANK(R60),C60,R60)&amp;" "&amp;S60&amp;IF(ISBLANK(S60),""," ")&amp;T60&amp;IF(ISBLANK(T60),""," ")&amp;U60&amp;" "&amp;V60</f>
        <v>205 West 1st Street</v>
      </c>
      <c r="C60" s="1" t="s">
        <v>0</v>
      </c>
      <c r="E60" s="1" t="str">
        <f t="shared" si="2"/>
        <v>Vernacular: Other</v>
      </c>
      <c r="F60" s="1" t="str">
        <f t="shared" si="1"/>
        <v>Gabled-ell</v>
      </c>
      <c r="G60" s="1" t="s">
        <v>27</v>
      </c>
      <c r="H60" s="1" t="b">
        <v>1</v>
      </c>
      <c r="I60" s="1" t="b">
        <v>0</v>
      </c>
      <c r="J60" s="1">
        <v>1870</v>
      </c>
      <c r="K60" s="1">
        <v>1870</v>
      </c>
      <c r="L60" s="1" t="s">
        <v>14</v>
      </c>
      <c r="M60" s="1">
        <v>1</v>
      </c>
      <c r="N60" s="1" t="s">
        <v>13</v>
      </c>
      <c r="P60" s="5">
        <v>38.734490000000001</v>
      </c>
      <c r="Q60" s="5">
        <v>-85.381814000000006</v>
      </c>
      <c r="R60" s="1">
        <v>205</v>
      </c>
      <c r="S60" s="9"/>
      <c r="T60" s="2" t="s">
        <v>485</v>
      </c>
      <c r="U60" s="2" t="s">
        <v>514</v>
      </c>
      <c r="V60" t="s">
        <v>446</v>
      </c>
      <c r="W60" s="1" t="s">
        <v>13</v>
      </c>
    </row>
    <row r="61" spans="1:23" x14ac:dyDescent="0.2">
      <c r="A61" t="str">
        <f>IF(ISBLANK(R61),C61,R61)&amp;" "&amp;S61&amp;IF(ISBLANK(S61),""," ")&amp;T61&amp;IF(ISBLANK(T61),""," ")&amp;U61&amp;" "&amp;V61</f>
        <v>206 West 1st Street</v>
      </c>
      <c r="C61" s="1" t="s">
        <v>0</v>
      </c>
      <c r="E61" s="1" t="str">
        <f t="shared" si="2"/>
        <v>None</v>
      </c>
      <c r="F61" s="1" t="str">
        <f t="shared" si="1"/>
        <v>None</v>
      </c>
      <c r="G61" s="1" t="s">
        <v>15</v>
      </c>
      <c r="H61" s="1" t="b">
        <v>1</v>
      </c>
      <c r="I61" s="1" t="b">
        <v>0</v>
      </c>
      <c r="J61" s="1">
        <v>1980</v>
      </c>
      <c r="K61" s="1">
        <v>1980</v>
      </c>
      <c r="L61" s="1" t="s">
        <v>2</v>
      </c>
      <c r="N61" s="1">
        <v>1</v>
      </c>
      <c r="O61" s="4" t="s">
        <v>526</v>
      </c>
      <c r="P61" s="5">
        <v>38.734870000000001</v>
      </c>
      <c r="Q61" s="5">
        <v>-85.381838999999999</v>
      </c>
      <c r="R61" s="1">
        <v>206</v>
      </c>
      <c r="S61" s="9"/>
      <c r="T61" s="2" t="s">
        <v>485</v>
      </c>
      <c r="U61" s="2" t="s">
        <v>514</v>
      </c>
      <c r="V61" t="s">
        <v>446</v>
      </c>
      <c r="W61" s="1" t="s">
        <v>13</v>
      </c>
    </row>
    <row r="62" spans="1:23" x14ac:dyDescent="0.2">
      <c r="A62" t="str">
        <f>IF(ISBLANK(R62),D62,R62)&amp;" "&amp;S62&amp;IF(ISBLANK(S62),""," ")&amp;T62&amp;IF(ISBLANK(T62),""," ")&amp;U62&amp;" "&amp;V62</f>
        <v>207 West 1st Street</v>
      </c>
      <c r="C62" s="1" t="s">
        <v>0</v>
      </c>
      <c r="D62" s="1" t="s">
        <v>71</v>
      </c>
      <c r="E62" s="1" t="str">
        <f t="shared" si="2"/>
        <v>Federal</v>
      </c>
      <c r="F62" s="1" t="str">
        <f t="shared" si="1"/>
        <v>None</v>
      </c>
      <c r="G62" s="1" t="s">
        <v>1</v>
      </c>
      <c r="H62" s="1" t="b">
        <v>1</v>
      </c>
      <c r="I62" s="1" t="b">
        <v>0</v>
      </c>
      <c r="J62" s="1">
        <v>1840</v>
      </c>
      <c r="K62" s="1">
        <v>1840</v>
      </c>
      <c r="L62" s="1" t="s">
        <v>14</v>
      </c>
      <c r="M62" s="1">
        <v>1</v>
      </c>
      <c r="N62" s="1" t="s">
        <v>13</v>
      </c>
      <c r="P62" s="5">
        <v>38.734529000000002</v>
      </c>
      <c r="Q62" s="5">
        <v>-85.381939000000003</v>
      </c>
      <c r="R62" s="1">
        <v>207</v>
      </c>
      <c r="S62" s="9"/>
      <c r="T62" s="2" t="s">
        <v>485</v>
      </c>
      <c r="U62" s="2" t="s">
        <v>514</v>
      </c>
      <c r="V62" t="s">
        <v>446</v>
      </c>
      <c r="W62" s="1" t="s">
        <v>13</v>
      </c>
    </row>
    <row r="63" spans="1:23" x14ac:dyDescent="0.2">
      <c r="A63" t="str">
        <f>IF(ISBLANK(R63),D63,R63)&amp;" "&amp;S63&amp;IF(ISBLANK(S63),""," ")&amp;T63&amp;IF(ISBLANK(T63),""," ")&amp;U63&amp;" "&amp;V63</f>
        <v>215 West 1st Street</v>
      </c>
      <c r="C63" s="1" t="s">
        <v>0</v>
      </c>
      <c r="D63" s="1" t="s">
        <v>71</v>
      </c>
      <c r="E63" s="1" t="str">
        <f t="shared" si="2"/>
        <v>Federal</v>
      </c>
      <c r="F63" s="1" t="str">
        <f t="shared" si="1"/>
        <v>None</v>
      </c>
      <c r="G63" s="1" t="s">
        <v>1</v>
      </c>
      <c r="H63" s="1" t="b">
        <v>1</v>
      </c>
      <c r="I63" s="1" t="b">
        <v>0</v>
      </c>
      <c r="J63" s="1">
        <v>1840</v>
      </c>
      <c r="K63" s="1">
        <v>1840</v>
      </c>
      <c r="L63" s="1" t="s">
        <v>14</v>
      </c>
      <c r="M63" s="1">
        <v>1</v>
      </c>
      <c r="N63" s="1" t="s">
        <v>13</v>
      </c>
      <c r="P63" s="5">
        <v>38.734589</v>
      </c>
      <c r="Q63" s="5">
        <v>-85.382152000000005</v>
      </c>
      <c r="R63" s="1">
        <v>215</v>
      </c>
      <c r="S63" s="9"/>
      <c r="T63" s="2" t="s">
        <v>485</v>
      </c>
      <c r="U63" s="2" t="s">
        <v>514</v>
      </c>
      <c r="V63" t="s">
        <v>446</v>
      </c>
      <c r="W63" s="1" t="s">
        <v>13</v>
      </c>
    </row>
    <row r="64" spans="1:23" x14ac:dyDescent="0.2">
      <c r="A64" t="str">
        <f>IF(ISBLANK(R64),D64,R64)&amp;" "&amp;S64&amp;IF(ISBLANK(S64),""," ")&amp;T64&amp;IF(ISBLANK(T64),""," ")&amp;U64&amp;" "&amp;V64</f>
        <v>217 West 1st Street</v>
      </c>
      <c r="C64" s="1" t="s">
        <v>0</v>
      </c>
      <c r="D64" s="1" t="s">
        <v>71</v>
      </c>
      <c r="E64" s="1" t="str">
        <f t="shared" si="2"/>
        <v>Federal</v>
      </c>
      <c r="F64" s="1" t="str">
        <f t="shared" si="1"/>
        <v>None</v>
      </c>
      <c r="G64" s="1" t="s">
        <v>1</v>
      </c>
      <c r="H64" s="1" t="b">
        <v>1</v>
      </c>
      <c r="I64" s="1" t="b">
        <v>0</v>
      </c>
      <c r="J64" s="1">
        <v>1840</v>
      </c>
      <c r="K64" s="1">
        <v>1840</v>
      </c>
      <c r="L64" s="1" t="s">
        <v>14</v>
      </c>
      <c r="M64" s="1">
        <v>1</v>
      </c>
      <c r="N64" s="1" t="s">
        <v>13</v>
      </c>
      <c r="P64" s="5">
        <v>38.734589</v>
      </c>
      <c r="Q64" s="5">
        <v>-85.382152000000005</v>
      </c>
      <c r="R64" s="1">
        <v>217</v>
      </c>
      <c r="S64" s="9"/>
      <c r="T64" s="2" t="s">
        <v>485</v>
      </c>
      <c r="U64" s="2" t="s">
        <v>514</v>
      </c>
      <c r="V64" t="s">
        <v>446</v>
      </c>
      <c r="W64" s="1" t="s">
        <v>13</v>
      </c>
    </row>
    <row r="65" spans="1:23" x14ac:dyDescent="0.2">
      <c r="A65" t="str">
        <f>IF(ISBLANK(R65),D65,R65)&amp;" "&amp;S65&amp;IF(ISBLANK(S65),""," ")&amp;T65&amp;IF(ISBLANK(T65),""," ")&amp;U65&amp;" "&amp;V65</f>
        <v>219 West 1st Street</v>
      </c>
      <c r="C65" s="1" t="s">
        <v>0</v>
      </c>
      <c r="D65" s="1" t="s">
        <v>71</v>
      </c>
      <c r="E65" s="1" t="str">
        <f t="shared" si="2"/>
        <v>Federal</v>
      </c>
      <c r="F65" s="1" t="str">
        <f t="shared" si="1"/>
        <v>None</v>
      </c>
      <c r="G65" s="1" t="s">
        <v>1</v>
      </c>
      <c r="H65" s="1" t="b">
        <v>1</v>
      </c>
      <c r="I65" s="1" t="b">
        <v>0</v>
      </c>
      <c r="J65" s="1">
        <v>1840</v>
      </c>
      <c r="K65" s="1">
        <v>1840</v>
      </c>
      <c r="L65" s="1" t="s">
        <v>14</v>
      </c>
      <c r="M65" s="1">
        <v>1</v>
      </c>
      <c r="N65" s="1" t="s">
        <v>13</v>
      </c>
      <c r="P65" s="5">
        <v>38.734665</v>
      </c>
      <c r="Q65" s="5">
        <v>-85.382163000000006</v>
      </c>
      <c r="R65" s="1">
        <v>219</v>
      </c>
      <c r="S65" s="9"/>
      <c r="T65" s="2" t="s">
        <v>485</v>
      </c>
      <c r="U65" s="2" t="s">
        <v>514</v>
      </c>
      <c r="V65" t="s">
        <v>446</v>
      </c>
      <c r="W65" s="1" t="s">
        <v>13</v>
      </c>
    </row>
    <row r="66" spans="1:23" x14ac:dyDescent="0.2">
      <c r="A66" t="str">
        <f>IF(ISBLANK(R66),C66,R66)&amp;" "&amp;S66&amp;IF(ISBLANK(S66),""," ")&amp;T66&amp;IF(ISBLANK(T66),""," ")&amp;U66&amp;" "&amp;V66</f>
        <v>221 West 1st Street</v>
      </c>
      <c r="C66" s="1" t="s">
        <v>0</v>
      </c>
      <c r="E66" s="1" t="str">
        <f t="shared" si="2"/>
        <v>Vernacular: Shotgun</v>
      </c>
      <c r="F66" s="1" t="str">
        <f t="shared" ref="F66:F129" si="4">IF(OR(G66="Other: Vernacular Landscape",G66="Other",G66="Federal"),"None",IF(G66="Italianate","None",IF(G66="No Style","None",IF(G66="Other: Gabled-ell","Gabled-ell",IF(G66="Other: Single Pen","Single Pen",IF(G66="Other: Double Pen","Double Pen",IF(G66="Other: Shotgun","None",IF(G66="Other: I-House","I-House",IF(G66="Other: Hall and Parlor","Hall and Parlor",IF(G66="Other: Gable front","None",IF(G66="Other: Cross gable","Cross Gable",IF(G66="Other: English Barn","English Barn",IF(G66="Greek Revival","Greek",IF(G66="Bungalow/Craftsman","None",IF(G66="Colonial Revival","None",IF(G66="Other: American Four Square","None",IF(G66="Queen Anne","Queen Anne",IF(G66="Other: Designed Landscape - Memorial Garden","Memorial Garden",IF(G66="Other: Designed Landscape - Formal garden","Formal Garden",IF(OR(G66="Other: Modern",G66="Modern Movement"),"None",IF(OR(G66="Other: Side gabled",G66="Side gabled"),"Side Gable",IF(G66="Other: Rail car design","Rail Car",IF(G66="Commercial Style","None",IF(G66="Other: Cottage","Cottage",IF(G66="Other: 19th C. Functional","19th Century",IF(G66="Other: 20th C. Functional","20th Century",IF(G66="Other: Pre-Fab","Pre-Fab",IF(OR(G66="Other: Art Deco",G66="Art Deco"),"None",IF(G66="Gothic Revival","None",IF(G66="Neo-Classical Revival","Classical",IF(OR(G66="Other: Tudor Revival",G66="Tudor Revival"),"None",IF(G66="Stick/Eastlake","Stick/Eastlake",IF(G66="Romanesque Revival","Romanesque Revival",IF(G66="Modern Movement: Ranch Style","Ranch",IF(G66="Other: Camelback shotgun","Camelback Shotgun",IF(G66="Other: Saltbox","Saltbox",IF(G66="Other: Designed Lanscape","None",IF(G66="Other: Designed Landscape - City Park","City Park",IF(G66="Other: Central passage","Central Passage",IF(G66="Other: T-plan","T-plan",IF(G66="Other: Free Classic","Free Classical",IF(G66="Other: Cross plan","Cross Plan",IF(G66="Second Empire",G66,IF(G66="Other: Folk Victorian","Folk Victorian",IF(G66="Classical Revival","Classical",IF(G66="Other: Neoclassical","Neoclassical",""))))))))))))))))))))))))))))))))))))))))))))))</f>
        <v>None</v>
      </c>
      <c r="G66" s="1" t="s">
        <v>18</v>
      </c>
      <c r="H66" s="1" t="b">
        <v>1</v>
      </c>
      <c r="I66" s="1" t="b">
        <v>0</v>
      </c>
      <c r="J66" s="1">
        <v>1870</v>
      </c>
      <c r="K66" s="1">
        <v>1870</v>
      </c>
      <c r="L66" s="1" t="s">
        <v>14</v>
      </c>
      <c r="M66" s="1">
        <v>1</v>
      </c>
      <c r="N66" s="1" t="s">
        <v>13</v>
      </c>
      <c r="P66" s="5">
        <v>38.734617</v>
      </c>
      <c r="Q66" s="5">
        <v>-85.382294999999999</v>
      </c>
      <c r="R66" s="1">
        <v>221</v>
      </c>
      <c r="S66" s="9"/>
      <c r="T66" s="2" t="s">
        <v>485</v>
      </c>
      <c r="U66" s="2" t="s">
        <v>514</v>
      </c>
      <c r="V66" t="s">
        <v>446</v>
      </c>
      <c r="W66" s="1" t="s">
        <v>13</v>
      </c>
    </row>
    <row r="67" spans="1:23" x14ac:dyDescent="0.2">
      <c r="A67" t="str">
        <f>IF(ISBLANK(R67),C67,R67)&amp;" "&amp;S67&amp;IF(ISBLANK(S67),""," ")&amp;T67&amp;IF(ISBLANK(T67),""," ")&amp;U67&amp;" "&amp;V67</f>
        <v>223 West 1st Street</v>
      </c>
      <c r="C67" s="1" t="s">
        <v>0</v>
      </c>
      <c r="E67" s="1" t="str">
        <f t="shared" ref="E67:E130" si="5">IF(OR(G67="Other",G67="Federal",G67="Italianate",G67="Gothic Revival",G67="Tudor Revival"),G67,IF(G67="No Style","None",IF(OR(G67="Other: T-plan",G67="Other: Central passage",G67="Other: Pre-Fab",G67="Other: Side gabled",G67="Side gabled",G67="Other: Gabled-ell",G67="Other: Cross gable",G67="Other: Saltbox",G67="Other: Cross plan",G67="Other: Hall and Parlor",G67="Other: I-House",G67="Other: Single Pen",G67="Other: Cottage",G67="Other: Double Pen"),"Vernacular: Other",IF(OR(G67="Other: Shotgun",G67="Other: Camelback shotgun"),"Vernacular: Shotgun",IF(G67="Other: Gable front","Vernacular: Gable Front",IF(G67="Other: English Barn","Barn",IF(G67="Bungalow/Craftsman","Bungalow/Craftsman/Foursquare",IF(G67="Colonial Revival",G67,IF(G67="Other: American Four Square","Bungalow/Craftsman/Foursquare",IF(G67="Queen Anne","Victorian",IF(OR(G67="Other: Designed Landscape - Memorial Garden",G67="Other: Designed Landscape",G67="Other: Designed Landscape - City Park"),"Designed Landscape",IF(G67="Other: Designed Landscape - Formal garden","Designed Landscape",IF(OR(G67="Other: Modern",G67="Modern Movement",G67="Modern Movement: Ranch Style"),"Modern Movement",IF(G67="Other: Rail car design","Other",IF(G67="Commercial Style","Commercial Style",IF(G67="Other: 19th C. Functional","Functional",IF(G67="Other: 20th C. Functional","Functional",IF(OR(G67="Other: Art Deco",G67="Art Deco"),"Art Deco",IF(G67="Stick/Eastlake","Victorian",IF(OR(G67="Other: Folk Victorian",G67="Other: Free Classic",G67="Romanesque Revival",G67="Second Empire"),"Victorian",IF(G67="Other: Tudor Revival","Tudor Revival",IF(G67="Other: Vernacular Landscape","Vernacular Landscape",IF(OR(G67="Greek Revival",G67="Neo-Classical Revival",G67="Classical Revival"),"Classical/Greek Revival","")))))))))))))))))))))))</f>
        <v>Vernacular: Shotgun</v>
      </c>
      <c r="F67" s="1" t="str">
        <f t="shared" si="4"/>
        <v>None</v>
      </c>
      <c r="G67" s="1" t="s">
        <v>18</v>
      </c>
      <c r="H67" s="1" t="b">
        <v>1</v>
      </c>
      <c r="I67" s="1" t="b">
        <v>0</v>
      </c>
      <c r="J67" s="1">
        <v>1870</v>
      </c>
      <c r="K67" s="1">
        <v>1870</v>
      </c>
      <c r="L67" s="1" t="s">
        <v>14</v>
      </c>
      <c r="M67" s="1">
        <v>1</v>
      </c>
      <c r="N67" s="1" t="s">
        <v>13</v>
      </c>
      <c r="P67" s="5">
        <v>38.734631999999998</v>
      </c>
      <c r="Q67" s="5">
        <v>-85.382362999999998</v>
      </c>
      <c r="R67" s="1">
        <v>223</v>
      </c>
      <c r="S67" s="9"/>
      <c r="T67" s="2" t="s">
        <v>485</v>
      </c>
      <c r="U67" s="2" t="s">
        <v>514</v>
      </c>
      <c r="V67" t="s">
        <v>446</v>
      </c>
      <c r="W67" s="1" t="s">
        <v>13</v>
      </c>
    </row>
    <row r="68" spans="1:23" x14ac:dyDescent="0.2">
      <c r="A68" t="str">
        <f>IF(ISBLANK(R68),C68,R68)&amp;" "&amp;S68&amp;IF(ISBLANK(S68),""," ")&amp;T68&amp;IF(ISBLANK(T68),""," ")&amp;U68&amp;" "&amp;V68</f>
        <v>225 West 1st Street</v>
      </c>
      <c r="C68" s="1" t="s">
        <v>0</v>
      </c>
      <c r="E68" s="1" t="str">
        <f t="shared" si="5"/>
        <v>Vernacular: Shotgun</v>
      </c>
      <c r="F68" s="1" t="str">
        <f t="shared" si="4"/>
        <v>None</v>
      </c>
      <c r="G68" s="1" t="s">
        <v>18</v>
      </c>
      <c r="H68" s="1" t="b">
        <v>1</v>
      </c>
      <c r="I68" s="1" t="b">
        <v>0</v>
      </c>
      <c r="J68" s="1">
        <v>1870</v>
      </c>
      <c r="K68" s="1">
        <v>1870</v>
      </c>
      <c r="L68" s="1" t="s">
        <v>14</v>
      </c>
      <c r="M68" s="1">
        <v>1</v>
      </c>
      <c r="N68" s="1" t="s">
        <v>13</v>
      </c>
      <c r="P68" s="5">
        <v>38.734647000000002</v>
      </c>
      <c r="Q68" s="5">
        <v>-85.382429000000002</v>
      </c>
      <c r="R68" s="1">
        <v>225</v>
      </c>
      <c r="S68" s="9"/>
      <c r="T68" s="2" t="s">
        <v>485</v>
      </c>
      <c r="U68" s="2" t="s">
        <v>514</v>
      </c>
      <c r="V68" t="s">
        <v>446</v>
      </c>
      <c r="W68" s="1" t="s">
        <v>13</v>
      </c>
    </row>
    <row r="69" spans="1:23" x14ac:dyDescent="0.2">
      <c r="A69" t="str">
        <f>IF(ISBLANK(R69),C69,R69)&amp;" "&amp;S69&amp;IF(ISBLANK(S69),""," ")&amp;T69&amp;IF(ISBLANK(T69),""," ")&amp;U69&amp;" "&amp;V69</f>
        <v>227 West 1st Street</v>
      </c>
      <c r="C69" s="1" t="s">
        <v>0</v>
      </c>
      <c r="E69" s="1" t="str">
        <f t="shared" si="5"/>
        <v>Vernacular: Shotgun</v>
      </c>
      <c r="F69" s="1" t="str">
        <f t="shared" si="4"/>
        <v>None</v>
      </c>
      <c r="G69" s="1" t="s">
        <v>18</v>
      </c>
      <c r="H69" s="1" t="b">
        <v>1</v>
      </c>
      <c r="I69" s="1" t="b">
        <v>0</v>
      </c>
      <c r="J69" s="1">
        <v>1870</v>
      </c>
      <c r="K69" s="1">
        <v>1870</v>
      </c>
      <c r="L69" s="1" t="s">
        <v>14</v>
      </c>
      <c r="M69" s="1">
        <v>1</v>
      </c>
      <c r="N69" s="1" t="s">
        <v>13</v>
      </c>
      <c r="P69" s="5">
        <v>38.734658000000003</v>
      </c>
      <c r="Q69" s="5">
        <v>-85.382495000000006</v>
      </c>
      <c r="R69" s="1">
        <v>227</v>
      </c>
      <c r="S69" s="9"/>
      <c r="T69" s="2" t="s">
        <v>485</v>
      </c>
      <c r="U69" s="2" t="s">
        <v>514</v>
      </c>
      <c r="V69" t="s">
        <v>446</v>
      </c>
      <c r="W69" s="1" t="s">
        <v>13</v>
      </c>
    </row>
    <row r="70" spans="1:23" ht="229.5" x14ac:dyDescent="0.2">
      <c r="A70" t="str">
        <f t="shared" ref="A67:A130" si="6">IF(ISBLANK(R70),B70,R70)&amp;" "&amp;S70&amp;IF(ISBLANK(S70),""," ")&amp;T70&amp;IF(ISBLANK(T70),""," ")&amp;U70&amp;" "&amp;V70</f>
        <v>301 West 1st Street</v>
      </c>
      <c r="B70" s="1" t="s">
        <v>198</v>
      </c>
      <c r="C70" s="1" t="s">
        <v>0</v>
      </c>
      <c r="E70" s="1" t="str">
        <f t="shared" si="5"/>
        <v>Classical/Greek Revival</v>
      </c>
      <c r="F70" s="1" t="str">
        <f t="shared" si="4"/>
        <v>Greek</v>
      </c>
      <c r="G70" s="1" t="s">
        <v>26</v>
      </c>
      <c r="H70" s="1" t="b">
        <v>0</v>
      </c>
      <c r="I70" s="1" t="b">
        <v>1</v>
      </c>
      <c r="J70" s="1">
        <v>1846</v>
      </c>
      <c r="K70" s="1">
        <v>1849</v>
      </c>
      <c r="L70" s="1" t="s">
        <v>14</v>
      </c>
      <c r="M70" s="1">
        <v>2</v>
      </c>
      <c r="N70" s="1" t="s">
        <v>13</v>
      </c>
      <c r="P70" s="5">
        <v>38.734611999999998</v>
      </c>
      <c r="Q70" s="5">
        <v>-85.382908999999998</v>
      </c>
      <c r="R70" s="1">
        <v>301</v>
      </c>
      <c r="S70" s="9"/>
      <c r="T70" s="2" t="s">
        <v>485</v>
      </c>
      <c r="U70" s="2" t="s">
        <v>514</v>
      </c>
      <c r="V70" t="s">
        <v>446</v>
      </c>
      <c r="W70" s="1" t="s">
        <v>399</v>
      </c>
    </row>
    <row r="71" spans="1:23" x14ac:dyDescent="0.2">
      <c r="A71" t="str">
        <f>IF(ISBLANK(R71),C71,R71)&amp;" "&amp;S71&amp;IF(ISBLANK(S71),""," ")&amp;T71&amp;IF(ISBLANK(T71),""," ")&amp;U71&amp;" "&amp;V71</f>
        <v>402 West 1st Street</v>
      </c>
      <c r="C71" s="1" t="s">
        <v>0</v>
      </c>
      <c r="E71" s="1" t="str">
        <f t="shared" si="5"/>
        <v>Colonial Revival</v>
      </c>
      <c r="F71" s="1" t="str">
        <f t="shared" si="4"/>
        <v>None</v>
      </c>
      <c r="G71" s="1" t="s">
        <v>16</v>
      </c>
      <c r="H71" s="1" t="b">
        <v>1</v>
      </c>
      <c r="I71" s="1" t="b">
        <v>0</v>
      </c>
      <c r="J71" s="1">
        <v>1920</v>
      </c>
      <c r="K71" s="1">
        <v>1920</v>
      </c>
      <c r="L71" s="1" t="s">
        <v>14</v>
      </c>
      <c r="M71" s="1">
        <v>2</v>
      </c>
      <c r="N71" s="1" t="s">
        <v>13</v>
      </c>
      <c r="P71" s="5">
        <v>38.735374999999998</v>
      </c>
      <c r="Q71" s="5">
        <v>-85.383966999999998</v>
      </c>
      <c r="R71" s="1">
        <v>402</v>
      </c>
      <c r="S71" s="9"/>
      <c r="T71" s="2" t="s">
        <v>485</v>
      </c>
      <c r="U71" s="2" t="s">
        <v>514</v>
      </c>
      <c r="V71" t="s">
        <v>446</v>
      </c>
      <c r="W71" s="1" t="s">
        <v>13</v>
      </c>
    </row>
    <row r="72" spans="1:23" ht="25.5" x14ac:dyDescent="0.2">
      <c r="A72" t="str">
        <f t="shared" si="6"/>
        <v>403 West 1st Street</v>
      </c>
      <c r="B72" s="1" t="s">
        <v>197</v>
      </c>
      <c r="C72" s="1" t="s">
        <v>0</v>
      </c>
      <c r="E72" s="1" t="str">
        <f t="shared" si="5"/>
        <v>Italianate</v>
      </c>
      <c r="F72" s="1" t="str">
        <f t="shared" si="4"/>
        <v>None</v>
      </c>
      <c r="G72" s="1" t="s">
        <v>23</v>
      </c>
      <c r="H72" s="1" t="b">
        <v>1</v>
      </c>
      <c r="I72" s="1" t="b">
        <v>0</v>
      </c>
      <c r="J72" s="1">
        <v>1880</v>
      </c>
      <c r="K72" s="1">
        <v>1880</v>
      </c>
      <c r="L72" s="1" t="s">
        <v>14</v>
      </c>
      <c r="M72" s="1">
        <v>1</v>
      </c>
      <c r="N72" s="1" t="s">
        <v>13</v>
      </c>
      <c r="P72" s="5">
        <v>38.734879999999997</v>
      </c>
      <c r="Q72" s="5">
        <v>-85.384134000000003</v>
      </c>
      <c r="R72" s="1">
        <v>403</v>
      </c>
      <c r="S72" s="9"/>
      <c r="T72" s="2" t="s">
        <v>485</v>
      </c>
      <c r="U72" s="2" t="s">
        <v>514</v>
      </c>
      <c r="V72" t="s">
        <v>446</v>
      </c>
      <c r="W72" s="1" t="s">
        <v>13</v>
      </c>
    </row>
    <row r="73" spans="1:23" x14ac:dyDescent="0.2">
      <c r="A73" t="str">
        <f>IF(ISBLANK(R73),C73,R73)&amp;" "&amp;S73&amp;IF(ISBLANK(S73),""," ")&amp;T73&amp;IF(ISBLANK(T73),""," ")&amp;U73&amp;" "&amp;V73</f>
        <v>407 West 1st Street</v>
      </c>
      <c r="C73" s="1" t="s">
        <v>0</v>
      </c>
      <c r="E73" s="1" t="str">
        <f t="shared" si="5"/>
        <v>Colonial Revival</v>
      </c>
      <c r="F73" s="1" t="str">
        <f t="shared" si="4"/>
        <v>None</v>
      </c>
      <c r="G73" s="1" t="s">
        <v>16</v>
      </c>
      <c r="H73" s="1" t="b">
        <v>1</v>
      </c>
      <c r="I73" s="1" t="b">
        <v>0</v>
      </c>
      <c r="J73" s="1">
        <v>1920</v>
      </c>
      <c r="K73" s="1">
        <v>1920</v>
      </c>
      <c r="L73" s="1" t="s">
        <v>14</v>
      </c>
      <c r="M73" s="1">
        <v>1</v>
      </c>
      <c r="N73" s="1" t="s">
        <v>13</v>
      </c>
      <c r="P73" s="5">
        <v>38.734929000000001</v>
      </c>
      <c r="Q73" s="5">
        <v>-85.384383999999997</v>
      </c>
      <c r="R73" s="1">
        <v>407</v>
      </c>
      <c r="S73" s="9"/>
      <c r="T73" s="2" t="s">
        <v>485</v>
      </c>
      <c r="U73" s="2" t="s">
        <v>514</v>
      </c>
      <c r="V73" t="s">
        <v>446</v>
      </c>
      <c r="W73" s="1" t="s">
        <v>13</v>
      </c>
    </row>
    <row r="74" spans="1:23" x14ac:dyDescent="0.2">
      <c r="A74" t="str">
        <f>IF(ISBLANK(R74),C74,R74)&amp;" "&amp;S74&amp;IF(ISBLANK(S74),""," ")&amp;T74&amp;IF(ISBLANK(T74),""," ")&amp;U74&amp;" "&amp;V74</f>
        <v>409 West 1st Street</v>
      </c>
      <c r="C74" s="1" t="s">
        <v>0</v>
      </c>
      <c r="E74" s="1" t="str">
        <f t="shared" si="5"/>
        <v>Colonial Revival</v>
      </c>
      <c r="F74" s="1" t="str">
        <f t="shared" si="4"/>
        <v>None</v>
      </c>
      <c r="G74" s="1" t="s">
        <v>16</v>
      </c>
      <c r="H74" s="1" t="b">
        <v>1</v>
      </c>
      <c r="I74" s="1" t="b">
        <v>0</v>
      </c>
      <c r="J74" s="1">
        <v>1920</v>
      </c>
      <c r="K74" s="1">
        <v>1920</v>
      </c>
      <c r="L74" s="1" t="s">
        <v>14</v>
      </c>
      <c r="M74" s="1">
        <v>1</v>
      </c>
      <c r="N74" s="1" t="s">
        <v>13</v>
      </c>
      <c r="P74" s="5">
        <v>38.734974000000001</v>
      </c>
      <c r="Q74" s="5">
        <v>-85.384608999999998</v>
      </c>
      <c r="R74" s="1">
        <v>409</v>
      </c>
      <c r="S74" s="9"/>
      <c r="T74" s="2" t="s">
        <v>485</v>
      </c>
      <c r="U74" s="2" t="s">
        <v>514</v>
      </c>
      <c r="V74" t="s">
        <v>446</v>
      </c>
      <c r="W74" s="1" t="s">
        <v>13</v>
      </c>
    </row>
    <row r="75" spans="1:23" x14ac:dyDescent="0.2">
      <c r="A75" t="str">
        <f>IF(ISBLANK(R75),D75,R75)&amp;" "&amp;S75&amp;IF(ISBLANK(S75),""," ")&amp;T75&amp;IF(ISBLANK(T75),""," ")&amp;U75&amp;" "&amp;V75</f>
        <v>410 West 1st Street</v>
      </c>
      <c r="C75" s="1" t="s">
        <v>0</v>
      </c>
      <c r="D75" s="1" t="s">
        <v>71</v>
      </c>
      <c r="E75" s="1" t="str">
        <f t="shared" si="5"/>
        <v>Vernacular: Gable Front</v>
      </c>
      <c r="F75" s="1" t="str">
        <f t="shared" si="4"/>
        <v>None</v>
      </c>
      <c r="G75" s="1" t="s">
        <v>21</v>
      </c>
      <c r="H75" s="1" t="b">
        <v>1</v>
      </c>
      <c r="I75" s="1" t="b">
        <v>0</v>
      </c>
      <c r="J75" s="1">
        <v>1870</v>
      </c>
      <c r="K75" s="1">
        <v>1870</v>
      </c>
      <c r="L75" s="1" t="s">
        <v>14</v>
      </c>
      <c r="M75" s="1">
        <v>1</v>
      </c>
      <c r="N75" s="1" t="s">
        <v>13</v>
      </c>
      <c r="P75" s="5">
        <v>38.735427999999999</v>
      </c>
      <c r="Q75" s="5">
        <v>-85.384174000000002</v>
      </c>
      <c r="R75" s="1">
        <v>410</v>
      </c>
      <c r="S75" s="9"/>
      <c r="T75" s="2" t="s">
        <v>485</v>
      </c>
      <c r="U75" s="2" t="s">
        <v>514</v>
      </c>
      <c r="V75" t="s">
        <v>446</v>
      </c>
      <c r="W75" s="1" t="s">
        <v>13</v>
      </c>
    </row>
    <row r="76" spans="1:23" ht="17.25" customHeight="1" x14ac:dyDescent="0.2">
      <c r="A76" t="str">
        <f>IF(ISBLANK(R76),C76,R76)&amp;" "&amp;S76&amp;IF(ISBLANK(S76),""," ")&amp;T76&amp;IF(ISBLANK(T76),""," ")&amp;U76&amp;" "&amp;V76</f>
        <v>411 West 1st Street</v>
      </c>
      <c r="C76" s="1" t="s">
        <v>0</v>
      </c>
      <c r="E76" s="1" t="str">
        <f t="shared" si="5"/>
        <v>Victorian</v>
      </c>
      <c r="F76" s="1" t="str">
        <f t="shared" si="4"/>
        <v>Queen Anne</v>
      </c>
      <c r="G76" s="1" t="s">
        <v>42</v>
      </c>
      <c r="H76" s="1" t="b">
        <v>1</v>
      </c>
      <c r="I76" s="1" t="b">
        <v>0</v>
      </c>
      <c r="J76" s="1">
        <v>1900</v>
      </c>
      <c r="K76" s="1">
        <v>1900</v>
      </c>
      <c r="L76" s="1" t="s">
        <v>14</v>
      </c>
      <c r="M76" s="1">
        <v>1</v>
      </c>
      <c r="N76" s="1" t="s">
        <v>13</v>
      </c>
      <c r="P76" s="5">
        <v>38.735069000000003</v>
      </c>
      <c r="Q76" s="5">
        <v>-85.384907999999996</v>
      </c>
      <c r="R76" s="1">
        <v>411</v>
      </c>
      <c r="S76" s="9"/>
      <c r="T76" s="2" t="s">
        <v>485</v>
      </c>
      <c r="U76" s="2" t="s">
        <v>514</v>
      </c>
      <c r="V76" t="s">
        <v>446</v>
      </c>
      <c r="W76" s="1" t="s">
        <v>13</v>
      </c>
    </row>
    <row r="77" spans="1:23" ht="17.25" customHeight="1" x14ac:dyDescent="0.2">
      <c r="A77" t="str">
        <f>IF(ISBLANK(R77),C77,R77)&amp;" "&amp;S77&amp;IF(ISBLANK(S77),""," ")&amp;T77&amp;IF(ISBLANK(T77),""," ")&amp;U77&amp;" "&amp;V77</f>
        <v>412 West 1st Street</v>
      </c>
      <c r="C77" s="1" t="s">
        <v>0</v>
      </c>
      <c r="E77" s="1" t="str">
        <f t="shared" si="5"/>
        <v>Bungalow/Craftsman/Foursquare</v>
      </c>
      <c r="F77" s="1" t="str">
        <f t="shared" si="4"/>
        <v>None</v>
      </c>
      <c r="G77" s="1" t="s">
        <v>64</v>
      </c>
      <c r="H77" s="1" t="b">
        <v>1</v>
      </c>
      <c r="I77" s="1" t="b">
        <v>0</v>
      </c>
      <c r="J77" s="1">
        <v>1910</v>
      </c>
      <c r="K77" s="1">
        <v>1910</v>
      </c>
      <c r="L77" s="1" t="s">
        <v>14</v>
      </c>
      <c r="M77" s="1">
        <v>1</v>
      </c>
      <c r="N77" s="1" t="s">
        <v>13</v>
      </c>
      <c r="P77" s="5">
        <v>38.735478000000001</v>
      </c>
      <c r="Q77" s="5">
        <v>-85.384409000000005</v>
      </c>
      <c r="R77" s="1">
        <v>412</v>
      </c>
      <c r="S77" s="9"/>
      <c r="T77" s="2" t="s">
        <v>485</v>
      </c>
      <c r="U77" s="2" t="s">
        <v>514</v>
      </c>
      <c r="V77" t="s">
        <v>446</v>
      </c>
      <c r="W77" s="1" t="s">
        <v>13</v>
      </c>
    </row>
    <row r="78" spans="1:23" ht="16.5" customHeight="1" x14ac:dyDescent="0.2">
      <c r="A78" t="str">
        <f>IF(ISBLANK(R78),C78,R78)&amp;" "&amp;S78&amp;IF(ISBLANK(S78),""," ")&amp;T78&amp;IF(ISBLANK(T78),""," ")&amp;U78&amp;" "&amp;V78</f>
        <v>414 West 1st Street</v>
      </c>
      <c r="C78" s="1" t="s">
        <v>0</v>
      </c>
      <c r="E78" s="1" t="str">
        <f t="shared" si="5"/>
        <v>Bungalow/Craftsman/Foursquare</v>
      </c>
      <c r="F78" s="1" t="str">
        <f t="shared" si="4"/>
        <v>None</v>
      </c>
      <c r="G78" s="1" t="s">
        <v>64</v>
      </c>
      <c r="H78" s="1" t="b">
        <v>1</v>
      </c>
      <c r="I78" s="1" t="b">
        <v>0</v>
      </c>
      <c r="J78" s="1">
        <v>1910</v>
      </c>
      <c r="K78" s="1">
        <v>1910</v>
      </c>
      <c r="L78" s="1" t="s">
        <v>14</v>
      </c>
      <c r="M78" s="1">
        <v>1</v>
      </c>
      <c r="N78" s="1" t="s">
        <v>13</v>
      </c>
      <c r="P78" s="5">
        <v>38.735501999999997</v>
      </c>
      <c r="Q78" s="5">
        <v>-85.384536999999995</v>
      </c>
      <c r="R78" s="1">
        <v>414</v>
      </c>
      <c r="S78" s="9"/>
      <c r="T78" s="2" t="s">
        <v>485</v>
      </c>
      <c r="U78" s="2" t="s">
        <v>514</v>
      </c>
      <c r="V78" t="s">
        <v>446</v>
      </c>
      <c r="W78" s="1" t="s">
        <v>13</v>
      </c>
    </row>
    <row r="79" spans="1:23" ht="15" customHeight="1" x14ac:dyDescent="0.2">
      <c r="A79" t="str">
        <f>IF(ISBLANK(R79),C79,R79)&amp;" "&amp;S79&amp;IF(ISBLANK(S79),""," ")&amp;T79&amp;IF(ISBLANK(T79),""," ")&amp;U79&amp;" "&amp;V79</f>
        <v>418 West 1st Street</v>
      </c>
      <c r="C79" s="1" t="s">
        <v>0</v>
      </c>
      <c r="E79" s="1" t="str">
        <f t="shared" si="5"/>
        <v>Classical/Greek Revival</v>
      </c>
      <c r="F79" s="1" t="str">
        <f t="shared" si="4"/>
        <v>Greek</v>
      </c>
      <c r="G79" s="1" t="s">
        <v>26</v>
      </c>
      <c r="H79" s="1" t="b">
        <v>1</v>
      </c>
      <c r="I79" s="1" t="b">
        <v>0</v>
      </c>
      <c r="J79" s="1">
        <v>1870</v>
      </c>
      <c r="K79" s="1">
        <v>1870</v>
      </c>
      <c r="L79" s="1" t="s">
        <v>14</v>
      </c>
      <c r="M79" s="1">
        <v>1</v>
      </c>
      <c r="N79" s="1" t="s">
        <v>13</v>
      </c>
      <c r="P79" s="5">
        <v>38.735244000000002</v>
      </c>
      <c r="Q79" s="5">
        <v>-85.384253000000001</v>
      </c>
      <c r="R79" s="1">
        <v>418</v>
      </c>
      <c r="S79" s="9"/>
      <c r="T79" s="2" t="s">
        <v>485</v>
      </c>
      <c r="U79" s="2" t="s">
        <v>514</v>
      </c>
      <c r="V79" t="s">
        <v>446</v>
      </c>
      <c r="W79" s="1" t="s">
        <v>13</v>
      </c>
    </row>
    <row r="80" spans="1:23" ht="15" customHeight="1" x14ac:dyDescent="0.2">
      <c r="A80" t="str">
        <f t="shared" si="6"/>
        <v>511 West 1st Street</v>
      </c>
      <c r="B80" s="1" t="s">
        <v>195</v>
      </c>
      <c r="C80" s="1" t="s">
        <v>0</v>
      </c>
      <c r="E80" s="1" t="str">
        <f t="shared" si="5"/>
        <v>Designed Landscape</v>
      </c>
      <c r="F80" s="1" t="str">
        <f t="shared" si="4"/>
        <v>Memorial Garden</v>
      </c>
      <c r="G80" s="1" t="s">
        <v>196</v>
      </c>
      <c r="H80" s="1" t="b">
        <v>1</v>
      </c>
      <c r="I80" s="1" t="b">
        <v>0</v>
      </c>
      <c r="J80" s="1">
        <v>1953</v>
      </c>
      <c r="K80" s="1">
        <v>1953</v>
      </c>
      <c r="L80" s="1" t="s">
        <v>2</v>
      </c>
      <c r="N80" s="1">
        <v>1</v>
      </c>
      <c r="P80" s="5">
        <v>38.735408</v>
      </c>
      <c r="Q80" s="5">
        <v>-85.385107000000005</v>
      </c>
      <c r="R80" s="1">
        <v>511</v>
      </c>
      <c r="S80" s="9"/>
      <c r="T80" s="2" t="s">
        <v>485</v>
      </c>
      <c r="U80" s="2" t="s">
        <v>514</v>
      </c>
      <c r="V80" t="s">
        <v>446</v>
      </c>
      <c r="W80" s="1" t="s">
        <v>13</v>
      </c>
    </row>
    <row r="81" spans="1:23" ht="306" x14ac:dyDescent="0.2">
      <c r="A81" t="str">
        <f t="shared" si="6"/>
        <v>511 West 1st Street</v>
      </c>
      <c r="B81" s="1" t="s">
        <v>192</v>
      </c>
      <c r="C81" s="1" t="s">
        <v>0</v>
      </c>
      <c r="E81" s="1" t="str">
        <f t="shared" si="5"/>
        <v>Classical/Greek Revival</v>
      </c>
      <c r="F81" s="1" t="str">
        <f t="shared" si="4"/>
        <v>Greek</v>
      </c>
      <c r="G81" s="1" t="s">
        <v>26</v>
      </c>
      <c r="H81" s="1" t="b">
        <v>0</v>
      </c>
      <c r="I81" s="1" t="b">
        <v>1</v>
      </c>
      <c r="J81" s="1">
        <v>1843</v>
      </c>
      <c r="K81" s="1">
        <v>1844</v>
      </c>
      <c r="L81" s="1" t="s">
        <v>14</v>
      </c>
      <c r="M81" s="1">
        <v>1</v>
      </c>
      <c r="N81" s="1" t="s">
        <v>13</v>
      </c>
      <c r="P81" s="5">
        <v>38.735408</v>
      </c>
      <c r="Q81" s="5">
        <v>-85.385107000000005</v>
      </c>
      <c r="R81" s="1">
        <v>511</v>
      </c>
      <c r="S81" s="9"/>
      <c r="T81" s="2" t="s">
        <v>485</v>
      </c>
      <c r="U81" s="2" t="s">
        <v>514</v>
      </c>
      <c r="V81" t="s">
        <v>446</v>
      </c>
      <c r="W81" s="1" t="s">
        <v>397</v>
      </c>
    </row>
    <row r="82" spans="1:23" ht="102" x14ac:dyDescent="0.2">
      <c r="A82" t="str">
        <f t="shared" si="6"/>
        <v>511 West 1st Street</v>
      </c>
      <c r="B82" s="1" t="s">
        <v>193</v>
      </c>
      <c r="C82" s="1" t="s">
        <v>530</v>
      </c>
      <c r="E82" s="1" t="str">
        <f t="shared" si="5"/>
        <v>Designed Landscape</v>
      </c>
      <c r="F82" s="1" t="str">
        <f t="shared" si="4"/>
        <v>Formal Garden</v>
      </c>
      <c r="G82" s="1" t="s">
        <v>194</v>
      </c>
      <c r="H82" s="1" t="b">
        <v>1</v>
      </c>
      <c r="I82" s="1" t="b">
        <v>0</v>
      </c>
      <c r="J82" s="1">
        <v>1870</v>
      </c>
      <c r="K82" s="1">
        <v>1870</v>
      </c>
      <c r="L82" s="1" t="s">
        <v>14</v>
      </c>
      <c r="M82" s="1">
        <v>1</v>
      </c>
      <c r="N82" s="1" t="s">
        <v>13</v>
      </c>
      <c r="P82" s="5">
        <v>38.735408</v>
      </c>
      <c r="Q82" s="5">
        <v>-85.385107000000005</v>
      </c>
      <c r="R82" s="1">
        <v>511</v>
      </c>
      <c r="S82" s="9"/>
      <c r="T82" s="2" t="s">
        <v>485</v>
      </c>
      <c r="U82" s="2" t="s">
        <v>514</v>
      </c>
      <c r="V82" t="s">
        <v>446</v>
      </c>
      <c r="W82" s="1" t="s">
        <v>398</v>
      </c>
    </row>
    <row r="83" spans="1:23" ht="25.5" x14ac:dyDescent="0.2">
      <c r="A83" t="str">
        <f t="shared" si="6"/>
        <v>601 West 1st Street</v>
      </c>
      <c r="B83" s="1" t="s">
        <v>191</v>
      </c>
      <c r="C83" s="1" t="s">
        <v>531</v>
      </c>
      <c r="E83" s="1" t="str">
        <f t="shared" si="5"/>
        <v>Modern Movement</v>
      </c>
      <c r="F83" s="1" t="str">
        <f t="shared" si="4"/>
        <v>None</v>
      </c>
      <c r="G83" s="1" t="s">
        <v>29</v>
      </c>
      <c r="H83" s="1" t="b">
        <v>1</v>
      </c>
      <c r="I83" s="1" t="b">
        <v>0</v>
      </c>
      <c r="J83" s="1">
        <v>1968</v>
      </c>
      <c r="K83" s="1">
        <v>1968</v>
      </c>
      <c r="L83" s="1" t="s">
        <v>2</v>
      </c>
      <c r="N83" s="1">
        <v>1</v>
      </c>
      <c r="O83" s="4" t="s">
        <v>526</v>
      </c>
      <c r="P83" s="5">
        <v>38.735545999999999</v>
      </c>
      <c r="Q83" s="5">
        <v>-85.386999000000003</v>
      </c>
      <c r="R83" s="1">
        <v>601</v>
      </c>
      <c r="S83" s="9"/>
      <c r="T83" s="2" t="s">
        <v>485</v>
      </c>
      <c r="U83" s="2" t="s">
        <v>514</v>
      </c>
      <c r="V83" t="s">
        <v>446</v>
      </c>
      <c r="W83" s="1" t="s">
        <v>13</v>
      </c>
    </row>
    <row r="84" spans="1:23" ht="25.5" x14ac:dyDescent="0.2">
      <c r="A84" t="str">
        <f t="shared" si="6"/>
        <v>615 West 1st Street</v>
      </c>
      <c r="B84" s="1" t="s">
        <v>190</v>
      </c>
      <c r="C84" s="1" t="s">
        <v>532</v>
      </c>
      <c r="E84" s="1" t="str">
        <f t="shared" si="5"/>
        <v>Modern Movement</v>
      </c>
      <c r="F84" s="1" t="str">
        <f t="shared" si="4"/>
        <v>None</v>
      </c>
      <c r="G84" s="1" t="s">
        <v>29</v>
      </c>
      <c r="H84" s="1" t="b">
        <v>1</v>
      </c>
      <c r="I84" s="1" t="b">
        <v>0</v>
      </c>
      <c r="J84" s="1">
        <v>2000</v>
      </c>
      <c r="K84" s="1">
        <v>2000</v>
      </c>
      <c r="L84" s="1" t="s">
        <v>2</v>
      </c>
      <c r="N84" s="1">
        <v>1</v>
      </c>
      <c r="O84" s="4" t="s">
        <v>526</v>
      </c>
      <c r="P84" s="5">
        <v>38.735568000000001</v>
      </c>
      <c r="Q84" s="5">
        <v>-85.387609999999995</v>
      </c>
      <c r="R84" s="1">
        <v>615</v>
      </c>
      <c r="S84" s="9"/>
      <c r="T84" s="2" t="s">
        <v>485</v>
      </c>
      <c r="U84" s="2" t="s">
        <v>514</v>
      </c>
      <c r="V84" t="s">
        <v>446</v>
      </c>
      <c r="W84" s="1" t="s">
        <v>13</v>
      </c>
    </row>
    <row r="85" spans="1:23" ht="153" x14ac:dyDescent="0.2">
      <c r="A85" t="str">
        <f t="shared" si="6"/>
        <v>615 West 1st Street</v>
      </c>
      <c r="B85" s="1" t="s">
        <v>346</v>
      </c>
      <c r="C85" s="1" t="s">
        <v>533</v>
      </c>
      <c r="E85" s="1" t="str">
        <f t="shared" si="5"/>
        <v>Victorian</v>
      </c>
      <c r="F85" s="1" t="str">
        <f t="shared" si="4"/>
        <v>Queen Anne</v>
      </c>
      <c r="G85" s="1" t="s">
        <v>42</v>
      </c>
      <c r="H85" s="1" t="b">
        <v>0</v>
      </c>
      <c r="I85" s="1" t="b">
        <v>0</v>
      </c>
      <c r="J85" s="1">
        <v>1894</v>
      </c>
      <c r="K85" s="1">
        <v>1894</v>
      </c>
      <c r="L85" s="1" t="s">
        <v>14</v>
      </c>
      <c r="M85" s="1">
        <v>1</v>
      </c>
      <c r="N85" s="1" t="s">
        <v>13</v>
      </c>
      <c r="P85" s="5">
        <v>38.735568000000001</v>
      </c>
      <c r="Q85" s="5">
        <v>-85.387609999999995</v>
      </c>
      <c r="R85" s="1">
        <v>615</v>
      </c>
      <c r="S85" s="9"/>
      <c r="T85" s="2" t="s">
        <v>485</v>
      </c>
      <c r="U85" s="2" t="s">
        <v>514</v>
      </c>
      <c r="V85" t="s">
        <v>446</v>
      </c>
      <c r="W85" s="1" t="s">
        <v>396</v>
      </c>
    </row>
    <row r="86" spans="1:23" x14ac:dyDescent="0.2">
      <c r="A86" t="str">
        <f t="shared" si="6"/>
        <v>615 West 1st Street</v>
      </c>
      <c r="B86" s="1" t="s">
        <v>188</v>
      </c>
      <c r="C86" s="1" t="s">
        <v>532</v>
      </c>
      <c r="E86" s="1" t="str">
        <f t="shared" si="5"/>
        <v>Other</v>
      </c>
      <c r="F86" s="1" t="str">
        <f t="shared" si="4"/>
        <v>Rail Car</v>
      </c>
      <c r="G86" s="1" t="s">
        <v>189</v>
      </c>
      <c r="H86" s="1" t="b">
        <v>0</v>
      </c>
      <c r="I86" s="1" t="b">
        <v>0</v>
      </c>
      <c r="J86" s="1">
        <v>1918</v>
      </c>
      <c r="K86" s="1">
        <v>1918</v>
      </c>
      <c r="L86" s="1" t="s">
        <v>14</v>
      </c>
      <c r="M86" s="1">
        <v>1</v>
      </c>
      <c r="N86" s="1" t="s">
        <v>13</v>
      </c>
      <c r="P86" s="5">
        <v>38.735568000000001</v>
      </c>
      <c r="Q86" s="5">
        <v>-85.387609999999995</v>
      </c>
      <c r="R86" s="1">
        <v>615</v>
      </c>
      <c r="S86" s="9"/>
      <c r="T86" s="2" t="s">
        <v>485</v>
      </c>
      <c r="U86" s="2" t="s">
        <v>514</v>
      </c>
      <c r="V86" t="s">
        <v>446</v>
      </c>
      <c r="W86" s="1" t="s">
        <v>13</v>
      </c>
    </row>
    <row r="87" spans="1:23" x14ac:dyDescent="0.2">
      <c r="A87" t="str">
        <f>IF(ISBLANK(R87),C87,R87)&amp;" "&amp;S87&amp;IF(ISBLANK(S87),""," ")&amp;T87&amp;IF(ISBLANK(T87),""," ")&amp;U87&amp;" "&amp;V87</f>
        <v>616 West 1st Street</v>
      </c>
      <c r="C87" s="1" t="s">
        <v>90</v>
      </c>
      <c r="E87" s="1" t="str">
        <f t="shared" si="5"/>
        <v>Vernacular: Other</v>
      </c>
      <c r="F87" s="1" t="str">
        <f t="shared" si="4"/>
        <v>Side Gable</v>
      </c>
      <c r="G87" s="1" t="s">
        <v>185</v>
      </c>
      <c r="H87" s="1" t="b">
        <v>1</v>
      </c>
      <c r="I87" s="1" t="b">
        <v>0</v>
      </c>
      <c r="J87" s="1">
        <v>1900</v>
      </c>
      <c r="K87" s="1">
        <v>1900</v>
      </c>
      <c r="L87" s="1" t="s">
        <v>14</v>
      </c>
      <c r="M87" s="1">
        <v>1</v>
      </c>
      <c r="N87" s="1" t="s">
        <v>13</v>
      </c>
      <c r="P87" s="5">
        <v>38.735835999999999</v>
      </c>
      <c r="Q87" s="5">
        <v>-85.387332000000001</v>
      </c>
      <c r="R87" s="1">
        <v>616</v>
      </c>
      <c r="S87" s="9"/>
      <c r="T87" s="2" t="s">
        <v>485</v>
      </c>
      <c r="U87" s="2" t="s">
        <v>514</v>
      </c>
      <c r="V87" t="s">
        <v>446</v>
      </c>
      <c r="W87" s="1" t="s">
        <v>13</v>
      </c>
    </row>
    <row r="88" spans="1:23" x14ac:dyDescent="0.2">
      <c r="A88" t="str">
        <f>IF(ISBLANK(R88),C88,R88)&amp;" "&amp;S88&amp;IF(ISBLANK(S88),""," ")&amp;T88&amp;IF(ISBLANK(T88),""," ")&amp;U88&amp;" "&amp;V88</f>
        <v>618 West 1st Street</v>
      </c>
      <c r="C88" s="1" t="s">
        <v>0</v>
      </c>
      <c r="E88" s="1" t="str">
        <f t="shared" si="5"/>
        <v>Vernacular: Other</v>
      </c>
      <c r="F88" s="1" t="str">
        <f t="shared" si="4"/>
        <v>Gabled-ell</v>
      </c>
      <c r="G88" s="1" t="s">
        <v>27</v>
      </c>
      <c r="H88" s="1" t="b">
        <v>1</v>
      </c>
      <c r="I88" s="1" t="b">
        <v>0</v>
      </c>
      <c r="J88" s="1">
        <v>1870</v>
      </c>
      <c r="K88" s="1">
        <v>1870</v>
      </c>
      <c r="L88" s="1" t="s">
        <v>14</v>
      </c>
      <c r="M88" s="1">
        <v>1</v>
      </c>
      <c r="N88" s="1" t="s">
        <v>13</v>
      </c>
      <c r="P88" s="5">
        <v>38.736024999999998</v>
      </c>
      <c r="Q88" s="5">
        <v>-85.387401999999994</v>
      </c>
      <c r="R88" s="1">
        <v>618</v>
      </c>
      <c r="S88" s="9"/>
      <c r="T88" s="2" t="s">
        <v>485</v>
      </c>
      <c r="U88" s="2" t="s">
        <v>514</v>
      </c>
      <c r="V88" t="s">
        <v>446</v>
      </c>
      <c r="W88" s="1" t="s">
        <v>13</v>
      </c>
    </row>
    <row r="89" spans="1:23" x14ac:dyDescent="0.2">
      <c r="A89" t="str">
        <f>IF(ISBLANK(R89),C89,R89)&amp;" "&amp;S89&amp;IF(ISBLANK(S89),""," ")&amp;T89&amp;IF(ISBLANK(T89),""," ")&amp;U89&amp;" "&amp;V89</f>
        <v>620 West 1st Street</v>
      </c>
      <c r="C89" s="1" t="s">
        <v>0</v>
      </c>
      <c r="E89" s="1" t="str">
        <f t="shared" si="5"/>
        <v>Vernacular: Other</v>
      </c>
      <c r="F89" s="1" t="str">
        <f t="shared" si="4"/>
        <v>Gabled-ell</v>
      </c>
      <c r="G89" s="1" t="s">
        <v>27</v>
      </c>
      <c r="H89" s="1" t="b">
        <v>1</v>
      </c>
      <c r="I89" s="1" t="b">
        <v>0</v>
      </c>
      <c r="J89" s="1">
        <v>1870</v>
      </c>
      <c r="K89" s="1">
        <v>1870</v>
      </c>
      <c r="L89" s="1" t="s">
        <v>14</v>
      </c>
      <c r="M89" s="1">
        <v>1</v>
      </c>
      <c r="N89" s="1" t="s">
        <v>13</v>
      </c>
      <c r="P89" s="5">
        <v>38.736058999999997</v>
      </c>
      <c r="Q89" s="5">
        <v>-85.387551000000002</v>
      </c>
      <c r="R89" s="1">
        <v>620</v>
      </c>
      <c r="S89" s="9"/>
      <c r="T89" s="2" t="s">
        <v>485</v>
      </c>
      <c r="U89" s="2" t="s">
        <v>514</v>
      </c>
      <c r="V89" t="s">
        <v>446</v>
      </c>
      <c r="W89" s="1" t="s">
        <v>13</v>
      </c>
    </row>
    <row r="90" spans="1:23" x14ac:dyDescent="0.2">
      <c r="A90" t="str">
        <f>IF(ISBLANK(R90),C90,R90)&amp;" "&amp;S90&amp;IF(ISBLANK(S90),""," ")&amp;T90&amp;IF(ISBLANK(T90),""," ")&amp;U90&amp;" "&amp;V90</f>
        <v>720 West 1st Street</v>
      </c>
      <c r="C90" s="1" t="s">
        <v>0</v>
      </c>
      <c r="E90" s="1" t="str">
        <f t="shared" si="5"/>
        <v>Vernacular: Other</v>
      </c>
      <c r="F90" s="1" t="str">
        <f t="shared" si="4"/>
        <v>Gabled-ell</v>
      </c>
      <c r="G90" s="1" t="s">
        <v>27</v>
      </c>
      <c r="H90" s="1" t="b">
        <v>1</v>
      </c>
      <c r="I90" s="1" t="b">
        <v>0</v>
      </c>
      <c r="J90" s="1">
        <v>1880</v>
      </c>
      <c r="K90" s="1">
        <v>1880</v>
      </c>
      <c r="L90" s="1" t="s">
        <v>14</v>
      </c>
      <c r="M90" s="1">
        <v>1</v>
      </c>
      <c r="N90" s="1" t="s">
        <v>13</v>
      </c>
      <c r="P90" s="5">
        <v>38.736179999999997</v>
      </c>
      <c r="Q90" s="5">
        <v>-85.389083999999997</v>
      </c>
      <c r="R90" s="1">
        <v>720</v>
      </c>
      <c r="S90" s="9"/>
      <c r="T90" s="2" t="s">
        <v>485</v>
      </c>
      <c r="U90" s="2" t="s">
        <v>514</v>
      </c>
      <c r="V90" t="s">
        <v>446</v>
      </c>
      <c r="W90" s="1" t="s">
        <v>13</v>
      </c>
    </row>
    <row r="91" spans="1:23" x14ac:dyDescent="0.2">
      <c r="A91" t="str">
        <f>IF(ISBLANK(R91),C91,R91)&amp;" "&amp;S91&amp;IF(ISBLANK(S91),""," ")&amp;T91&amp;IF(ISBLANK(T91),""," ")&amp;U91&amp;" "&amp;V91</f>
        <v>801 West 1st Street</v>
      </c>
      <c r="C91" s="1" t="s">
        <v>0</v>
      </c>
      <c r="E91" s="1" t="str">
        <f t="shared" si="5"/>
        <v>Vernacular: Gable Front</v>
      </c>
      <c r="F91" s="1" t="str">
        <f t="shared" si="4"/>
        <v>None</v>
      </c>
      <c r="G91" s="1" t="s">
        <v>21</v>
      </c>
      <c r="H91" s="1" t="b">
        <v>1</v>
      </c>
      <c r="I91" s="1" t="b">
        <v>0</v>
      </c>
      <c r="J91" s="1">
        <v>1860</v>
      </c>
      <c r="K91" s="1">
        <v>1860</v>
      </c>
      <c r="L91" s="1" t="s">
        <v>14</v>
      </c>
      <c r="M91" s="1">
        <v>1</v>
      </c>
      <c r="N91" s="1" t="s">
        <v>13</v>
      </c>
      <c r="P91" s="5">
        <v>38.736170000000001</v>
      </c>
      <c r="Q91" s="5">
        <v>-85.389771999999994</v>
      </c>
      <c r="R91" s="1">
        <v>801</v>
      </c>
      <c r="S91" s="9"/>
      <c r="T91" s="2" t="s">
        <v>485</v>
      </c>
      <c r="U91" s="2" t="s">
        <v>514</v>
      </c>
      <c r="V91" t="s">
        <v>446</v>
      </c>
      <c r="W91" s="1" t="s">
        <v>13</v>
      </c>
    </row>
    <row r="92" spans="1:23" x14ac:dyDescent="0.2">
      <c r="A92" t="str">
        <f>IF(ISBLANK(R92),C92,R92)&amp;" "&amp;S92&amp;IF(ISBLANK(S92),""," ")&amp;T92&amp;IF(ISBLANK(T92),""," ")&amp;U92&amp;" "&amp;V92</f>
        <v>812 West 1st Street</v>
      </c>
      <c r="C92" s="1" t="s">
        <v>0</v>
      </c>
      <c r="E92" s="1" t="str">
        <f t="shared" si="5"/>
        <v>Vernacular: Gable Front</v>
      </c>
      <c r="F92" s="1" t="str">
        <f t="shared" si="4"/>
        <v>None</v>
      </c>
      <c r="G92" s="1" t="s">
        <v>21</v>
      </c>
      <c r="H92" s="1" t="b">
        <v>1</v>
      </c>
      <c r="I92" s="1" t="b">
        <v>0</v>
      </c>
      <c r="J92" s="1">
        <v>1890</v>
      </c>
      <c r="K92" s="1">
        <v>1890</v>
      </c>
      <c r="L92" s="1" t="s">
        <v>14</v>
      </c>
      <c r="M92" s="1">
        <v>1</v>
      </c>
      <c r="N92" s="1" t="s">
        <v>13</v>
      </c>
      <c r="P92" s="5">
        <v>38.736569000000003</v>
      </c>
      <c r="Q92" s="5">
        <v>-85.390237999999997</v>
      </c>
      <c r="R92" s="1">
        <v>812</v>
      </c>
      <c r="S92" s="9"/>
      <c r="T92" s="2" t="s">
        <v>485</v>
      </c>
      <c r="U92" s="2" t="s">
        <v>514</v>
      </c>
      <c r="V92" t="s">
        <v>446</v>
      </c>
      <c r="W92" s="1" t="s">
        <v>13</v>
      </c>
    </row>
    <row r="93" spans="1:23" ht="14.25" customHeight="1" x14ac:dyDescent="0.2">
      <c r="A93" t="str">
        <f>IF(ISBLANK(R93),C93,R93)&amp;" "&amp;S93&amp;IF(ISBLANK(S93),""," ")&amp;T93&amp;IF(ISBLANK(T93),""," ")&amp;U93&amp;" "&amp;V93</f>
        <v>814 West 1st Street</v>
      </c>
      <c r="C93" s="1" t="s">
        <v>0</v>
      </c>
      <c r="E93" s="1" t="str">
        <f t="shared" si="5"/>
        <v>Vernacular: Shotgun</v>
      </c>
      <c r="F93" s="1" t="str">
        <f t="shared" si="4"/>
        <v>None</v>
      </c>
      <c r="G93" s="1" t="s">
        <v>18</v>
      </c>
      <c r="H93" s="1" t="b">
        <v>1</v>
      </c>
      <c r="I93" s="1" t="b">
        <v>0</v>
      </c>
      <c r="J93" s="1">
        <v>1880</v>
      </c>
      <c r="K93" s="1">
        <v>1880</v>
      </c>
      <c r="L93" s="1" t="s">
        <v>14</v>
      </c>
      <c r="M93" s="1">
        <v>1</v>
      </c>
      <c r="N93" s="1" t="s">
        <v>13</v>
      </c>
      <c r="P93" s="5">
        <v>38.736606000000002</v>
      </c>
      <c r="Q93" s="5">
        <v>-85.390348000000003</v>
      </c>
      <c r="R93" s="1">
        <v>814</v>
      </c>
      <c r="S93" s="9"/>
      <c r="T93" s="2" t="s">
        <v>485</v>
      </c>
      <c r="U93" s="2" t="s">
        <v>514</v>
      </c>
      <c r="V93" t="s">
        <v>446</v>
      </c>
      <c r="W93" s="1" t="s">
        <v>13</v>
      </c>
    </row>
    <row r="94" spans="1:23" ht="14.25" customHeight="1" x14ac:dyDescent="0.2">
      <c r="A94" t="str">
        <f>IF(ISBLANK(R94),C94,R94)&amp;" "&amp;S94&amp;IF(ISBLANK(S94),""," ")&amp;T94&amp;IF(ISBLANK(T94),""," ")&amp;U94&amp;" "&amp;V94</f>
        <v>816 West 1st Street</v>
      </c>
      <c r="C94" s="1" t="s">
        <v>0</v>
      </c>
      <c r="E94" s="1" t="str">
        <f t="shared" si="5"/>
        <v>Vernacular: Other</v>
      </c>
      <c r="F94" s="1" t="str">
        <f t="shared" si="4"/>
        <v>Hall and Parlor</v>
      </c>
      <c r="G94" s="1" t="s">
        <v>36</v>
      </c>
      <c r="H94" s="1" t="b">
        <v>1</v>
      </c>
      <c r="I94" s="1" t="b">
        <v>0</v>
      </c>
      <c r="J94" s="1">
        <v>1850</v>
      </c>
      <c r="K94" s="1">
        <v>1850</v>
      </c>
      <c r="L94" s="1" t="s">
        <v>14</v>
      </c>
      <c r="M94" s="1">
        <v>1</v>
      </c>
      <c r="N94" s="1" t="s">
        <v>13</v>
      </c>
      <c r="P94" s="5">
        <v>38.736631000000003</v>
      </c>
      <c r="Q94" s="5">
        <v>-85.390459000000007</v>
      </c>
      <c r="R94" s="1">
        <v>816</v>
      </c>
      <c r="S94" s="9"/>
      <c r="T94" s="2" t="s">
        <v>485</v>
      </c>
      <c r="U94" s="2" t="s">
        <v>514</v>
      </c>
      <c r="V94" t="s">
        <v>446</v>
      </c>
      <c r="W94" s="1" t="s">
        <v>13</v>
      </c>
    </row>
    <row r="95" spans="1:23" ht="25.5" x14ac:dyDescent="0.2">
      <c r="A95" t="str">
        <f t="shared" si="6"/>
        <v>823 West 1st Street</v>
      </c>
      <c r="B95" s="1" t="s">
        <v>86</v>
      </c>
      <c r="C95" s="1" t="s">
        <v>4</v>
      </c>
      <c r="E95" s="1" t="str">
        <f t="shared" si="5"/>
        <v>Functional</v>
      </c>
      <c r="F95" s="1" t="str">
        <f t="shared" si="4"/>
        <v>19th Century</v>
      </c>
      <c r="G95" s="4" t="s">
        <v>62</v>
      </c>
      <c r="H95" s="1" t="b">
        <v>0</v>
      </c>
      <c r="I95" s="1" t="b">
        <v>0</v>
      </c>
      <c r="J95" s="1">
        <v>1854</v>
      </c>
      <c r="K95" s="1">
        <v>1854</v>
      </c>
      <c r="L95" s="1" t="s">
        <v>14</v>
      </c>
      <c r="M95" s="1">
        <v>1</v>
      </c>
      <c r="N95" s="1" t="s">
        <v>13</v>
      </c>
      <c r="P95" s="5">
        <v>38.736339000000001</v>
      </c>
      <c r="Q95" s="5">
        <v>-85.390918999999997</v>
      </c>
      <c r="R95" s="1">
        <v>823</v>
      </c>
      <c r="S95" s="9"/>
      <c r="T95" s="2" t="s">
        <v>485</v>
      </c>
      <c r="U95" s="2" t="s">
        <v>514</v>
      </c>
      <c r="V95" t="s">
        <v>446</v>
      </c>
      <c r="W95" s="1" t="s">
        <v>13</v>
      </c>
    </row>
    <row r="96" spans="1:23" x14ac:dyDescent="0.2">
      <c r="A96" t="str">
        <f>IF(ISBLANK(R96),C96,R96)&amp;" "&amp;S96&amp;IF(ISBLANK(S96),""," ")&amp;T96&amp;IF(ISBLANK(T96),""," ")&amp;U96&amp;" "&amp;V96</f>
        <v>901 West 1st Street</v>
      </c>
      <c r="C96" s="1" t="s">
        <v>0</v>
      </c>
      <c r="E96" s="1" t="str">
        <f t="shared" si="5"/>
        <v>Vernacular: Gable Front</v>
      </c>
      <c r="F96" s="1" t="str">
        <f t="shared" si="4"/>
        <v>None</v>
      </c>
      <c r="G96" s="1" t="s">
        <v>21</v>
      </c>
      <c r="H96" s="1" t="b">
        <v>1</v>
      </c>
      <c r="I96" s="1" t="b">
        <v>0</v>
      </c>
      <c r="J96" s="1">
        <v>1880</v>
      </c>
      <c r="K96" s="1">
        <v>1880</v>
      </c>
      <c r="L96" s="1" t="s">
        <v>2</v>
      </c>
      <c r="N96" s="4">
        <v>1</v>
      </c>
      <c r="O96" s="4" t="s">
        <v>511</v>
      </c>
      <c r="P96" s="5">
        <v>38.736367999999999</v>
      </c>
      <c r="Q96" s="5">
        <v>-85.391397999999995</v>
      </c>
      <c r="R96" s="1">
        <v>901</v>
      </c>
      <c r="S96" s="9"/>
      <c r="T96" s="2" t="s">
        <v>485</v>
      </c>
      <c r="U96" s="2" t="s">
        <v>514</v>
      </c>
      <c r="V96" t="s">
        <v>446</v>
      </c>
      <c r="W96" s="1" t="s">
        <v>13</v>
      </c>
    </row>
    <row r="97" spans="1:23" x14ac:dyDescent="0.2">
      <c r="A97" t="str">
        <f>IF(ISBLANK(R97),C97,R97)&amp;" "&amp;S97&amp;IF(ISBLANK(S97),""," ")&amp;T97&amp;IF(ISBLANK(T97),""," ")&amp;U97&amp;" "&amp;V97</f>
        <v>902 West 1st Street</v>
      </c>
      <c r="C97" s="1" t="s">
        <v>0</v>
      </c>
      <c r="E97" s="1" t="str">
        <f t="shared" si="5"/>
        <v>Vernacular: Other</v>
      </c>
      <c r="F97" s="1" t="str">
        <f t="shared" si="4"/>
        <v>Double Pen</v>
      </c>
      <c r="G97" s="1" t="s">
        <v>43</v>
      </c>
      <c r="H97" s="1" t="b">
        <v>0</v>
      </c>
      <c r="I97" s="1" t="b">
        <v>0</v>
      </c>
      <c r="J97" s="1">
        <v>1837</v>
      </c>
      <c r="K97" s="1">
        <v>1837</v>
      </c>
      <c r="L97" s="1" t="s">
        <v>14</v>
      </c>
      <c r="M97" s="1">
        <v>1</v>
      </c>
      <c r="N97" s="1" t="s">
        <v>13</v>
      </c>
      <c r="P97" s="5">
        <v>38.736795000000001</v>
      </c>
      <c r="Q97" s="5">
        <v>-85.391289999999998</v>
      </c>
      <c r="R97" s="1">
        <v>902</v>
      </c>
      <c r="S97" s="9"/>
      <c r="T97" s="2" t="s">
        <v>485</v>
      </c>
      <c r="U97" s="2" t="s">
        <v>514</v>
      </c>
      <c r="V97" t="s">
        <v>446</v>
      </c>
      <c r="W97" s="1" t="s">
        <v>13</v>
      </c>
    </row>
    <row r="98" spans="1:23" x14ac:dyDescent="0.2">
      <c r="A98" t="str">
        <f>IF(ISBLANK(R98),C98,R98)&amp;" "&amp;S98&amp;IF(ISBLANK(S98),""," ")&amp;T98&amp;IF(ISBLANK(T98),""," ")&amp;U98&amp;" "&amp;V98</f>
        <v>903 West 1st Street</v>
      </c>
      <c r="C98" s="1" t="s">
        <v>0</v>
      </c>
      <c r="E98" s="1" t="str">
        <f t="shared" si="5"/>
        <v>Vernacular: Gable Front</v>
      </c>
      <c r="F98" s="1" t="str">
        <f t="shared" si="4"/>
        <v>None</v>
      </c>
      <c r="G98" s="1" t="s">
        <v>21</v>
      </c>
      <c r="H98" s="1" t="b">
        <v>1</v>
      </c>
      <c r="I98" s="1" t="b">
        <v>0</v>
      </c>
      <c r="J98" s="1">
        <v>1880</v>
      </c>
      <c r="K98" s="1">
        <v>1880</v>
      </c>
      <c r="L98" s="1" t="s">
        <v>2</v>
      </c>
      <c r="N98" s="4">
        <v>1</v>
      </c>
      <c r="O98" s="4" t="s">
        <v>511</v>
      </c>
      <c r="P98" s="5">
        <v>38.736386000000003</v>
      </c>
      <c r="Q98" s="5">
        <v>-85.391495000000006</v>
      </c>
      <c r="R98" s="1">
        <v>903</v>
      </c>
      <c r="S98" s="9"/>
      <c r="T98" s="2" t="s">
        <v>485</v>
      </c>
      <c r="U98" s="2" t="s">
        <v>514</v>
      </c>
      <c r="V98" t="s">
        <v>446</v>
      </c>
      <c r="W98" s="1" t="s">
        <v>13</v>
      </c>
    </row>
    <row r="99" spans="1:23" x14ac:dyDescent="0.2">
      <c r="A99" t="str">
        <f>IF(ISBLANK(R99),C99,R99)&amp;" "&amp;S99&amp;IF(ISBLANK(S99),""," ")&amp;T99&amp;IF(ISBLANK(T99),""," ")&amp;U99&amp;" "&amp;V99</f>
        <v>904 West 1st Street</v>
      </c>
      <c r="C99" s="1" t="s">
        <v>0</v>
      </c>
      <c r="E99" s="1" t="str">
        <f t="shared" si="5"/>
        <v>Vernacular: Shotgun</v>
      </c>
      <c r="F99" s="1" t="str">
        <f t="shared" si="4"/>
        <v>None</v>
      </c>
      <c r="G99" s="1" t="s">
        <v>18</v>
      </c>
      <c r="H99" s="1" t="b">
        <v>1</v>
      </c>
      <c r="I99" s="1" t="b">
        <v>0</v>
      </c>
      <c r="J99" s="1">
        <v>1870</v>
      </c>
      <c r="K99" s="1">
        <v>1870</v>
      </c>
      <c r="L99" s="1" t="s">
        <v>14</v>
      </c>
      <c r="M99" s="1">
        <v>1</v>
      </c>
      <c r="N99" s="1" t="s">
        <v>13</v>
      </c>
      <c r="P99" s="5">
        <v>38.736815999999997</v>
      </c>
      <c r="Q99" s="5">
        <v>-85.391394000000005</v>
      </c>
      <c r="R99" s="1">
        <v>904</v>
      </c>
      <c r="S99" s="9"/>
      <c r="T99" s="2" t="s">
        <v>485</v>
      </c>
      <c r="U99" s="2" t="s">
        <v>514</v>
      </c>
      <c r="V99" t="s">
        <v>446</v>
      </c>
      <c r="W99" s="1" t="s">
        <v>13</v>
      </c>
    </row>
    <row r="100" spans="1:23" x14ac:dyDescent="0.2">
      <c r="A100" t="str">
        <f>IF(ISBLANK(R100),C100,R100)&amp;" "&amp;S100&amp;IF(ISBLANK(S100),""," ")&amp;T100&amp;IF(ISBLANK(T100),""," ")&amp;U100&amp;" "&amp;V100</f>
        <v>905 West 1st Street</v>
      </c>
      <c r="C100" s="1" t="s">
        <v>0</v>
      </c>
      <c r="E100" s="1" t="str">
        <f t="shared" si="5"/>
        <v>Federal</v>
      </c>
      <c r="F100" s="1" t="str">
        <f t="shared" si="4"/>
        <v>None</v>
      </c>
      <c r="G100" s="1" t="s">
        <v>1</v>
      </c>
      <c r="H100" s="1" t="b">
        <v>1</v>
      </c>
      <c r="I100" s="1" t="b">
        <v>0</v>
      </c>
      <c r="J100" s="1">
        <v>1830</v>
      </c>
      <c r="K100" s="1">
        <v>1830</v>
      </c>
      <c r="L100" s="1" t="s">
        <v>14</v>
      </c>
      <c r="M100" s="1">
        <v>1</v>
      </c>
      <c r="N100" s="1" t="s">
        <v>13</v>
      </c>
      <c r="P100" s="5">
        <v>38.736410999999997</v>
      </c>
      <c r="Q100" s="5">
        <v>-85.391631000000004</v>
      </c>
      <c r="R100" s="1">
        <v>905</v>
      </c>
      <c r="S100" s="9"/>
      <c r="T100" s="2" t="s">
        <v>485</v>
      </c>
      <c r="U100" s="2" t="s">
        <v>514</v>
      </c>
      <c r="V100" t="s">
        <v>446</v>
      </c>
      <c r="W100" s="1" t="s">
        <v>13</v>
      </c>
    </row>
    <row r="101" spans="1:23" x14ac:dyDescent="0.2">
      <c r="A101" t="str">
        <f>IF(ISBLANK(R101),C101,R101)&amp;" "&amp;S101&amp;IF(ISBLANK(S101),""," ")&amp;T101&amp;IF(ISBLANK(T101),""," ")&amp;U101&amp;" "&amp;V101</f>
        <v>908 West 1st Street</v>
      </c>
      <c r="C101" s="1" t="s">
        <v>0</v>
      </c>
      <c r="E101" s="1" t="str">
        <f t="shared" si="5"/>
        <v>Vernacular: Shotgun</v>
      </c>
      <c r="F101" s="1" t="str">
        <f t="shared" si="4"/>
        <v>None</v>
      </c>
      <c r="G101" s="1" t="s">
        <v>18</v>
      </c>
      <c r="H101" s="1" t="b">
        <v>1</v>
      </c>
      <c r="I101" s="1" t="b">
        <v>0</v>
      </c>
      <c r="J101" s="1">
        <v>1860</v>
      </c>
      <c r="K101" s="1">
        <v>1860</v>
      </c>
      <c r="L101" s="1" t="s">
        <v>14</v>
      </c>
      <c r="M101" s="1">
        <v>1</v>
      </c>
      <c r="N101" s="1" t="s">
        <v>13</v>
      </c>
      <c r="P101" s="5">
        <v>38.736846999999997</v>
      </c>
      <c r="Q101" s="5">
        <v>-85.391557000000006</v>
      </c>
      <c r="R101" s="1">
        <v>908</v>
      </c>
      <c r="S101" s="9"/>
      <c r="T101" s="2" t="s">
        <v>485</v>
      </c>
      <c r="U101" s="2" t="s">
        <v>514</v>
      </c>
      <c r="V101" t="s">
        <v>446</v>
      </c>
      <c r="W101" s="1" t="s">
        <v>13</v>
      </c>
    </row>
    <row r="102" spans="1:23" x14ac:dyDescent="0.2">
      <c r="A102" t="str">
        <f>IF(ISBLANK(R102),C102,R102)&amp;" "&amp;S102&amp;IF(ISBLANK(S102),""," ")&amp;T102&amp;IF(ISBLANK(T102),""," ")&amp;U102&amp;" "&amp;V102</f>
        <v>911 West 1st Street</v>
      </c>
      <c r="C102" s="1" t="s">
        <v>0</v>
      </c>
      <c r="E102" s="1" t="str">
        <f t="shared" si="5"/>
        <v>Vernacular: Shotgun</v>
      </c>
      <c r="F102" s="1" t="str">
        <f t="shared" si="4"/>
        <v>None</v>
      </c>
      <c r="G102" s="1" t="s">
        <v>18</v>
      </c>
      <c r="H102" s="1" t="b">
        <v>1</v>
      </c>
      <c r="I102" s="1" t="b">
        <v>0</v>
      </c>
      <c r="J102" s="1">
        <v>1850</v>
      </c>
      <c r="K102" s="1">
        <v>1850</v>
      </c>
      <c r="L102" s="1" t="s">
        <v>14</v>
      </c>
      <c r="M102" s="1">
        <v>1</v>
      </c>
      <c r="N102" s="1" t="s">
        <v>13</v>
      </c>
      <c r="P102" s="5">
        <v>38.736443000000001</v>
      </c>
      <c r="Q102" s="5">
        <v>-85.391801000000001</v>
      </c>
      <c r="R102" s="1">
        <v>911</v>
      </c>
      <c r="S102" s="9"/>
      <c r="T102" s="2" t="s">
        <v>485</v>
      </c>
      <c r="U102" s="2" t="s">
        <v>514</v>
      </c>
      <c r="V102" t="s">
        <v>446</v>
      </c>
      <c r="W102" s="1" t="s">
        <v>13</v>
      </c>
    </row>
    <row r="103" spans="1:23" x14ac:dyDescent="0.2">
      <c r="A103" t="str">
        <f>IF(ISBLANK(R103),D103,R103)&amp;" "&amp;S103&amp;IF(ISBLANK(S103),""," ")&amp;T103&amp;IF(ISBLANK(T103),""," ")&amp;U103&amp;" "&amp;V103</f>
        <v>912 West 1st Street</v>
      </c>
      <c r="C103" s="1" t="s">
        <v>0</v>
      </c>
      <c r="D103" s="1" t="s">
        <v>71</v>
      </c>
      <c r="E103" s="1" t="str">
        <f t="shared" si="5"/>
        <v>Vernacular: Gable Front</v>
      </c>
      <c r="F103" s="1" t="str">
        <f t="shared" si="4"/>
        <v>None</v>
      </c>
      <c r="G103" s="1" t="s">
        <v>21</v>
      </c>
      <c r="H103" s="1" t="b">
        <v>1</v>
      </c>
      <c r="I103" s="1" t="b">
        <v>0</v>
      </c>
      <c r="J103" s="1">
        <v>1860</v>
      </c>
      <c r="K103" s="1">
        <v>1860</v>
      </c>
      <c r="L103" s="1" t="s">
        <v>14</v>
      </c>
      <c r="M103" s="1">
        <v>1</v>
      </c>
      <c r="N103" s="1" t="s">
        <v>13</v>
      </c>
      <c r="P103" s="5">
        <v>38.736866999999997</v>
      </c>
      <c r="Q103" s="5">
        <v>-85.391660999999999</v>
      </c>
      <c r="R103" s="1">
        <v>912</v>
      </c>
      <c r="S103" s="9"/>
      <c r="T103" s="2" t="s">
        <v>485</v>
      </c>
      <c r="U103" s="2" t="s">
        <v>514</v>
      </c>
      <c r="V103" t="s">
        <v>446</v>
      </c>
      <c r="W103" s="1" t="s">
        <v>13</v>
      </c>
    </row>
    <row r="104" spans="1:23" x14ac:dyDescent="0.2">
      <c r="A104" t="str">
        <f>IF(ISBLANK(R104),C104,R104)&amp;" "&amp;S104&amp;IF(ISBLANK(S104),""," ")&amp;T104&amp;IF(ISBLANK(T104),""," ")&amp;U104&amp;" "&amp;V104</f>
        <v>913 West 1st Street</v>
      </c>
      <c r="C104" s="1" t="s">
        <v>0</v>
      </c>
      <c r="E104" s="1" t="str">
        <f t="shared" si="5"/>
        <v>Vernacular: Shotgun</v>
      </c>
      <c r="F104" s="1" t="str">
        <f t="shared" si="4"/>
        <v>None</v>
      </c>
      <c r="G104" s="1" t="s">
        <v>18</v>
      </c>
      <c r="H104" s="1" t="b">
        <v>1</v>
      </c>
      <c r="I104" s="1" t="b">
        <v>0</v>
      </c>
      <c r="J104" s="1">
        <v>1845</v>
      </c>
      <c r="K104" s="1">
        <v>1845</v>
      </c>
      <c r="L104" s="1" t="s">
        <v>14</v>
      </c>
      <c r="M104" s="1">
        <v>1</v>
      </c>
      <c r="N104" s="1" t="s">
        <v>13</v>
      </c>
      <c r="P104" s="5">
        <v>38.736465000000003</v>
      </c>
      <c r="Q104" s="5">
        <v>-85.391919999999999</v>
      </c>
      <c r="R104" s="1">
        <v>913</v>
      </c>
      <c r="S104" s="9"/>
      <c r="T104" s="2" t="s">
        <v>485</v>
      </c>
      <c r="U104" s="2" t="s">
        <v>514</v>
      </c>
      <c r="V104" t="s">
        <v>446</v>
      </c>
      <c r="W104" s="1" t="s">
        <v>13</v>
      </c>
    </row>
    <row r="105" spans="1:23" x14ac:dyDescent="0.2">
      <c r="A105" t="str">
        <f>IF(ISBLANK(R105),D105,R105)&amp;" "&amp;S105&amp;IF(ISBLANK(S105),""," ")&amp;T105&amp;IF(ISBLANK(T105),""," ")&amp;U105&amp;" "&amp;V105</f>
        <v>914 West 1st Street</v>
      </c>
      <c r="C105" s="1" t="s">
        <v>0</v>
      </c>
      <c r="D105" s="1" t="s">
        <v>71</v>
      </c>
      <c r="E105" s="1" t="str">
        <f t="shared" si="5"/>
        <v>Vernacular: Gable Front</v>
      </c>
      <c r="F105" s="1" t="str">
        <f t="shared" si="4"/>
        <v>None</v>
      </c>
      <c r="G105" s="1" t="s">
        <v>21</v>
      </c>
      <c r="H105" s="1" t="b">
        <v>1</v>
      </c>
      <c r="I105" s="1" t="b">
        <v>0</v>
      </c>
      <c r="J105" s="1">
        <v>1860</v>
      </c>
      <c r="K105" s="1">
        <v>1860</v>
      </c>
      <c r="L105" s="1" t="s">
        <v>14</v>
      </c>
      <c r="M105" s="1">
        <v>1</v>
      </c>
      <c r="N105" s="1" t="s">
        <v>13</v>
      </c>
      <c r="P105" s="5">
        <v>38.736902999999998</v>
      </c>
      <c r="Q105" s="5">
        <v>-85.391745999999998</v>
      </c>
      <c r="R105" s="1">
        <v>914</v>
      </c>
      <c r="S105" s="9"/>
      <c r="T105" s="2" t="s">
        <v>485</v>
      </c>
      <c r="U105" s="2" t="s">
        <v>514</v>
      </c>
      <c r="V105" t="s">
        <v>446</v>
      </c>
      <c r="W105" s="1" t="s">
        <v>13</v>
      </c>
    </row>
    <row r="106" spans="1:23" x14ac:dyDescent="0.2">
      <c r="A106" t="str">
        <f>IF(ISBLANK(R106),C106,R106)&amp;" "&amp;S106&amp;IF(ISBLANK(S106),""," ")&amp;T106&amp;IF(ISBLANK(T106),""," ")&amp;U106&amp;" "&amp;V106</f>
        <v>915 West 1st Street</v>
      </c>
      <c r="C106" s="1" t="s">
        <v>0</v>
      </c>
      <c r="E106" s="1" t="str">
        <f t="shared" si="5"/>
        <v>Vernacular: Gable Front</v>
      </c>
      <c r="F106" s="1" t="str">
        <f t="shared" si="4"/>
        <v>None</v>
      </c>
      <c r="G106" s="1" t="s">
        <v>21</v>
      </c>
      <c r="H106" s="1" t="b">
        <v>1</v>
      </c>
      <c r="I106" s="1" t="b">
        <v>0</v>
      </c>
      <c r="J106" s="1">
        <v>1880</v>
      </c>
      <c r="K106" s="1">
        <v>1880</v>
      </c>
      <c r="L106" s="1" t="s">
        <v>14</v>
      </c>
      <c r="M106" s="1">
        <v>1</v>
      </c>
      <c r="N106" s="1" t="s">
        <v>13</v>
      </c>
      <c r="P106" s="5">
        <v>38.736488999999999</v>
      </c>
      <c r="Q106" s="5">
        <v>-85.392044999999996</v>
      </c>
      <c r="R106" s="1">
        <v>915</v>
      </c>
      <c r="S106" s="9"/>
      <c r="T106" s="2" t="s">
        <v>485</v>
      </c>
      <c r="U106" s="2" t="s">
        <v>514</v>
      </c>
      <c r="V106" t="s">
        <v>446</v>
      </c>
      <c r="W106" s="1" t="s">
        <v>13</v>
      </c>
    </row>
    <row r="107" spans="1:23" x14ac:dyDescent="0.2">
      <c r="A107" t="str">
        <f>IF(ISBLANK(R107),C107,R107)&amp;" "&amp;S107&amp;IF(ISBLANK(S107),""," ")&amp;T107&amp;IF(ISBLANK(T107),""," ")&amp;U107&amp;" "&amp;V107</f>
        <v>917 West 1st Street</v>
      </c>
      <c r="C107" s="1" t="s">
        <v>0</v>
      </c>
      <c r="E107" s="1" t="str">
        <f t="shared" si="5"/>
        <v>Vernacular: Gable Front</v>
      </c>
      <c r="F107" s="1" t="str">
        <f t="shared" si="4"/>
        <v>None</v>
      </c>
      <c r="G107" s="1" t="s">
        <v>21</v>
      </c>
      <c r="H107" s="1" t="b">
        <v>1</v>
      </c>
      <c r="I107" s="1" t="b">
        <v>0</v>
      </c>
      <c r="J107" s="1">
        <v>1880</v>
      </c>
      <c r="K107" s="1">
        <v>1880</v>
      </c>
      <c r="L107" s="1" t="s">
        <v>14</v>
      </c>
      <c r="M107" s="1">
        <v>1</v>
      </c>
      <c r="N107" s="1" t="s">
        <v>13</v>
      </c>
      <c r="P107" s="5">
        <v>38.736514999999997</v>
      </c>
      <c r="Q107" s="5">
        <v>-85.392135999999994</v>
      </c>
      <c r="R107" s="1">
        <v>917</v>
      </c>
      <c r="S107" s="9"/>
      <c r="T107" s="2" t="s">
        <v>485</v>
      </c>
      <c r="U107" s="2" t="s">
        <v>514</v>
      </c>
      <c r="V107" t="s">
        <v>446</v>
      </c>
      <c r="W107" s="1" t="s">
        <v>13</v>
      </c>
    </row>
    <row r="108" spans="1:23" x14ac:dyDescent="0.2">
      <c r="A108" t="str">
        <f>IF(ISBLANK(R108),C108,R108)&amp;" "&amp;S108&amp;IF(ISBLANK(S108),""," ")&amp;T108&amp;IF(ISBLANK(T108),""," ")&amp;U108&amp;" "&amp;V108</f>
        <v>918 West 1st Street</v>
      </c>
      <c r="C108" s="1" t="s">
        <v>82</v>
      </c>
      <c r="E108" s="1" t="str">
        <f t="shared" si="5"/>
        <v>Functional</v>
      </c>
      <c r="F108" s="1" t="str">
        <f t="shared" si="4"/>
        <v>19th Century</v>
      </c>
      <c r="G108" s="4" t="s">
        <v>62</v>
      </c>
      <c r="H108" s="1" t="b">
        <v>1</v>
      </c>
      <c r="I108" s="1" t="b">
        <v>0</v>
      </c>
      <c r="J108" s="1">
        <v>1850</v>
      </c>
      <c r="K108" s="1">
        <v>1850</v>
      </c>
      <c r="L108" s="1" t="s">
        <v>14</v>
      </c>
      <c r="M108" s="1">
        <v>1</v>
      </c>
      <c r="N108" s="1" t="s">
        <v>13</v>
      </c>
      <c r="P108" s="5">
        <v>38.736874999999998</v>
      </c>
      <c r="Q108" s="5">
        <v>-85.391892999999996</v>
      </c>
      <c r="R108" s="1">
        <v>918</v>
      </c>
      <c r="S108" s="9"/>
      <c r="T108" s="2" t="s">
        <v>485</v>
      </c>
      <c r="U108" s="2" t="s">
        <v>514</v>
      </c>
      <c r="V108" t="s">
        <v>446</v>
      </c>
      <c r="W108" s="1" t="s">
        <v>13</v>
      </c>
    </row>
    <row r="109" spans="1:23" x14ac:dyDescent="0.2">
      <c r="A109" t="str">
        <f>IF(ISBLANK(R109),C109,R109)&amp;" "&amp;S109&amp;IF(ISBLANK(S109),""," ")&amp;T109&amp;IF(ISBLANK(T109),""," ")&amp;U109&amp;" "&amp;V109</f>
        <v>919 West 1st Street</v>
      </c>
      <c r="C109" s="1" t="s">
        <v>0</v>
      </c>
      <c r="E109" s="1" t="str">
        <f t="shared" si="5"/>
        <v>Vernacular: Other</v>
      </c>
      <c r="F109" s="1" t="str">
        <f t="shared" si="4"/>
        <v>Cottage</v>
      </c>
      <c r="G109" s="1" t="s">
        <v>72</v>
      </c>
      <c r="H109" s="1" t="b">
        <v>1</v>
      </c>
      <c r="I109" s="1" t="b">
        <v>0</v>
      </c>
      <c r="J109" s="1">
        <v>1900</v>
      </c>
      <c r="K109" s="1">
        <v>1900</v>
      </c>
      <c r="L109" s="1" t="s">
        <v>14</v>
      </c>
      <c r="M109" s="1">
        <v>1</v>
      </c>
      <c r="N109" s="1" t="s">
        <v>13</v>
      </c>
      <c r="P109" s="5">
        <v>38.736536999999998</v>
      </c>
      <c r="Q109" s="5">
        <v>-85.392240999999999</v>
      </c>
      <c r="R109" s="1">
        <v>919</v>
      </c>
      <c r="S109" s="9"/>
      <c r="T109" s="2" t="s">
        <v>485</v>
      </c>
      <c r="U109" s="2" t="s">
        <v>514</v>
      </c>
      <c r="V109" t="s">
        <v>446</v>
      </c>
      <c r="W109" s="1" t="s">
        <v>13</v>
      </c>
    </row>
    <row r="110" spans="1:23" x14ac:dyDescent="0.2">
      <c r="A110" t="str">
        <f>IF(ISBLANK(R110),C110,R110)&amp;" "&amp;S110&amp;IF(ISBLANK(S110),""," ")&amp;T110&amp;IF(ISBLANK(T110),""," ")&amp;U110&amp;" "&amp;V110</f>
        <v>920 West 1st Street</v>
      </c>
      <c r="C110" s="1" t="s">
        <v>0</v>
      </c>
      <c r="E110" s="1" t="str">
        <f t="shared" si="5"/>
        <v>None</v>
      </c>
      <c r="F110" s="1" t="str">
        <f t="shared" si="4"/>
        <v>None</v>
      </c>
      <c r="G110" s="1" t="s">
        <v>15</v>
      </c>
      <c r="H110" s="1" t="b">
        <v>1</v>
      </c>
      <c r="I110" s="1" t="b">
        <v>0</v>
      </c>
      <c r="J110" s="1">
        <v>1990</v>
      </c>
      <c r="K110" s="1">
        <v>1990</v>
      </c>
      <c r="L110" s="1" t="s">
        <v>2</v>
      </c>
      <c r="N110" s="1">
        <v>1</v>
      </c>
      <c r="O110" s="4" t="s">
        <v>526</v>
      </c>
      <c r="P110" s="5">
        <v>38.736929000000003</v>
      </c>
      <c r="Q110" s="5">
        <v>-85.391976</v>
      </c>
      <c r="R110" s="1">
        <v>920</v>
      </c>
      <c r="S110" s="9"/>
      <c r="T110" s="2" t="s">
        <v>485</v>
      </c>
      <c r="U110" s="2" t="s">
        <v>514</v>
      </c>
      <c r="V110" t="s">
        <v>446</v>
      </c>
      <c r="W110" s="1" t="s">
        <v>13</v>
      </c>
    </row>
    <row r="111" spans="1:23" x14ac:dyDescent="0.2">
      <c r="A111" t="str">
        <f>IF(ISBLANK(R111),C111,R111)&amp;" "&amp;S111&amp;IF(ISBLANK(S111),""," ")&amp;T111&amp;IF(ISBLANK(T111),""," ")&amp;U111&amp;" "&amp;V111</f>
        <v>921 West 1st Street</v>
      </c>
      <c r="C111" s="1" t="s">
        <v>0</v>
      </c>
      <c r="E111" s="1" t="str">
        <f t="shared" si="5"/>
        <v>Vernacular: Gable Front</v>
      </c>
      <c r="F111" s="1" t="str">
        <f t="shared" si="4"/>
        <v>None</v>
      </c>
      <c r="G111" s="1" t="s">
        <v>21</v>
      </c>
      <c r="H111" s="1" t="b">
        <v>1</v>
      </c>
      <c r="I111" s="1" t="b">
        <v>0</v>
      </c>
      <c r="J111" s="1">
        <v>1880</v>
      </c>
      <c r="K111" s="1">
        <v>1880</v>
      </c>
      <c r="L111" s="1" t="s">
        <v>2</v>
      </c>
      <c r="N111" s="4">
        <v>1</v>
      </c>
      <c r="O111" s="4" t="s">
        <v>511</v>
      </c>
      <c r="P111" s="5">
        <v>38.736556999999998</v>
      </c>
      <c r="Q111" s="5">
        <v>-85.392342999999997</v>
      </c>
      <c r="R111" s="1">
        <v>921</v>
      </c>
      <c r="S111" s="9"/>
      <c r="T111" s="2" t="s">
        <v>485</v>
      </c>
      <c r="U111" s="2" t="s">
        <v>514</v>
      </c>
      <c r="V111" t="s">
        <v>446</v>
      </c>
      <c r="W111" s="1" t="s">
        <v>13</v>
      </c>
    </row>
    <row r="112" spans="1:23" x14ac:dyDescent="0.2">
      <c r="A112" t="str">
        <f>IF(ISBLANK(R112),C112,R112)&amp;" "&amp;S112&amp;IF(ISBLANK(S112),""," ")&amp;T112&amp;IF(ISBLANK(T112),""," ")&amp;U112&amp;" "&amp;V112</f>
        <v>923 West 1st Street</v>
      </c>
      <c r="C112" s="1" t="s">
        <v>0</v>
      </c>
      <c r="E112" s="1" t="str">
        <f t="shared" si="5"/>
        <v>Vernacular: Other</v>
      </c>
      <c r="F112" s="1" t="str">
        <f t="shared" si="4"/>
        <v>Cottage</v>
      </c>
      <c r="G112" s="1" t="s">
        <v>72</v>
      </c>
      <c r="H112" s="1" t="b">
        <v>1</v>
      </c>
      <c r="I112" s="1" t="b">
        <v>0</v>
      </c>
      <c r="J112" s="1">
        <v>1900</v>
      </c>
      <c r="K112" s="1">
        <v>1900</v>
      </c>
      <c r="L112" s="1" t="s">
        <v>14</v>
      </c>
      <c r="M112" s="1">
        <v>1</v>
      </c>
      <c r="N112" s="1" t="s">
        <v>13</v>
      </c>
      <c r="P112" s="5">
        <v>38.736576999999997</v>
      </c>
      <c r="Q112" s="5">
        <v>-85.392437000000001</v>
      </c>
      <c r="R112" s="1">
        <v>923</v>
      </c>
      <c r="S112" s="9"/>
      <c r="T112" s="2" t="s">
        <v>485</v>
      </c>
      <c r="U112" s="2" t="s">
        <v>514</v>
      </c>
      <c r="V112" t="s">
        <v>446</v>
      </c>
      <c r="W112" s="1" t="s">
        <v>13</v>
      </c>
    </row>
    <row r="113" spans="1:23" x14ac:dyDescent="0.2">
      <c r="A113" t="str">
        <f>IF(ISBLANK(R113),D113,R113)&amp;" "&amp;S113&amp;IF(ISBLANK(S113),""," ")&amp;T113&amp;IF(ISBLANK(T113),""," ")&amp;U113&amp;" "&amp;V113</f>
        <v>924 West 1st Street</v>
      </c>
      <c r="C113" s="1" t="s">
        <v>0</v>
      </c>
      <c r="D113" s="1" t="s">
        <v>71</v>
      </c>
      <c r="E113" s="1" t="str">
        <f t="shared" si="5"/>
        <v>Vernacular: Gable Front</v>
      </c>
      <c r="F113" s="1" t="str">
        <f t="shared" si="4"/>
        <v>None</v>
      </c>
      <c r="G113" s="1" t="s">
        <v>21</v>
      </c>
      <c r="H113" s="1" t="b">
        <v>1</v>
      </c>
      <c r="I113" s="1" t="b">
        <v>0</v>
      </c>
      <c r="J113" s="1">
        <v>1880</v>
      </c>
      <c r="K113" s="1">
        <v>1880</v>
      </c>
      <c r="L113" s="1" t="s">
        <v>14</v>
      </c>
      <c r="M113" s="1">
        <v>0.5</v>
      </c>
      <c r="N113" s="1" t="s">
        <v>13</v>
      </c>
      <c r="P113" s="5">
        <v>38.736800000000002</v>
      </c>
      <c r="Q113" s="5">
        <v>-85.392246</v>
      </c>
      <c r="R113" s="1">
        <v>924</v>
      </c>
      <c r="S113" s="9"/>
      <c r="T113" s="2" t="s">
        <v>485</v>
      </c>
      <c r="U113" s="2" t="s">
        <v>514</v>
      </c>
      <c r="V113" t="s">
        <v>446</v>
      </c>
      <c r="W113" s="1" t="s">
        <v>13</v>
      </c>
    </row>
    <row r="114" spans="1:23" x14ac:dyDescent="0.2">
      <c r="A114" t="str">
        <f>IF(ISBLANK(R114),D114,R114)&amp;" "&amp;S114&amp;IF(ISBLANK(S114),""," ")&amp;T114&amp;IF(ISBLANK(T114),""," ")&amp;U114&amp;" "&amp;V114</f>
        <v>926 West 1st Street</v>
      </c>
      <c r="C114" s="1" t="s">
        <v>0</v>
      </c>
      <c r="D114" s="1" t="s">
        <v>71</v>
      </c>
      <c r="E114" s="1" t="str">
        <f t="shared" si="5"/>
        <v>Vernacular: Gable Front</v>
      </c>
      <c r="F114" s="1" t="str">
        <f t="shared" si="4"/>
        <v>None</v>
      </c>
      <c r="G114" s="1" t="s">
        <v>21</v>
      </c>
      <c r="H114" s="1" t="b">
        <v>1</v>
      </c>
      <c r="I114" s="1" t="b">
        <v>0</v>
      </c>
      <c r="J114" s="1">
        <v>1880</v>
      </c>
      <c r="K114" s="1">
        <v>1880</v>
      </c>
      <c r="L114" s="1" t="s">
        <v>14</v>
      </c>
      <c r="M114" s="1">
        <v>0.5</v>
      </c>
      <c r="N114" s="1" t="s">
        <v>13</v>
      </c>
      <c r="P114" s="5">
        <v>38.736983000000002</v>
      </c>
      <c r="Q114" s="5">
        <v>-85.392273000000003</v>
      </c>
      <c r="R114" s="1">
        <v>926</v>
      </c>
      <c r="S114" s="9"/>
      <c r="T114" s="2" t="s">
        <v>485</v>
      </c>
      <c r="U114" s="2" t="s">
        <v>514</v>
      </c>
      <c r="V114" t="s">
        <v>446</v>
      </c>
      <c r="W114" s="1" t="s">
        <v>13</v>
      </c>
    </row>
    <row r="115" spans="1:23" x14ac:dyDescent="0.2">
      <c r="A115" t="str">
        <f>IF(ISBLANK(R115),C115,R115)&amp;" "&amp;S115&amp;IF(ISBLANK(S115),""," ")&amp;T115&amp;IF(ISBLANK(T115),""," ")&amp;U115&amp;" "&amp;V115</f>
        <v>927 West 1st Street</v>
      </c>
      <c r="C115" s="1" t="s">
        <v>0</v>
      </c>
      <c r="E115" s="1" t="str">
        <f t="shared" si="5"/>
        <v>Vernacular: Gable Front</v>
      </c>
      <c r="F115" s="1" t="str">
        <f t="shared" si="4"/>
        <v>None</v>
      </c>
      <c r="G115" s="1" t="s">
        <v>21</v>
      </c>
      <c r="H115" s="1" t="b">
        <v>1</v>
      </c>
      <c r="I115" s="1" t="b">
        <v>0</v>
      </c>
      <c r="J115" s="1">
        <v>1880</v>
      </c>
      <c r="K115" s="1">
        <v>1880</v>
      </c>
      <c r="L115" s="1" t="s">
        <v>2</v>
      </c>
      <c r="N115" s="4">
        <v>1</v>
      </c>
      <c r="O115" s="4" t="s">
        <v>511</v>
      </c>
      <c r="P115" s="5">
        <v>38.736598000000001</v>
      </c>
      <c r="Q115" s="5">
        <v>-85.392533</v>
      </c>
      <c r="R115" s="1">
        <v>927</v>
      </c>
      <c r="S115" s="9"/>
      <c r="T115" s="2" t="s">
        <v>485</v>
      </c>
      <c r="U115" s="2" t="s">
        <v>514</v>
      </c>
      <c r="V115" t="s">
        <v>446</v>
      </c>
      <c r="W115" s="1" t="s">
        <v>13</v>
      </c>
    </row>
    <row r="116" spans="1:23" x14ac:dyDescent="0.2">
      <c r="A116" t="str">
        <f>IF(ISBLANK(R116),C116,R116)&amp;" "&amp;S116&amp;IF(ISBLANK(S116),""," ")&amp;T116&amp;IF(ISBLANK(T116),""," ")&amp;U116&amp;" "&amp;V116</f>
        <v>930 West 1st Street</v>
      </c>
      <c r="C116" s="1" t="s">
        <v>0</v>
      </c>
      <c r="E116" s="1" t="str">
        <f t="shared" si="5"/>
        <v>Federal</v>
      </c>
      <c r="F116" s="1" t="str">
        <f t="shared" si="4"/>
        <v>None</v>
      </c>
      <c r="G116" s="1" t="s">
        <v>1</v>
      </c>
      <c r="H116" s="1" t="b">
        <v>1</v>
      </c>
      <c r="I116" s="1" t="b">
        <v>0</v>
      </c>
      <c r="J116" s="1">
        <v>1840</v>
      </c>
      <c r="K116" s="1">
        <v>1840</v>
      </c>
      <c r="L116" s="1" t="s">
        <v>14</v>
      </c>
      <c r="M116" s="1">
        <v>1</v>
      </c>
      <c r="N116" s="1" t="s">
        <v>13</v>
      </c>
      <c r="P116" s="5">
        <v>38.736815</v>
      </c>
      <c r="Q116" s="5">
        <v>-85.392328000000006</v>
      </c>
      <c r="R116" s="1">
        <v>930</v>
      </c>
      <c r="S116" s="9"/>
      <c r="T116" s="2" t="s">
        <v>485</v>
      </c>
      <c r="U116" s="2" t="s">
        <v>514</v>
      </c>
      <c r="V116" t="s">
        <v>446</v>
      </c>
      <c r="W116" s="1" t="s">
        <v>13</v>
      </c>
    </row>
    <row r="117" spans="1:23" x14ac:dyDescent="0.2">
      <c r="A117" t="str">
        <f>IF(ISBLANK(R117),C117,R117)&amp;" "&amp;S117&amp;IF(ISBLANK(S117),""," ")&amp;T117&amp;IF(ISBLANK(T117),""," ")&amp;U117&amp;" "&amp;V117</f>
        <v>1001 West 1st Street</v>
      </c>
      <c r="C117" s="1" t="s">
        <v>0</v>
      </c>
      <c r="E117" s="1" t="str">
        <f t="shared" si="5"/>
        <v>Federal</v>
      </c>
      <c r="F117" s="1" t="str">
        <f t="shared" si="4"/>
        <v>None</v>
      </c>
      <c r="G117" s="1" t="s">
        <v>1</v>
      </c>
      <c r="H117" s="1" t="b">
        <v>1</v>
      </c>
      <c r="I117" s="1" t="b">
        <v>0</v>
      </c>
      <c r="J117" s="1">
        <v>1840</v>
      </c>
      <c r="K117" s="1">
        <v>1840</v>
      </c>
      <c r="L117" s="1" t="s">
        <v>14</v>
      </c>
      <c r="M117" s="1">
        <v>1</v>
      </c>
      <c r="N117" s="1" t="s">
        <v>13</v>
      </c>
      <c r="P117" s="5">
        <v>38.736621</v>
      </c>
      <c r="Q117" s="5">
        <v>-85.392758999999998</v>
      </c>
      <c r="R117" s="1">
        <v>1001</v>
      </c>
      <c r="S117" s="9"/>
      <c r="T117" s="2" t="s">
        <v>485</v>
      </c>
      <c r="U117" s="2" t="s">
        <v>514</v>
      </c>
      <c r="V117" t="s">
        <v>446</v>
      </c>
      <c r="W117" s="1" t="s">
        <v>13</v>
      </c>
    </row>
    <row r="118" spans="1:23" x14ac:dyDescent="0.2">
      <c r="A118" t="str">
        <f>IF(ISBLANK(R118),C118,R118)&amp;" "&amp;S118&amp;IF(ISBLANK(S118),""," ")&amp;T118&amp;IF(ISBLANK(T118),""," ")&amp;U118&amp;" "&amp;V118</f>
        <v>1002 West 1st Street</v>
      </c>
      <c r="C118" s="1" t="s">
        <v>5</v>
      </c>
      <c r="E118" s="1" t="str">
        <f t="shared" si="5"/>
        <v>Functional</v>
      </c>
      <c r="F118" s="1" t="str">
        <f t="shared" si="4"/>
        <v>20th Century</v>
      </c>
      <c r="G118" s="1" t="s">
        <v>77</v>
      </c>
      <c r="H118" s="1" t="b">
        <v>1</v>
      </c>
      <c r="I118" s="1" t="b">
        <v>0</v>
      </c>
      <c r="J118" s="1">
        <v>1970</v>
      </c>
      <c r="K118" s="1">
        <v>1970</v>
      </c>
      <c r="L118" s="1" t="s">
        <v>2</v>
      </c>
      <c r="N118" s="1">
        <v>1</v>
      </c>
      <c r="O118" s="4" t="s">
        <v>526</v>
      </c>
      <c r="P118" s="5">
        <v>38.737031000000002</v>
      </c>
      <c r="Q118" s="5">
        <v>-85.392672000000005</v>
      </c>
      <c r="R118" s="1">
        <v>1002</v>
      </c>
      <c r="S118" s="9"/>
      <c r="T118" s="2" t="s">
        <v>485</v>
      </c>
      <c r="U118" s="2" t="s">
        <v>514</v>
      </c>
      <c r="V118" t="s">
        <v>446</v>
      </c>
      <c r="W118" s="1" t="s">
        <v>13</v>
      </c>
    </row>
    <row r="119" spans="1:23" x14ac:dyDescent="0.2">
      <c r="A119" t="str">
        <f>IF(ISBLANK(R119),C119,R119)&amp;" "&amp;S119&amp;IF(ISBLANK(S119),""," ")&amp;T119&amp;IF(ISBLANK(T119),""," ")&amp;U119&amp;" "&amp;V119</f>
        <v>1003 West 1st Street</v>
      </c>
      <c r="C119" s="1" t="s">
        <v>0</v>
      </c>
      <c r="E119" s="1" t="str">
        <f t="shared" si="5"/>
        <v>Vernacular: Gable Front</v>
      </c>
      <c r="F119" s="1" t="str">
        <f t="shared" si="4"/>
        <v>None</v>
      </c>
      <c r="G119" s="1" t="s">
        <v>21</v>
      </c>
      <c r="H119" s="1" t="b">
        <v>1</v>
      </c>
      <c r="I119" s="1" t="b">
        <v>0</v>
      </c>
      <c r="J119" s="1">
        <v>1860</v>
      </c>
      <c r="K119" s="1">
        <v>1860</v>
      </c>
      <c r="L119" s="1" t="s">
        <v>2</v>
      </c>
      <c r="N119" s="4">
        <v>1</v>
      </c>
      <c r="O119" s="4" t="s">
        <v>511</v>
      </c>
      <c r="P119" s="5">
        <v>38.736635999999997</v>
      </c>
      <c r="Q119" s="5">
        <v>-85.392853000000002</v>
      </c>
      <c r="R119" s="1">
        <v>1003</v>
      </c>
      <c r="S119" s="9"/>
      <c r="T119" s="2" t="s">
        <v>485</v>
      </c>
      <c r="U119" s="2" t="s">
        <v>514</v>
      </c>
      <c r="V119" t="s">
        <v>446</v>
      </c>
      <c r="W119" s="1" t="s">
        <v>13</v>
      </c>
    </row>
    <row r="120" spans="1:23" x14ac:dyDescent="0.2">
      <c r="A120" t="str">
        <f>IF(ISBLANK(R120),C120,R120)&amp;" "&amp;S120&amp;IF(ISBLANK(S120),""," ")&amp;T120&amp;IF(ISBLANK(T120),""," ")&amp;U120&amp;" "&amp;V120</f>
        <v>1007 West 1st Street</v>
      </c>
      <c r="C120" s="1" t="s">
        <v>0</v>
      </c>
      <c r="E120" s="1" t="str">
        <f t="shared" si="5"/>
        <v>Vernacular: Gable Front</v>
      </c>
      <c r="F120" s="1" t="str">
        <f t="shared" si="4"/>
        <v>None</v>
      </c>
      <c r="G120" s="1" t="s">
        <v>21</v>
      </c>
      <c r="H120" s="1" t="b">
        <v>1</v>
      </c>
      <c r="I120" s="1" t="b">
        <v>0</v>
      </c>
      <c r="J120" s="1">
        <v>1890</v>
      </c>
      <c r="K120" s="1">
        <v>1890</v>
      </c>
      <c r="L120" s="1" t="s">
        <v>14</v>
      </c>
      <c r="M120" s="1">
        <v>1</v>
      </c>
      <c r="N120" s="1" t="s">
        <v>13</v>
      </c>
      <c r="P120" s="5">
        <v>38.736668000000002</v>
      </c>
      <c r="Q120" s="5">
        <v>-85.392983000000001</v>
      </c>
      <c r="R120" s="1">
        <v>1007</v>
      </c>
      <c r="S120" s="9"/>
      <c r="T120" s="2" t="s">
        <v>485</v>
      </c>
      <c r="U120" s="2" t="s">
        <v>514</v>
      </c>
      <c r="V120" t="s">
        <v>446</v>
      </c>
      <c r="W120" s="1" t="s">
        <v>13</v>
      </c>
    </row>
    <row r="121" spans="1:23" x14ac:dyDescent="0.2">
      <c r="A121" t="str">
        <f>IF(ISBLANK(R121),C121,R121)&amp;" "&amp;S121&amp;IF(ISBLANK(S121),""," ")&amp;T121&amp;IF(ISBLANK(T121),""," ")&amp;U121&amp;" "&amp;V121</f>
        <v>1008 West 1st Street</v>
      </c>
      <c r="C121" s="1" t="s">
        <v>0</v>
      </c>
      <c r="E121" s="1" t="str">
        <f t="shared" si="5"/>
        <v>Vernacular: Other</v>
      </c>
      <c r="F121" s="1" t="str">
        <f t="shared" si="4"/>
        <v>Cottage</v>
      </c>
      <c r="G121" s="1" t="s">
        <v>72</v>
      </c>
      <c r="H121" s="1" t="b">
        <v>1</v>
      </c>
      <c r="I121" s="1" t="b">
        <v>0</v>
      </c>
      <c r="J121" s="1">
        <v>1920</v>
      </c>
      <c r="K121" s="1">
        <v>1920</v>
      </c>
      <c r="L121" s="1" t="s">
        <v>2</v>
      </c>
      <c r="N121" s="4">
        <v>1</v>
      </c>
      <c r="O121" s="4" t="s">
        <v>511</v>
      </c>
      <c r="P121" s="5">
        <v>38.737099000000001</v>
      </c>
      <c r="Q121" s="5">
        <v>-85.392904999999999</v>
      </c>
      <c r="R121" s="1">
        <v>1008</v>
      </c>
      <c r="S121" s="9"/>
      <c r="T121" s="2" t="s">
        <v>485</v>
      </c>
      <c r="U121" s="2" t="s">
        <v>514</v>
      </c>
      <c r="V121" t="s">
        <v>446</v>
      </c>
      <c r="W121" s="1" t="s">
        <v>13</v>
      </c>
    </row>
    <row r="122" spans="1:23" x14ac:dyDescent="0.2">
      <c r="A122" t="str">
        <f>IF(ISBLANK(R122),C122,R122)&amp;" "&amp;S122&amp;IF(ISBLANK(S122),""," ")&amp;T122&amp;IF(ISBLANK(T122),""," ")&amp;U122&amp;" "&amp;V122</f>
        <v>1009 West 1st Street</v>
      </c>
      <c r="C122" s="1" t="s">
        <v>0</v>
      </c>
      <c r="E122" s="1" t="str">
        <f t="shared" si="5"/>
        <v>Vernacular: Gable Front</v>
      </c>
      <c r="F122" s="1" t="str">
        <f t="shared" si="4"/>
        <v>None</v>
      </c>
      <c r="G122" s="1" t="s">
        <v>21</v>
      </c>
      <c r="H122" s="1" t="b">
        <v>1</v>
      </c>
      <c r="I122" s="1" t="b">
        <v>0</v>
      </c>
      <c r="J122" s="1">
        <v>1890</v>
      </c>
      <c r="K122" s="1">
        <v>1890</v>
      </c>
      <c r="L122" s="1" t="s">
        <v>2</v>
      </c>
      <c r="N122" s="4">
        <v>1</v>
      </c>
      <c r="O122" s="4" t="s">
        <v>511</v>
      </c>
      <c r="P122" s="5">
        <v>38.736694</v>
      </c>
      <c r="Q122" s="5">
        <v>-85.393113</v>
      </c>
      <c r="R122" s="1">
        <v>1009</v>
      </c>
      <c r="S122" s="9"/>
      <c r="T122" s="2" t="s">
        <v>485</v>
      </c>
      <c r="U122" s="2" t="s">
        <v>514</v>
      </c>
      <c r="V122" t="s">
        <v>446</v>
      </c>
      <c r="W122" s="1" t="s">
        <v>13</v>
      </c>
    </row>
    <row r="123" spans="1:23" x14ac:dyDescent="0.2">
      <c r="A123" t="str">
        <f>IF(ISBLANK(R123),C123,R123)&amp;" "&amp;S123&amp;IF(ISBLANK(S123),""," ")&amp;T123&amp;IF(ISBLANK(T123),""," ")&amp;U123&amp;" "&amp;V123</f>
        <v>1011 West 1st Street</v>
      </c>
      <c r="C123" s="1" t="s">
        <v>0</v>
      </c>
      <c r="E123" s="1" t="str">
        <f t="shared" si="5"/>
        <v>Federal</v>
      </c>
      <c r="F123" s="1" t="str">
        <f t="shared" si="4"/>
        <v>None</v>
      </c>
      <c r="G123" s="1" t="s">
        <v>1</v>
      </c>
      <c r="H123" s="1" t="b">
        <v>1</v>
      </c>
      <c r="I123" s="1" t="b">
        <v>0</v>
      </c>
      <c r="J123" s="1">
        <v>1840</v>
      </c>
      <c r="K123" s="1">
        <v>1840</v>
      </c>
      <c r="L123" s="1" t="s">
        <v>14</v>
      </c>
      <c r="M123" s="1">
        <v>1</v>
      </c>
      <c r="N123" s="1" t="s">
        <v>13</v>
      </c>
      <c r="P123" s="5">
        <v>38.736721000000003</v>
      </c>
      <c r="Q123" s="5">
        <v>-85.393244999999993</v>
      </c>
      <c r="R123" s="1">
        <v>1011</v>
      </c>
      <c r="S123" s="9"/>
      <c r="T123" s="2" t="s">
        <v>485</v>
      </c>
      <c r="U123" s="2" t="s">
        <v>514</v>
      </c>
      <c r="V123" t="s">
        <v>446</v>
      </c>
      <c r="W123" s="1" t="s">
        <v>13</v>
      </c>
    </row>
    <row r="124" spans="1:23" x14ac:dyDescent="0.2">
      <c r="A124" t="str">
        <f>IF(ISBLANK(R124),C124,R124)&amp;" "&amp;S124&amp;IF(ISBLANK(S124),""," ")&amp;T124&amp;IF(ISBLANK(T124),""," ")&amp;U124&amp;" "&amp;V124</f>
        <v>1013 West 1st Street</v>
      </c>
      <c r="C124" s="1" t="s">
        <v>0</v>
      </c>
      <c r="E124" s="1" t="str">
        <f t="shared" si="5"/>
        <v>Federal</v>
      </c>
      <c r="F124" s="1" t="str">
        <f t="shared" si="4"/>
        <v>None</v>
      </c>
      <c r="G124" s="1" t="s">
        <v>1</v>
      </c>
      <c r="H124" s="1" t="b">
        <v>1</v>
      </c>
      <c r="I124" s="1" t="b">
        <v>0</v>
      </c>
      <c r="J124" s="1">
        <v>1840</v>
      </c>
      <c r="K124" s="1">
        <v>1840</v>
      </c>
      <c r="L124" s="1" t="s">
        <v>14</v>
      </c>
      <c r="M124" s="1">
        <v>1</v>
      </c>
      <c r="N124" s="1" t="s">
        <v>13</v>
      </c>
      <c r="P124" s="5">
        <v>38.736744000000002</v>
      </c>
      <c r="Q124" s="5">
        <v>-85.393355</v>
      </c>
      <c r="R124" s="1">
        <v>1013</v>
      </c>
      <c r="S124" s="9"/>
      <c r="T124" s="2" t="s">
        <v>485</v>
      </c>
      <c r="U124" s="2" t="s">
        <v>514</v>
      </c>
      <c r="V124" t="s">
        <v>446</v>
      </c>
      <c r="W124" s="1" t="s">
        <v>13</v>
      </c>
    </row>
    <row r="125" spans="1:23" x14ac:dyDescent="0.2">
      <c r="A125" t="str">
        <f>IF(ISBLANK(R125),C125,R125)&amp;" "&amp;S125&amp;IF(ISBLANK(S125),""," ")&amp;T125&amp;IF(ISBLANK(T125),""," ")&amp;U125&amp;" "&amp;V125</f>
        <v>1014 West 1st Street</v>
      </c>
      <c r="C125" s="1" t="s">
        <v>0</v>
      </c>
      <c r="E125" s="1" t="str">
        <f t="shared" si="5"/>
        <v>Vernacular: Shotgun</v>
      </c>
      <c r="F125" s="1" t="str">
        <f t="shared" si="4"/>
        <v>None</v>
      </c>
      <c r="G125" s="1" t="s">
        <v>18</v>
      </c>
      <c r="H125" s="1" t="b">
        <v>1</v>
      </c>
      <c r="I125" s="1" t="b">
        <v>0</v>
      </c>
      <c r="J125" s="1">
        <v>1890</v>
      </c>
      <c r="K125" s="1">
        <v>1890</v>
      </c>
      <c r="L125" s="1" t="s">
        <v>14</v>
      </c>
      <c r="M125" s="1">
        <v>1</v>
      </c>
      <c r="N125" s="1" t="s">
        <v>13</v>
      </c>
      <c r="P125" s="5">
        <v>38.737155000000001</v>
      </c>
      <c r="Q125" s="5">
        <v>-85.393134000000003</v>
      </c>
      <c r="R125" s="1">
        <v>1014</v>
      </c>
      <c r="S125" s="9"/>
      <c r="T125" s="2" t="s">
        <v>485</v>
      </c>
      <c r="U125" s="2" t="s">
        <v>514</v>
      </c>
      <c r="V125" t="s">
        <v>446</v>
      </c>
      <c r="W125" s="1" t="s">
        <v>13</v>
      </c>
    </row>
    <row r="126" spans="1:23" x14ac:dyDescent="0.2">
      <c r="A126" t="str">
        <f t="shared" si="6"/>
        <v>1017 West 1st Street</v>
      </c>
      <c r="B126" s="1" t="s">
        <v>85</v>
      </c>
      <c r="C126" s="1" t="s">
        <v>0</v>
      </c>
      <c r="E126" s="1" t="str">
        <f t="shared" si="5"/>
        <v>Italianate</v>
      </c>
      <c r="F126" s="1" t="str">
        <f t="shared" si="4"/>
        <v>None</v>
      </c>
      <c r="G126" s="1" t="s">
        <v>23</v>
      </c>
      <c r="H126" s="1" t="b">
        <v>0</v>
      </c>
      <c r="I126" s="1" t="b">
        <v>0</v>
      </c>
      <c r="J126" s="1">
        <v>1876</v>
      </c>
      <c r="K126" s="1">
        <v>1876</v>
      </c>
      <c r="L126" s="1" t="s">
        <v>14</v>
      </c>
      <c r="M126" s="1">
        <v>1</v>
      </c>
      <c r="N126" s="1" t="s">
        <v>13</v>
      </c>
      <c r="P126" s="5">
        <v>38.736775999999999</v>
      </c>
      <c r="Q126" s="5">
        <v>-85.393510000000006</v>
      </c>
      <c r="R126" s="1">
        <v>1017</v>
      </c>
      <c r="S126" s="9"/>
      <c r="T126" s="2" t="s">
        <v>485</v>
      </c>
      <c r="U126" s="2" t="s">
        <v>514</v>
      </c>
      <c r="V126" t="s">
        <v>446</v>
      </c>
      <c r="W126" s="1" t="s">
        <v>13</v>
      </c>
    </row>
    <row r="127" spans="1:23" x14ac:dyDescent="0.2">
      <c r="A127" t="str">
        <f>IF(ISBLANK(R127),C127,R127)&amp;" "&amp;S127&amp;IF(ISBLANK(S127),""," ")&amp;T127&amp;IF(ISBLANK(T127),""," ")&amp;U127&amp;" "&amp;V127</f>
        <v>1103 West 1st Street</v>
      </c>
      <c r="C127" s="1" t="s">
        <v>83</v>
      </c>
      <c r="E127" s="1" t="str">
        <f t="shared" si="5"/>
        <v>Vernacular: Other</v>
      </c>
      <c r="F127" s="1" t="str">
        <f t="shared" si="4"/>
        <v>Pre-Fab</v>
      </c>
      <c r="G127" s="1" t="s">
        <v>84</v>
      </c>
      <c r="H127" s="1" t="b">
        <v>1</v>
      </c>
      <c r="I127" s="1" t="b">
        <v>0</v>
      </c>
      <c r="J127" s="1">
        <v>1980</v>
      </c>
      <c r="K127" s="1">
        <v>1980</v>
      </c>
      <c r="L127" s="1" t="s">
        <v>2</v>
      </c>
      <c r="N127" s="1">
        <v>1</v>
      </c>
      <c r="O127" s="4" t="s">
        <v>526</v>
      </c>
      <c r="P127" s="5">
        <v>38.737040999999998</v>
      </c>
      <c r="Q127" s="5">
        <v>-85.393654999999995</v>
      </c>
      <c r="R127" s="1">
        <v>1103</v>
      </c>
      <c r="S127" s="9"/>
      <c r="T127" s="2" t="s">
        <v>485</v>
      </c>
      <c r="U127" s="2" t="s">
        <v>514</v>
      </c>
      <c r="V127" t="s">
        <v>446</v>
      </c>
      <c r="W127" s="1" t="s">
        <v>13</v>
      </c>
    </row>
    <row r="128" spans="1:23" ht="25.5" x14ac:dyDescent="0.2">
      <c r="A128" t="str">
        <f>IF(ISBLANK(R128),C128,R128)&amp;" "&amp;S128&amp;IF(ISBLANK(S128),""," ")&amp;T128&amp;IF(ISBLANK(T128),""," ")&amp;U128&amp;" "&amp;V128</f>
        <v>100 East 2nd Street</v>
      </c>
      <c r="C128" s="1" t="s">
        <v>4</v>
      </c>
      <c r="E128" s="1" t="str">
        <f t="shared" si="5"/>
        <v>Modern Movement</v>
      </c>
      <c r="F128" s="1" t="str">
        <f t="shared" si="4"/>
        <v>None</v>
      </c>
      <c r="G128" s="4" t="s">
        <v>29</v>
      </c>
      <c r="H128" s="1" t="b">
        <v>1</v>
      </c>
      <c r="I128" s="1" t="b">
        <v>0</v>
      </c>
      <c r="J128" s="1">
        <v>1925</v>
      </c>
      <c r="K128" s="1">
        <v>1925</v>
      </c>
      <c r="L128" s="1" t="s">
        <v>14</v>
      </c>
      <c r="M128" s="1">
        <v>1</v>
      </c>
      <c r="N128" s="1" t="s">
        <v>13</v>
      </c>
      <c r="P128" s="5">
        <v>38.734734000000003</v>
      </c>
      <c r="Q128" s="5">
        <v>-85.379977999999994</v>
      </c>
      <c r="R128" s="1">
        <v>100</v>
      </c>
      <c r="S128" s="9"/>
      <c r="T128" s="2" t="s">
        <v>471</v>
      </c>
      <c r="U128" s="2" t="s">
        <v>455</v>
      </c>
      <c r="V128" t="s">
        <v>446</v>
      </c>
      <c r="W128" s="1" t="s">
        <v>13</v>
      </c>
    </row>
    <row r="129" spans="1:23" ht="25.5" x14ac:dyDescent="0.2">
      <c r="A129" t="str">
        <f>IF(ISBLANK(R129),C129,R129)&amp;" "&amp;S129&amp;IF(ISBLANK(S129),""," ")&amp;T129&amp;IF(ISBLANK(T129),""," ")&amp;U129&amp;" "&amp;V129</f>
        <v>102 East 2nd Street</v>
      </c>
      <c r="C129" s="1" t="s">
        <v>4</v>
      </c>
      <c r="E129" s="1" t="str">
        <f t="shared" si="5"/>
        <v>Art Deco</v>
      </c>
      <c r="F129" s="1" t="str">
        <f t="shared" si="4"/>
        <v>None</v>
      </c>
      <c r="G129" s="1" t="s">
        <v>181</v>
      </c>
      <c r="H129" s="1" t="b">
        <v>1</v>
      </c>
      <c r="I129" s="1" t="b">
        <v>0</v>
      </c>
      <c r="J129" s="1">
        <v>1960</v>
      </c>
      <c r="K129" s="1">
        <v>1960</v>
      </c>
      <c r="L129" s="1" t="s">
        <v>2</v>
      </c>
      <c r="N129" s="1">
        <v>1</v>
      </c>
      <c r="O129" s="4" t="s">
        <v>526</v>
      </c>
      <c r="P129" s="5">
        <v>38.735073999999997</v>
      </c>
      <c r="Q129" s="5">
        <v>-85.380059000000003</v>
      </c>
      <c r="R129" s="1">
        <v>102</v>
      </c>
      <c r="S129" s="9"/>
      <c r="T129" s="2" t="s">
        <v>471</v>
      </c>
      <c r="U129" s="2" t="s">
        <v>455</v>
      </c>
      <c r="V129" t="s">
        <v>446</v>
      </c>
      <c r="W129" s="1" t="s">
        <v>13</v>
      </c>
    </row>
    <row r="130" spans="1:23" ht="25.5" x14ac:dyDescent="0.2">
      <c r="A130" t="str">
        <f>IF(ISBLANK(R130),C130,R130)&amp;" "&amp;S130&amp;IF(ISBLANK(S130),""," ")&amp;T130&amp;IF(ISBLANK(T130),""," ")&amp;U130&amp;" "&amp;V130</f>
        <v>106 East 2nd Street</v>
      </c>
      <c r="C130" s="1" t="s">
        <v>4</v>
      </c>
      <c r="E130" s="1" t="str">
        <f t="shared" si="5"/>
        <v>Commercial Style</v>
      </c>
      <c r="F130" s="1" t="str">
        <f t="shared" ref="F130:F193" si="7">IF(OR(G130="Other: Vernacular Landscape",G130="Other",G130="Federal"),"None",IF(G130="Italianate","None",IF(G130="No Style","None",IF(G130="Other: Gabled-ell","Gabled-ell",IF(G130="Other: Single Pen","Single Pen",IF(G130="Other: Double Pen","Double Pen",IF(G130="Other: Shotgun","None",IF(G130="Other: I-House","I-House",IF(G130="Other: Hall and Parlor","Hall and Parlor",IF(G130="Other: Gable front","None",IF(G130="Other: Cross gable","Cross Gable",IF(G130="Other: English Barn","English Barn",IF(G130="Greek Revival","Greek",IF(G130="Bungalow/Craftsman","None",IF(G130="Colonial Revival","None",IF(G130="Other: American Four Square","None",IF(G130="Queen Anne","Queen Anne",IF(G130="Other: Designed Landscape - Memorial Garden","Memorial Garden",IF(G130="Other: Designed Landscape - Formal garden","Formal Garden",IF(OR(G130="Other: Modern",G130="Modern Movement"),"None",IF(OR(G130="Other: Side gabled",G130="Side gabled"),"Side Gable",IF(G130="Other: Rail car design","Rail Car",IF(G130="Commercial Style","None",IF(G130="Other: Cottage","Cottage",IF(G130="Other: 19th C. Functional","19th Century",IF(G130="Other: 20th C. Functional","20th Century",IF(G130="Other: Pre-Fab","Pre-Fab",IF(OR(G130="Other: Art Deco",G130="Art Deco"),"None",IF(G130="Gothic Revival","None",IF(G130="Neo-Classical Revival","Classical",IF(OR(G130="Other: Tudor Revival",G130="Tudor Revival"),"None",IF(G130="Stick/Eastlake","Stick/Eastlake",IF(G130="Romanesque Revival","Romanesque Revival",IF(G130="Modern Movement: Ranch Style","Ranch",IF(G130="Other: Camelback shotgun","Camelback Shotgun",IF(G130="Other: Saltbox","Saltbox",IF(G130="Other: Designed Lanscape","None",IF(G130="Other: Designed Landscape - City Park","City Park",IF(G130="Other: Central passage","Central Passage",IF(G130="Other: T-plan","T-plan",IF(G130="Other: Free Classic","Free Classical",IF(G130="Other: Cross plan","Cross Plan",IF(G130="Second Empire",G130,IF(G130="Other: Folk Victorian","Folk Victorian",IF(G130="Classical Revival","Classical",IF(G130="Other: Neoclassical","Neoclassical",""))))))))))))))))))))))))))))))))))))))))))))))</f>
        <v>None</v>
      </c>
      <c r="G130" s="1" t="s">
        <v>6</v>
      </c>
      <c r="H130" s="1" t="b">
        <v>1</v>
      </c>
      <c r="I130" s="1" t="b">
        <v>0</v>
      </c>
      <c r="J130" s="1">
        <v>1950</v>
      </c>
      <c r="K130" s="1">
        <v>1950</v>
      </c>
      <c r="L130" s="1" t="s">
        <v>2</v>
      </c>
      <c r="N130" s="1">
        <v>1</v>
      </c>
      <c r="O130" s="4" t="s">
        <v>526</v>
      </c>
      <c r="P130" s="5">
        <v>38.735064000000001</v>
      </c>
      <c r="Q130" s="5">
        <v>-85.379789000000002</v>
      </c>
      <c r="R130" s="1">
        <v>106</v>
      </c>
      <c r="S130" s="9"/>
      <c r="T130" s="2" t="s">
        <v>471</v>
      </c>
      <c r="U130" s="2" t="s">
        <v>455</v>
      </c>
      <c r="V130" t="s">
        <v>446</v>
      </c>
      <c r="W130" s="1" t="s">
        <v>13</v>
      </c>
    </row>
    <row r="131" spans="1:23" ht="25.5" x14ac:dyDescent="0.2">
      <c r="A131" t="str">
        <f>IF(ISBLANK(R131),C131,R131)&amp;" "&amp;S131&amp;IF(ISBLANK(S131),""," ")&amp;T131&amp;IF(ISBLANK(T131),""," ")&amp;U131&amp;" "&amp;V131</f>
        <v>107 East 2nd Street</v>
      </c>
      <c r="C131" s="1" t="s">
        <v>4</v>
      </c>
      <c r="E131" s="1" t="str">
        <f t="shared" ref="E131:E194" si="8">IF(OR(G131="Other",G131="Federal",G131="Italianate",G131="Gothic Revival",G131="Tudor Revival"),G131,IF(G131="No Style","None",IF(OR(G131="Other: T-plan",G131="Other: Central passage",G131="Other: Pre-Fab",G131="Other: Side gabled",G131="Side gabled",G131="Other: Gabled-ell",G131="Other: Cross gable",G131="Other: Saltbox",G131="Other: Cross plan",G131="Other: Hall and Parlor",G131="Other: I-House",G131="Other: Single Pen",G131="Other: Cottage",G131="Other: Double Pen"),"Vernacular: Other",IF(OR(G131="Other: Shotgun",G131="Other: Camelback shotgun"),"Vernacular: Shotgun",IF(G131="Other: Gable front","Vernacular: Gable Front",IF(G131="Other: English Barn","Barn",IF(G131="Bungalow/Craftsman","Bungalow/Craftsman/Foursquare",IF(G131="Colonial Revival",G131,IF(G131="Other: American Four Square","Bungalow/Craftsman/Foursquare",IF(G131="Queen Anne","Victorian",IF(OR(G131="Other: Designed Landscape - Memorial Garden",G131="Other: Designed Landscape",G131="Other: Designed Landscape - City Park"),"Designed Landscape",IF(G131="Other: Designed Landscape - Formal garden","Designed Landscape",IF(OR(G131="Other: Modern",G131="Modern Movement",G131="Modern Movement: Ranch Style"),"Modern Movement",IF(G131="Other: Rail car design","Other",IF(G131="Commercial Style","Commercial Style",IF(G131="Other: 19th C. Functional","Functional",IF(G131="Other: 20th C. Functional","Functional",IF(OR(G131="Other: Art Deco",G131="Art Deco"),"Art Deco",IF(G131="Stick/Eastlake","Victorian",IF(OR(G131="Other: Folk Victorian",G131="Other: Free Classic",G131="Romanesque Revival",G131="Second Empire"),"Victorian",IF(G131="Other: Tudor Revival","Tudor Revival",IF(G131="Other: Vernacular Landscape","Vernacular Landscape",IF(OR(G131="Greek Revival",G131="Neo-Classical Revival",G131="Classical Revival"),"Classical/Greek Revival","")))))))))))))))))))))))</f>
        <v>Vernacular: Gable Front</v>
      </c>
      <c r="F131" s="1" t="str">
        <f t="shared" si="7"/>
        <v>None</v>
      </c>
      <c r="G131" s="1" t="s">
        <v>21</v>
      </c>
      <c r="H131" s="1" t="b">
        <v>1</v>
      </c>
      <c r="I131" s="1" t="b">
        <v>0</v>
      </c>
      <c r="J131" s="1">
        <v>1870</v>
      </c>
      <c r="K131" s="1">
        <v>1870</v>
      </c>
      <c r="L131" s="1" t="s">
        <v>14</v>
      </c>
      <c r="M131" s="1">
        <v>1</v>
      </c>
      <c r="N131" s="1" t="s">
        <v>13</v>
      </c>
      <c r="P131" s="5">
        <v>38.735301999999997</v>
      </c>
      <c r="Q131" s="5">
        <v>-85.379803999999993</v>
      </c>
      <c r="R131" s="1">
        <v>107</v>
      </c>
      <c r="S131" s="9"/>
      <c r="T131" s="2" t="s">
        <v>471</v>
      </c>
      <c r="U131" s="2" t="s">
        <v>455</v>
      </c>
      <c r="V131" t="s">
        <v>446</v>
      </c>
      <c r="W131" s="1" t="s">
        <v>13</v>
      </c>
    </row>
    <row r="132" spans="1:23" x14ac:dyDescent="0.2">
      <c r="A132" t="str">
        <f>IF(ISBLANK(R132),C132,R132)&amp;" "&amp;S132&amp;IF(ISBLANK(S132),""," ")&amp;T132&amp;IF(ISBLANK(T132),""," ")&amp;U132&amp;" "&amp;V132</f>
        <v>111 East 2nd Street</v>
      </c>
      <c r="C132" s="1" t="s">
        <v>82</v>
      </c>
      <c r="E132" s="1" t="str">
        <f t="shared" si="8"/>
        <v>Italianate</v>
      </c>
      <c r="F132" s="1" t="str">
        <f t="shared" si="7"/>
        <v>None</v>
      </c>
      <c r="G132" s="1" t="s">
        <v>23</v>
      </c>
      <c r="H132" s="1" t="b">
        <v>1</v>
      </c>
      <c r="I132" s="1" t="b">
        <v>0</v>
      </c>
      <c r="J132" s="1">
        <v>1870</v>
      </c>
      <c r="K132" s="1">
        <v>1870</v>
      </c>
      <c r="L132" s="1" t="s">
        <v>14</v>
      </c>
      <c r="M132" s="1">
        <v>1</v>
      </c>
      <c r="N132" s="1" t="s">
        <v>13</v>
      </c>
      <c r="P132" s="5">
        <v>38.735384000000003</v>
      </c>
      <c r="Q132" s="5">
        <v>-85.379604</v>
      </c>
      <c r="R132" s="1">
        <v>111</v>
      </c>
      <c r="S132" s="9"/>
      <c r="T132" s="2" t="s">
        <v>471</v>
      </c>
      <c r="U132" s="2" t="s">
        <v>455</v>
      </c>
      <c r="V132" t="s">
        <v>446</v>
      </c>
      <c r="W132" s="1" t="s">
        <v>13</v>
      </c>
    </row>
    <row r="133" spans="1:23" x14ac:dyDescent="0.2">
      <c r="A133" t="str">
        <f>IF(ISBLANK(R133),C133,R133)&amp;" "&amp;S133&amp;IF(ISBLANK(S133),""," ")&amp;T133&amp;IF(ISBLANK(T133),""," ")&amp;U133&amp;" "&amp;V133</f>
        <v>113 East 2nd Street</v>
      </c>
      <c r="C133" s="1" t="s">
        <v>0</v>
      </c>
      <c r="E133" s="1" t="str">
        <f t="shared" si="8"/>
        <v>Federal</v>
      </c>
      <c r="F133" s="1" t="str">
        <f t="shared" si="7"/>
        <v>None</v>
      </c>
      <c r="G133" s="1" t="s">
        <v>1</v>
      </c>
      <c r="H133" s="1" t="b">
        <v>1</v>
      </c>
      <c r="I133" s="1" t="b">
        <v>0</v>
      </c>
      <c r="J133" s="1">
        <v>1830</v>
      </c>
      <c r="K133" s="1">
        <v>1830</v>
      </c>
      <c r="L133" s="1" t="s">
        <v>14</v>
      </c>
      <c r="M133" s="1">
        <v>1</v>
      </c>
      <c r="N133" s="1" t="s">
        <v>13</v>
      </c>
      <c r="P133" s="5">
        <v>38.735387000000003</v>
      </c>
      <c r="Q133" s="5">
        <v>-85.379417000000004</v>
      </c>
      <c r="R133" s="1">
        <v>113</v>
      </c>
      <c r="S133" s="9"/>
      <c r="T133" s="2" t="s">
        <v>471</v>
      </c>
      <c r="U133" s="2" t="s">
        <v>455</v>
      </c>
      <c r="V133" t="s">
        <v>446</v>
      </c>
      <c r="W133" s="1" t="s">
        <v>13</v>
      </c>
    </row>
    <row r="134" spans="1:23" ht="25.5" x14ac:dyDescent="0.2">
      <c r="A134" t="str">
        <f>IF(ISBLANK(R134),C134,R134)&amp;" "&amp;S134&amp;IF(ISBLANK(S134),""," ")&amp;T134&amp;IF(ISBLANK(T134),""," ")&amp;U134&amp;" "&amp;V134</f>
        <v>115 East 2nd Street</v>
      </c>
      <c r="C134" s="1" t="s">
        <v>4</v>
      </c>
      <c r="E134" s="1" t="str">
        <f t="shared" si="8"/>
        <v>Commercial Style</v>
      </c>
      <c r="F134" s="1" t="str">
        <f t="shared" si="7"/>
        <v>None</v>
      </c>
      <c r="G134" s="1" t="s">
        <v>6</v>
      </c>
      <c r="H134" s="1" t="b">
        <v>1</v>
      </c>
      <c r="I134" s="1" t="b">
        <v>0</v>
      </c>
      <c r="J134" s="1">
        <v>1915</v>
      </c>
      <c r="K134" s="1">
        <v>1915</v>
      </c>
      <c r="L134" s="1" t="s">
        <v>2</v>
      </c>
      <c r="M134" s="1">
        <v>1</v>
      </c>
      <c r="N134" s="1" t="s">
        <v>13</v>
      </c>
      <c r="P134" s="5">
        <v>38.735390000000002</v>
      </c>
      <c r="Q134" s="5">
        <v>-85.379265000000004</v>
      </c>
      <c r="R134" s="1">
        <v>115</v>
      </c>
      <c r="S134" s="9"/>
      <c r="T134" s="2" t="s">
        <v>471</v>
      </c>
      <c r="U134" s="2" t="s">
        <v>455</v>
      </c>
      <c r="V134" t="s">
        <v>446</v>
      </c>
      <c r="W134" s="1" t="s">
        <v>13</v>
      </c>
    </row>
    <row r="135" spans="1:23" ht="25.5" x14ac:dyDescent="0.2">
      <c r="A135" t="str">
        <f>IF(ISBLANK(R135),C135,R135)&amp;" "&amp;S135&amp;IF(ISBLANK(S135),""," ")&amp;T135&amp;IF(ISBLANK(T135),""," ")&amp;U135&amp;" "&amp;V135</f>
        <v>117 East 2nd Street</v>
      </c>
      <c r="C135" s="1" t="s">
        <v>4</v>
      </c>
      <c r="E135" s="1" t="str">
        <f t="shared" si="8"/>
        <v>Federal</v>
      </c>
      <c r="F135" s="1" t="str">
        <f t="shared" si="7"/>
        <v>None</v>
      </c>
      <c r="G135" s="1" t="s">
        <v>1</v>
      </c>
      <c r="H135" s="1" t="b">
        <v>1</v>
      </c>
      <c r="I135" s="1" t="b">
        <v>0</v>
      </c>
      <c r="J135" s="1">
        <v>1850</v>
      </c>
      <c r="K135" s="1">
        <v>1850</v>
      </c>
      <c r="L135" s="1" t="s">
        <v>14</v>
      </c>
      <c r="M135" s="1">
        <v>1</v>
      </c>
      <c r="N135" s="1" t="s">
        <v>13</v>
      </c>
      <c r="P135" s="5">
        <v>38.735086000000003</v>
      </c>
      <c r="Q135" s="5">
        <v>-85.379598000000001</v>
      </c>
      <c r="R135" s="1">
        <v>117</v>
      </c>
      <c r="S135" s="9"/>
      <c r="T135" s="2" t="s">
        <v>471</v>
      </c>
      <c r="U135" s="2" t="s">
        <v>455</v>
      </c>
      <c r="V135" t="s">
        <v>446</v>
      </c>
      <c r="W135" s="1" t="s">
        <v>13</v>
      </c>
    </row>
    <row r="136" spans="1:23" x14ac:dyDescent="0.2">
      <c r="A136" t="str">
        <f>IF(ISBLANK(R136),C136,R136)&amp;" "&amp;S136&amp;IF(ISBLANK(S136),""," ")&amp;T136&amp;IF(ISBLANK(T136),""," ")&amp;U136&amp;" "&amp;V136</f>
        <v>202 East 2nd Street</v>
      </c>
      <c r="C136" s="1" t="s">
        <v>0</v>
      </c>
      <c r="E136" s="1" t="str">
        <f t="shared" si="8"/>
        <v>Federal</v>
      </c>
      <c r="F136" s="1" t="str">
        <f t="shared" si="7"/>
        <v>None</v>
      </c>
      <c r="G136" s="1" t="s">
        <v>1</v>
      </c>
      <c r="H136" s="1" t="b">
        <v>1</v>
      </c>
      <c r="I136" s="1" t="b">
        <v>0</v>
      </c>
      <c r="J136" s="1">
        <v>1840</v>
      </c>
      <c r="K136" s="1">
        <v>1840</v>
      </c>
      <c r="L136" s="1" t="s">
        <v>14</v>
      </c>
      <c r="M136" s="1">
        <v>0.5</v>
      </c>
      <c r="N136" s="1" t="s">
        <v>13</v>
      </c>
      <c r="P136" s="5">
        <v>38.734993000000003</v>
      </c>
      <c r="Q136" s="5">
        <v>-85.378626999999994</v>
      </c>
      <c r="R136" s="1">
        <v>202</v>
      </c>
      <c r="S136" s="9"/>
      <c r="T136" s="2" t="s">
        <v>471</v>
      </c>
      <c r="U136" s="2" t="s">
        <v>455</v>
      </c>
      <c r="V136" t="s">
        <v>446</v>
      </c>
      <c r="W136" s="1" t="s">
        <v>13</v>
      </c>
    </row>
    <row r="137" spans="1:23" x14ac:dyDescent="0.2">
      <c r="A137" t="str">
        <f>IF(ISBLANK(R137),C137,R137)&amp;" "&amp;S137&amp;IF(ISBLANK(S137),""," ")&amp;T137&amp;IF(ISBLANK(T137),""," ")&amp;U137&amp;" "&amp;V137</f>
        <v>204 East 2nd Street</v>
      </c>
      <c r="C137" s="1" t="s">
        <v>0</v>
      </c>
      <c r="E137" s="1" t="str">
        <f t="shared" si="8"/>
        <v>Federal</v>
      </c>
      <c r="F137" s="1" t="str">
        <f t="shared" si="7"/>
        <v>None</v>
      </c>
      <c r="G137" s="1" t="s">
        <v>1</v>
      </c>
      <c r="H137" s="1" t="b">
        <v>1</v>
      </c>
      <c r="I137" s="1" t="b">
        <v>0</v>
      </c>
      <c r="J137" s="1">
        <v>1840</v>
      </c>
      <c r="K137" s="1">
        <v>1840</v>
      </c>
      <c r="L137" s="1" t="s">
        <v>14</v>
      </c>
      <c r="M137" s="1">
        <v>0.5</v>
      </c>
      <c r="N137" s="1" t="s">
        <v>13</v>
      </c>
      <c r="P137" s="5">
        <v>38.734971000000002</v>
      </c>
      <c r="Q137" s="5">
        <v>-85.378529999999998</v>
      </c>
      <c r="R137" s="1">
        <v>204</v>
      </c>
      <c r="S137" s="9"/>
      <c r="T137" s="2" t="s">
        <v>471</v>
      </c>
      <c r="U137" s="2" t="s">
        <v>455</v>
      </c>
      <c r="V137" t="s">
        <v>446</v>
      </c>
      <c r="W137" s="1" t="s">
        <v>13</v>
      </c>
    </row>
    <row r="138" spans="1:23" x14ac:dyDescent="0.2">
      <c r="A138" t="str">
        <f>IF(ISBLANK(R138),C138,R138)&amp;" "&amp;S138&amp;IF(ISBLANK(S138),""," ")&amp;T138&amp;IF(ISBLANK(T138),""," ")&amp;U138&amp;" "&amp;V138</f>
        <v>206 East 2nd Street</v>
      </c>
      <c r="C138" s="1" t="s">
        <v>0</v>
      </c>
      <c r="E138" s="1" t="str">
        <f t="shared" si="8"/>
        <v>Federal</v>
      </c>
      <c r="F138" s="1" t="str">
        <f t="shared" si="7"/>
        <v>None</v>
      </c>
      <c r="G138" s="1" t="s">
        <v>1</v>
      </c>
      <c r="H138" s="1" t="b">
        <v>1</v>
      </c>
      <c r="I138" s="1" t="b">
        <v>0</v>
      </c>
      <c r="J138" s="1">
        <v>1930</v>
      </c>
      <c r="K138" s="1">
        <v>1930</v>
      </c>
      <c r="L138" s="1" t="s">
        <v>14</v>
      </c>
      <c r="M138" s="1">
        <v>1</v>
      </c>
      <c r="N138" s="1" t="s">
        <v>13</v>
      </c>
      <c r="P138" s="5">
        <v>38.734971000000002</v>
      </c>
      <c r="Q138" s="5">
        <v>-85.378529999999998</v>
      </c>
      <c r="R138" s="1">
        <v>206</v>
      </c>
      <c r="S138" s="9"/>
      <c r="T138" s="2" t="s">
        <v>471</v>
      </c>
      <c r="U138" s="2" t="s">
        <v>455</v>
      </c>
      <c r="V138" t="s">
        <v>446</v>
      </c>
      <c r="W138" s="1" t="s">
        <v>13</v>
      </c>
    </row>
    <row r="139" spans="1:23" x14ac:dyDescent="0.2">
      <c r="A139" t="str">
        <f>IF(ISBLANK(R139),C139,R139)&amp;" "&amp;S139&amp;IF(ISBLANK(S139),""," ")&amp;T139&amp;IF(ISBLANK(T139),""," ")&amp;U139&amp;" "&amp;V139</f>
        <v>208 East 2nd Street</v>
      </c>
      <c r="C139" s="1" t="s">
        <v>0</v>
      </c>
      <c r="E139" s="1" t="str">
        <f t="shared" si="8"/>
        <v>Italianate</v>
      </c>
      <c r="F139" s="1" t="str">
        <f t="shared" si="7"/>
        <v>None</v>
      </c>
      <c r="G139" s="1" t="s">
        <v>23</v>
      </c>
      <c r="H139" s="1" t="b">
        <v>1</v>
      </c>
      <c r="I139" s="1" t="b">
        <v>0</v>
      </c>
      <c r="J139" s="1">
        <v>1870</v>
      </c>
      <c r="K139" s="1">
        <v>1870</v>
      </c>
      <c r="L139" s="1" t="s">
        <v>14</v>
      </c>
      <c r="M139" s="1">
        <v>1</v>
      </c>
      <c r="N139" s="1" t="s">
        <v>13</v>
      </c>
      <c r="P139" s="5">
        <v>38.734780000000001</v>
      </c>
      <c r="Q139" s="5">
        <v>-85.378287999999998</v>
      </c>
      <c r="R139" s="1">
        <v>208</v>
      </c>
      <c r="S139" s="9"/>
      <c r="T139" s="2" t="s">
        <v>471</v>
      </c>
      <c r="U139" s="2" t="s">
        <v>455</v>
      </c>
      <c r="V139" t="s">
        <v>446</v>
      </c>
      <c r="W139" s="1" t="s">
        <v>13</v>
      </c>
    </row>
    <row r="140" spans="1:23" ht="25.5" x14ac:dyDescent="0.2">
      <c r="A140" t="str">
        <f>IF(ISBLANK(R140),C140,R140)&amp;" "&amp;S140&amp;IF(ISBLANK(S140),""," ")&amp;T140&amp;IF(ISBLANK(T140),""," ")&amp;U140&amp;" "&amp;V140</f>
        <v>213 East 2nd Street</v>
      </c>
      <c r="C140" s="1" t="s">
        <v>4</v>
      </c>
      <c r="E140" s="1" t="str">
        <f t="shared" si="8"/>
        <v>Commercial Style</v>
      </c>
      <c r="F140" s="1" t="str">
        <f t="shared" si="7"/>
        <v>None</v>
      </c>
      <c r="G140" s="1" t="s">
        <v>6</v>
      </c>
      <c r="H140" s="1" t="b">
        <v>1</v>
      </c>
      <c r="I140" s="1" t="b">
        <v>0</v>
      </c>
      <c r="J140" s="1">
        <v>1925</v>
      </c>
      <c r="K140" s="1">
        <v>1925</v>
      </c>
      <c r="L140" s="1" t="s">
        <v>2</v>
      </c>
      <c r="M140" s="1">
        <v>1</v>
      </c>
      <c r="N140" s="1" t="s">
        <v>13</v>
      </c>
      <c r="P140" s="5">
        <v>38.735286000000002</v>
      </c>
      <c r="Q140" s="5">
        <v>-85.377965000000003</v>
      </c>
      <c r="R140" s="1">
        <v>213</v>
      </c>
      <c r="S140" s="9"/>
      <c r="T140" s="2" t="s">
        <v>471</v>
      </c>
      <c r="U140" s="2" t="s">
        <v>455</v>
      </c>
      <c r="V140" t="s">
        <v>446</v>
      </c>
      <c r="W140" s="1" t="s">
        <v>13</v>
      </c>
    </row>
    <row r="141" spans="1:23" x14ac:dyDescent="0.2">
      <c r="A141" t="str">
        <f>IF(ISBLANK(R141),C141,R141)&amp;" "&amp;S141&amp;IF(ISBLANK(S141),""," ")&amp;T141&amp;IF(ISBLANK(T141),""," ")&amp;U141&amp;" "&amp;V141</f>
        <v>214 East 2nd Street</v>
      </c>
      <c r="C141" s="1" t="s">
        <v>0</v>
      </c>
      <c r="E141" s="1" t="str">
        <f t="shared" si="8"/>
        <v>None</v>
      </c>
      <c r="F141" s="1" t="str">
        <f t="shared" si="7"/>
        <v>None</v>
      </c>
      <c r="G141" s="1" t="s">
        <v>15</v>
      </c>
      <c r="H141" s="1" t="b">
        <v>1</v>
      </c>
      <c r="I141" s="1" t="b">
        <v>0</v>
      </c>
      <c r="J141" s="1">
        <v>1980</v>
      </c>
      <c r="K141" s="1">
        <v>1980</v>
      </c>
      <c r="L141" s="1" t="s">
        <v>14</v>
      </c>
      <c r="M141" s="1">
        <v>1</v>
      </c>
      <c r="N141" s="1">
        <v>1</v>
      </c>
      <c r="O141" s="4" t="s">
        <v>526</v>
      </c>
      <c r="P141" s="5">
        <v>38.734870999999998</v>
      </c>
      <c r="Q141" s="5">
        <v>-85.377978999999996</v>
      </c>
      <c r="R141" s="1">
        <v>214</v>
      </c>
      <c r="S141" s="9"/>
      <c r="T141" s="2" t="s">
        <v>471</v>
      </c>
      <c r="U141" s="2" t="s">
        <v>455</v>
      </c>
      <c r="V141" t="s">
        <v>446</v>
      </c>
      <c r="W141" s="1" t="s">
        <v>13</v>
      </c>
    </row>
    <row r="142" spans="1:23" x14ac:dyDescent="0.2">
      <c r="A142" t="str">
        <f>IF(ISBLANK(R142),C142,R142)&amp;" "&amp;S142&amp;IF(ISBLANK(S142),""," ")&amp;T142&amp;IF(ISBLANK(T142),""," ")&amp;U142&amp;" "&amp;V142</f>
        <v>215 East 2nd Street</v>
      </c>
      <c r="C142" s="1" t="s">
        <v>0</v>
      </c>
      <c r="E142" s="1" t="str">
        <f t="shared" si="8"/>
        <v>Federal</v>
      </c>
      <c r="F142" s="1" t="str">
        <f t="shared" si="7"/>
        <v>None</v>
      </c>
      <c r="G142" s="1" t="s">
        <v>1</v>
      </c>
      <c r="H142" s="1" t="b">
        <v>1</v>
      </c>
      <c r="I142" s="1" t="b">
        <v>0</v>
      </c>
      <c r="J142" s="1">
        <v>1850</v>
      </c>
      <c r="K142" s="1">
        <v>1850</v>
      </c>
      <c r="L142" s="1" t="s">
        <v>14</v>
      </c>
      <c r="M142" s="1">
        <v>1</v>
      </c>
      <c r="N142" s="1" t="s">
        <v>13</v>
      </c>
      <c r="P142" s="5">
        <v>38.735287</v>
      </c>
      <c r="Q142" s="5">
        <v>-85.377876000000001</v>
      </c>
      <c r="R142" s="1">
        <v>215</v>
      </c>
      <c r="S142" s="9"/>
      <c r="T142" s="2" t="s">
        <v>471</v>
      </c>
      <c r="U142" s="2" t="s">
        <v>455</v>
      </c>
      <c r="V142" t="s">
        <v>446</v>
      </c>
      <c r="W142" s="1" t="s">
        <v>13</v>
      </c>
    </row>
    <row r="143" spans="1:23" x14ac:dyDescent="0.2">
      <c r="A143" t="str">
        <f>IF(ISBLANK(R143),C143,R143)&amp;" "&amp;S143&amp;IF(ISBLANK(S143),""," ")&amp;T143&amp;IF(ISBLANK(T143),""," ")&amp;U143&amp;" "&amp;V143</f>
        <v>216 East 2nd Street</v>
      </c>
      <c r="C143" s="1" t="s">
        <v>0</v>
      </c>
      <c r="E143" s="1" t="str">
        <f t="shared" si="8"/>
        <v>Federal</v>
      </c>
      <c r="F143" s="1" t="str">
        <f t="shared" si="7"/>
        <v>None</v>
      </c>
      <c r="G143" s="1" t="s">
        <v>1</v>
      </c>
      <c r="H143" s="1" t="b">
        <v>1</v>
      </c>
      <c r="I143" s="1" t="b">
        <v>0</v>
      </c>
      <c r="J143" s="1">
        <v>1830</v>
      </c>
      <c r="K143" s="1">
        <v>1830</v>
      </c>
      <c r="L143" s="1" t="s">
        <v>14</v>
      </c>
      <c r="M143" s="1">
        <v>1</v>
      </c>
      <c r="N143" s="1" t="s">
        <v>13</v>
      </c>
      <c r="P143" s="5">
        <v>38.734862</v>
      </c>
      <c r="Q143" s="5">
        <v>-85.377889999999994</v>
      </c>
      <c r="R143" s="1">
        <v>216</v>
      </c>
      <c r="S143" s="9"/>
      <c r="T143" s="2" t="s">
        <v>471</v>
      </c>
      <c r="U143" s="2" t="s">
        <v>455</v>
      </c>
      <c r="V143" t="s">
        <v>446</v>
      </c>
      <c r="W143" s="1" t="s">
        <v>13</v>
      </c>
    </row>
    <row r="144" spans="1:23" x14ac:dyDescent="0.2">
      <c r="A144" t="str">
        <f>IF(ISBLANK(R144),C144,R144)&amp;" "&amp;S144&amp;IF(ISBLANK(S144),""," ")&amp;T144&amp;IF(ISBLANK(T144),""," ")&amp;U144&amp;" "&amp;V144</f>
        <v>217 East 2nd Street</v>
      </c>
      <c r="C144" s="1" t="s">
        <v>0</v>
      </c>
      <c r="E144" s="1" t="str">
        <f t="shared" si="8"/>
        <v>Federal</v>
      </c>
      <c r="F144" s="1" t="str">
        <f t="shared" si="7"/>
        <v>None</v>
      </c>
      <c r="G144" s="1" t="s">
        <v>1</v>
      </c>
      <c r="H144" s="1" t="b">
        <v>1</v>
      </c>
      <c r="I144" s="1" t="b">
        <v>0</v>
      </c>
      <c r="J144" s="1">
        <v>1850</v>
      </c>
      <c r="K144" s="1">
        <v>1850</v>
      </c>
      <c r="L144" s="1" t="s">
        <v>14</v>
      </c>
      <c r="M144" s="1">
        <v>1</v>
      </c>
      <c r="N144" s="1" t="s">
        <v>13</v>
      </c>
      <c r="P144" s="5">
        <v>38.735287</v>
      </c>
      <c r="Q144" s="5">
        <v>-85.377808000000002</v>
      </c>
      <c r="R144" s="1">
        <v>217</v>
      </c>
      <c r="S144" s="9"/>
      <c r="T144" s="2" t="s">
        <v>471</v>
      </c>
      <c r="U144" s="2" t="s">
        <v>455</v>
      </c>
      <c r="V144" t="s">
        <v>446</v>
      </c>
      <c r="W144" s="1" t="s">
        <v>13</v>
      </c>
    </row>
    <row r="145" spans="1:23" x14ac:dyDescent="0.2">
      <c r="A145" t="str">
        <f>IF(ISBLANK(R145),C145,R145)&amp;" "&amp;S145&amp;IF(ISBLANK(S145),""," ")&amp;T145&amp;IF(ISBLANK(T145),""," ")&amp;U145&amp;" "&amp;V145</f>
        <v>218 East 2nd Street</v>
      </c>
      <c r="C145" s="1" t="s">
        <v>0</v>
      </c>
      <c r="E145" s="1" t="str">
        <f t="shared" si="8"/>
        <v>Italianate</v>
      </c>
      <c r="F145" s="1" t="str">
        <f t="shared" si="7"/>
        <v>None</v>
      </c>
      <c r="G145" s="1" t="s">
        <v>23</v>
      </c>
      <c r="H145" s="1" t="b">
        <v>1</v>
      </c>
      <c r="I145" s="1" t="b">
        <v>0</v>
      </c>
      <c r="J145" s="1">
        <v>1900</v>
      </c>
      <c r="K145" s="1">
        <v>1900</v>
      </c>
      <c r="L145" s="1" t="s">
        <v>14</v>
      </c>
      <c r="M145" s="1">
        <v>1</v>
      </c>
      <c r="N145" s="1" t="s">
        <v>13</v>
      </c>
      <c r="P145" s="5">
        <v>38.734887999999998</v>
      </c>
      <c r="Q145" s="5">
        <v>-85.377784000000005</v>
      </c>
      <c r="R145" s="1">
        <v>218</v>
      </c>
      <c r="S145" s="9"/>
      <c r="T145" s="2" t="s">
        <v>471</v>
      </c>
      <c r="U145" s="2" t="s">
        <v>455</v>
      </c>
      <c r="V145" t="s">
        <v>446</v>
      </c>
      <c r="W145" s="1" t="s">
        <v>13</v>
      </c>
    </row>
    <row r="146" spans="1:23" ht="25.5" x14ac:dyDescent="0.2">
      <c r="A146" t="str">
        <f>IF(ISBLANK(R146),C146,R146)&amp;" "&amp;S146&amp;IF(ISBLANK(S146),""," ")&amp;T146&amp;IF(ISBLANK(T146),""," ")&amp;U146&amp;" "&amp;V146</f>
        <v>224 East 2nd Street</v>
      </c>
      <c r="C146" s="1" t="s">
        <v>4</v>
      </c>
      <c r="E146" s="1" t="str">
        <f t="shared" si="8"/>
        <v>Classical/Greek Revival</v>
      </c>
      <c r="F146" s="1" t="str">
        <f t="shared" si="7"/>
        <v>Classical</v>
      </c>
      <c r="G146" s="1" t="s">
        <v>182</v>
      </c>
      <c r="H146" s="1" t="b">
        <v>1</v>
      </c>
      <c r="I146" s="1" t="b">
        <v>0</v>
      </c>
      <c r="J146" s="1">
        <v>1985</v>
      </c>
      <c r="K146" s="1">
        <v>1985</v>
      </c>
      <c r="L146" s="1" t="s">
        <v>2</v>
      </c>
      <c r="N146" s="1">
        <v>1</v>
      </c>
      <c r="O146" s="4" t="s">
        <v>526</v>
      </c>
      <c r="P146" s="5">
        <v>38.734887999999998</v>
      </c>
      <c r="Q146" s="5">
        <v>-85.377634999999998</v>
      </c>
      <c r="R146" s="1">
        <v>224</v>
      </c>
      <c r="S146" s="9"/>
      <c r="T146" s="2" t="s">
        <v>471</v>
      </c>
      <c r="U146" s="2" t="s">
        <v>455</v>
      </c>
      <c r="V146" t="s">
        <v>446</v>
      </c>
      <c r="W146" s="1" t="s">
        <v>13</v>
      </c>
    </row>
    <row r="147" spans="1:23" ht="25.5" x14ac:dyDescent="0.2">
      <c r="A147" t="str">
        <f>IF(ISBLANK(R147),C147,R147)&amp;" "&amp;S147&amp;IF(ISBLANK(S147),""," ")&amp;T147&amp;IF(ISBLANK(T147),""," ")&amp;U147&amp;" "&amp;V147</f>
        <v>227 East 2nd Street</v>
      </c>
      <c r="C147" s="1" t="s">
        <v>4</v>
      </c>
      <c r="E147" s="1" t="str">
        <f t="shared" si="8"/>
        <v>Commercial Style</v>
      </c>
      <c r="F147" s="1" t="str">
        <f t="shared" si="7"/>
        <v>None</v>
      </c>
      <c r="G147" s="1" t="s">
        <v>6</v>
      </c>
      <c r="H147" s="1" t="b">
        <v>1</v>
      </c>
      <c r="I147" s="1" t="b">
        <v>0</v>
      </c>
      <c r="J147" s="1">
        <v>1940</v>
      </c>
      <c r="K147" s="1">
        <v>1940</v>
      </c>
      <c r="L147" s="1" t="s">
        <v>2</v>
      </c>
      <c r="N147" s="1">
        <v>1</v>
      </c>
      <c r="O147" s="4" t="s">
        <v>526</v>
      </c>
      <c r="P147" s="5">
        <v>38.735196999999999</v>
      </c>
      <c r="Q147" s="5">
        <v>-85.377537000000004</v>
      </c>
      <c r="R147" s="1">
        <v>227</v>
      </c>
      <c r="S147" s="9"/>
      <c r="T147" s="2" t="s">
        <v>471</v>
      </c>
      <c r="U147" s="2" t="s">
        <v>455</v>
      </c>
      <c r="V147" t="s">
        <v>446</v>
      </c>
      <c r="W147" s="1" t="s">
        <v>13</v>
      </c>
    </row>
    <row r="148" spans="1:23" x14ac:dyDescent="0.2">
      <c r="A148" t="str">
        <f>IF(ISBLANK(R148),C148,R148)&amp;" "&amp;S148&amp;IF(ISBLANK(S148),""," ")&amp;T148&amp;IF(ISBLANK(T148),""," ")&amp;U148&amp;" "&amp;V148</f>
        <v>309 East 2nd Street</v>
      </c>
      <c r="C148" s="1" t="s">
        <v>0</v>
      </c>
      <c r="E148" s="1" t="str">
        <f t="shared" si="8"/>
        <v>Federal</v>
      </c>
      <c r="F148" s="1" t="str">
        <f t="shared" si="7"/>
        <v>None</v>
      </c>
      <c r="G148" s="1" t="s">
        <v>1</v>
      </c>
      <c r="H148" s="1" t="b">
        <v>1</v>
      </c>
      <c r="I148" s="1" t="b">
        <v>0</v>
      </c>
      <c r="J148" s="1">
        <v>1850</v>
      </c>
      <c r="K148" s="1">
        <v>1850</v>
      </c>
      <c r="L148" s="1" t="s">
        <v>14</v>
      </c>
      <c r="M148" s="1">
        <v>1</v>
      </c>
      <c r="N148" s="1" t="s">
        <v>13</v>
      </c>
      <c r="P148" s="5">
        <v>38.735298999999998</v>
      </c>
      <c r="Q148" s="5">
        <v>-85.376592000000002</v>
      </c>
      <c r="R148" s="1">
        <v>309</v>
      </c>
      <c r="S148" s="9"/>
      <c r="T148" s="2" t="s">
        <v>471</v>
      </c>
      <c r="U148" s="2" t="s">
        <v>455</v>
      </c>
      <c r="V148" t="s">
        <v>446</v>
      </c>
      <c r="W148" s="1" t="s">
        <v>13</v>
      </c>
    </row>
    <row r="149" spans="1:23" x14ac:dyDescent="0.2">
      <c r="A149" t="str">
        <f>IF(ISBLANK(R149),C149,R149)&amp;" "&amp;S149&amp;IF(ISBLANK(S149),""," ")&amp;T149&amp;IF(ISBLANK(T149),""," ")&amp;U149&amp;" "&amp;V149</f>
        <v>311 East 2nd Street</v>
      </c>
      <c r="C149" s="1" t="s">
        <v>0</v>
      </c>
      <c r="E149" s="1" t="str">
        <f t="shared" si="8"/>
        <v>Federal</v>
      </c>
      <c r="F149" s="1" t="str">
        <f t="shared" si="7"/>
        <v>None</v>
      </c>
      <c r="G149" s="1" t="s">
        <v>1</v>
      </c>
      <c r="H149" s="1" t="b">
        <v>1</v>
      </c>
      <c r="I149" s="1" t="b">
        <v>0</v>
      </c>
      <c r="J149" s="1">
        <v>1850</v>
      </c>
      <c r="K149" s="1">
        <v>1850</v>
      </c>
      <c r="L149" s="1" t="s">
        <v>14</v>
      </c>
      <c r="M149" s="1">
        <v>1</v>
      </c>
      <c r="N149" s="1" t="s">
        <v>13</v>
      </c>
      <c r="P149" s="5">
        <v>38.735300000000002</v>
      </c>
      <c r="Q149" s="5">
        <v>-85.376503</v>
      </c>
      <c r="R149" s="1">
        <v>311</v>
      </c>
      <c r="S149" s="9"/>
      <c r="T149" s="2" t="s">
        <v>471</v>
      </c>
      <c r="U149" s="2" t="s">
        <v>455</v>
      </c>
      <c r="V149" t="s">
        <v>446</v>
      </c>
      <c r="W149" s="1" t="s">
        <v>13</v>
      </c>
    </row>
    <row r="150" spans="1:23" x14ac:dyDescent="0.2">
      <c r="A150" t="str">
        <f>IF(ISBLANK(R150),C150,R150)&amp;" "&amp;S150&amp;IF(ISBLANK(S150),""," ")&amp;T150&amp;IF(ISBLANK(T150),""," ")&amp;U150&amp;" "&amp;V150</f>
        <v>314 East 2nd Street</v>
      </c>
      <c r="C150" s="1" t="s">
        <v>0</v>
      </c>
      <c r="E150" s="1" t="str">
        <f t="shared" si="8"/>
        <v>Vernacular: Other</v>
      </c>
      <c r="F150" s="1" t="str">
        <f t="shared" si="7"/>
        <v>Hall and Parlor</v>
      </c>
      <c r="G150" s="1" t="s">
        <v>36</v>
      </c>
      <c r="H150" s="1" t="b">
        <v>1</v>
      </c>
      <c r="I150" s="1" t="b">
        <v>0</v>
      </c>
      <c r="J150" s="1">
        <v>1860</v>
      </c>
      <c r="K150" s="1">
        <v>1860</v>
      </c>
      <c r="L150" s="1" t="s">
        <v>14</v>
      </c>
      <c r="M150" s="1">
        <v>1</v>
      </c>
      <c r="N150" s="1" t="s">
        <v>13</v>
      </c>
      <c r="P150" s="5">
        <v>38.73489</v>
      </c>
      <c r="Q150" s="5">
        <v>-85.376379999999997</v>
      </c>
      <c r="R150" s="1">
        <v>314</v>
      </c>
      <c r="S150" s="9"/>
      <c r="T150" s="2" t="s">
        <v>471</v>
      </c>
      <c r="U150" s="2" t="s">
        <v>455</v>
      </c>
      <c r="V150" t="s">
        <v>446</v>
      </c>
      <c r="W150" s="1" t="s">
        <v>13</v>
      </c>
    </row>
    <row r="151" spans="1:23" ht="25.5" x14ac:dyDescent="0.2">
      <c r="A151" t="str">
        <f>IF(ISBLANK(R151),C151,R151)&amp;" "&amp;S151&amp;IF(ISBLANK(S151),""," ")&amp;T151&amp;IF(ISBLANK(T151),""," ")&amp;U151&amp;" "&amp;V151</f>
        <v>315 1/2 East 2nd Street</v>
      </c>
      <c r="C151" s="1" t="s">
        <v>4</v>
      </c>
      <c r="E151" s="1" t="str">
        <f t="shared" si="8"/>
        <v>Modern Movement</v>
      </c>
      <c r="F151" s="1" t="str">
        <f t="shared" si="7"/>
        <v>None</v>
      </c>
      <c r="G151" s="4" t="s">
        <v>29</v>
      </c>
      <c r="H151" s="1" t="b">
        <v>1</v>
      </c>
      <c r="I151" s="1" t="b">
        <v>0</v>
      </c>
      <c r="J151" s="1">
        <v>1980</v>
      </c>
      <c r="K151" s="1">
        <v>1980</v>
      </c>
      <c r="L151" s="1" t="s">
        <v>2</v>
      </c>
      <c r="N151" s="1">
        <v>1</v>
      </c>
      <c r="O151" s="4" t="s">
        <v>526</v>
      </c>
      <c r="P151" s="5">
        <v>38.735303999999999</v>
      </c>
      <c r="Q151" s="5">
        <v>-85.376282000000003</v>
      </c>
      <c r="R151" s="8">
        <v>315</v>
      </c>
      <c r="S151" s="12" t="s">
        <v>510</v>
      </c>
      <c r="T151" s="2" t="s">
        <v>471</v>
      </c>
      <c r="U151" s="2" t="s">
        <v>455</v>
      </c>
      <c r="V151" t="s">
        <v>446</v>
      </c>
      <c r="W151" s="1" t="s">
        <v>13</v>
      </c>
    </row>
    <row r="152" spans="1:23" ht="102" x14ac:dyDescent="0.2">
      <c r="A152" t="str">
        <f t="shared" ref="A131:A194" si="9">IF(ISBLANK(R152),B152,R152)&amp;" "&amp;S152&amp;IF(ISBLANK(S152),""," ")&amp;T152&amp;IF(ISBLANK(T152),""," ")&amp;U152&amp;" "&amp;V152</f>
        <v>315 East 2nd Street</v>
      </c>
      <c r="B152" s="1" t="s">
        <v>169</v>
      </c>
      <c r="C152" s="1" t="s">
        <v>0</v>
      </c>
      <c r="E152" s="1" t="str">
        <f t="shared" si="8"/>
        <v>Federal</v>
      </c>
      <c r="F152" s="1" t="str">
        <f t="shared" si="7"/>
        <v>None</v>
      </c>
      <c r="G152" s="1" t="s">
        <v>1</v>
      </c>
      <c r="H152" s="1" t="b">
        <v>1</v>
      </c>
      <c r="I152" s="1" t="b">
        <v>0</v>
      </c>
      <c r="J152" s="1">
        <v>1825</v>
      </c>
      <c r="K152" s="1">
        <v>1825</v>
      </c>
      <c r="L152" s="1" t="s">
        <v>14</v>
      </c>
      <c r="M152" s="1">
        <v>1</v>
      </c>
      <c r="N152" s="1" t="s">
        <v>13</v>
      </c>
      <c r="P152" s="5">
        <v>38.735303999999999</v>
      </c>
      <c r="Q152" s="5">
        <v>-85.376282000000003</v>
      </c>
      <c r="R152" s="1">
        <v>315</v>
      </c>
      <c r="S152" s="9"/>
      <c r="T152" s="2" t="s">
        <v>471</v>
      </c>
      <c r="U152" s="2" t="s">
        <v>455</v>
      </c>
      <c r="V152" t="s">
        <v>446</v>
      </c>
      <c r="W152" s="1" t="s">
        <v>391</v>
      </c>
    </row>
    <row r="153" spans="1:23" x14ac:dyDescent="0.2">
      <c r="A153" t="str">
        <f>IF(ISBLANK(R153),C153,R153)&amp;" "&amp;S153&amp;IF(ISBLANK(S153),""," ")&amp;T153&amp;IF(ISBLANK(T153),""," ")&amp;U153&amp;" "&amp;V153</f>
        <v>316 East 2nd Street</v>
      </c>
      <c r="C153" s="1" t="s">
        <v>0</v>
      </c>
      <c r="E153" s="1" t="str">
        <f t="shared" si="8"/>
        <v>Vernacular: Other</v>
      </c>
      <c r="F153" s="1" t="str">
        <f t="shared" si="7"/>
        <v>Single Pen</v>
      </c>
      <c r="G153" s="1" t="s">
        <v>183</v>
      </c>
      <c r="H153" s="1" t="b">
        <v>1</v>
      </c>
      <c r="I153" s="1" t="b">
        <v>0</v>
      </c>
      <c r="J153" s="1">
        <v>1860</v>
      </c>
      <c r="K153" s="1">
        <v>1860</v>
      </c>
      <c r="L153" s="1" t="s">
        <v>14</v>
      </c>
      <c r="M153" s="1">
        <v>1</v>
      </c>
      <c r="N153" s="1" t="s">
        <v>13</v>
      </c>
      <c r="P153" s="5">
        <v>38.734884000000001</v>
      </c>
      <c r="Q153" s="5">
        <v>-85.376304000000005</v>
      </c>
      <c r="R153" s="1">
        <v>316</v>
      </c>
      <c r="S153" s="9"/>
      <c r="T153" s="2" t="s">
        <v>471</v>
      </c>
      <c r="U153" s="2" t="s">
        <v>455</v>
      </c>
      <c r="V153" t="s">
        <v>446</v>
      </c>
      <c r="W153" s="1" t="s">
        <v>13</v>
      </c>
    </row>
    <row r="154" spans="1:23" x14ac:dyDescent="0.2">
      <c r="A154" t="str">
        <f>IF(ISBLANK(R154),C154,R154)&amp;" "&amp;S154&amp;IF(ISBLANK(S154),""," ")&amp;T154&amp;IF(ISBLANK(T154),""," ")&amp;U154&amp;" "&amp;V154</f>
        <v>318 East 2nd Street</v>
      </c>
      <c r="C154" s="1" t="s">
        <v>0</v>
      </c>
      <c r="E154" s="1" t="str">
        <f t="shared" si="8"/>
        <v>Vernacular: Shotgun</v>
      </c>
      <c r="F154" s="1" t="str">
        <f t="shared" si="7"/>
        <v>None</v>
      </c>
      <c r="G154" s="1" t="s">
        <v>18</v>
      </c>
      <c r="H154" s="1" t="b">
        <v>1</v>
      </c>
      <c r="I154" s="1" t="b">
        <v>0</v>
      </c>
      <c r="J154" s="1">
        <v>1880</v>
      </c>
      <c r="K154" s="1">
        <v>1880</v>
      </c>
      <c r="L154" s="1" t="s">
        <v>14</v>
      </c>
      <c r="M154" s="1">
        <v>1</v>
      </c>
      <c r="N154" s="1" t="s">
        <v>13</v>
      </c>
      <c r="P154" s="5">
        <v>38.734884000000001</v>
      </c>
      <c r="Q154" s="5">
        <v>-85.376304000000005</v>
      </c>
      <c r="R154" s="1">
        <v>318</v>
      </c>
      <c r="S154" s="9"/>
      <c r="T154" s="2" t="s">
        <v>471</v>
      </c>
      <c r="U154" s="2" t="s">
        <v>455</v>
      </c>
      <c r="V154" t="s">
        <v>446</v>
      </c>
      <c r="W154" s="1" t="s">
        <v>13</v>
      </c>
    </row>
    <row r="155" spans="1:23" x14ac:dyDescent="0.2">
      <c r="A155" t="str">
        <f>IF(ISBLANK(R155),C155,R155)&amp;" "&amp;S155&amp;IF(ISBLANK(S155),""," ")&amp;T155&amp;IF(ISBLANK(T155),""," ")&amp;U155&amp;" "&amp;V155</f>
        <v>320 East 2nd Street</v>
      </c>
      <c r="C155" s="1" t="s">
        <v>0</v>
      </c>
      <c r="E155" s="1" t="str">
        <f t="shared" si="8"/>
        <v>None</v>
      </c>
      <c r="F155" s="1" t="str">
        <f t="shared" si="7"/>
        <v>None</v>
      </c>
      <c r="G155" s="1" t="s">
        <v>15</v>
      </c>
      <c r="H155" s="1" t="b">
        <v>1</v>
      </c>
      <c r="I155" s="1" t="b">
        <v>0</v>
      </c>
      <c r="J155" s="1">
        <v>1850</v>
      </c>
      <c r="K155" s="1">
        <v>1850</v>
      </c>
      <c r="L155" s="1" t="s">
        <v>14</v>
      </c>
      <c r="M155" s="1">
        <v>1</v>
      </c>
      <c r="N155" s="1" t="s">
        <v>13</v>
      </c>
      <c r="P155" s="5">
        <v>38.734887000000001</v>
      </c>
      <c r="Q155" s="5">
        <v>-85.376157000000006</v>
      </c>
      <c r="R155" s="1">
        <v>320</v>
      </c>
      <c r="S155" s="9"/>
      <c r="T155" s="2" t="s">
        <v>471</v>
      </c>
      <c r="U155" s="2" t="s">
        <v>455</v>
      </c>
      <c r="V155" t="s">
        <v>446</v>
      </c>
      <c r="W155" s="1" t="s">
        <v>13</v>
      </c>
    </row>
    <row r="156" spans="1:23" x14ac:dyDescent="0.2">
      <c r="A156" t="str">
        <f>IF(ISBLANK(R156),C156,R156)&amp;" "&amp;S156&amp;IF(ISBLANK(S156),""," ")&amp;T156&amp;IF(ISBLANK(T156),""," ")&amp;U156&amp;" "&amp;V156</f>
        <v>322 1/2 East 2nd Street</v>
      </c>
      <c r="C156" s="1" t="s">
        <v>90</v>
      </c>
      <c r="E156" s="1" t="str">
        <f t="shared" si="8"/>
        <v>Vernacular: Gable Front</v>
      </c>
      <c r="F156" s="1" t="str">
        <f t="shared" si="7"/>
        <v>None</v>
      </c>
      <c r="G156" s="1" t="s">
        <v>21</v>
      </c>
      <c r="H156" s="1" t="b">
        <v>1</v>
      </c>
      <c r="I156" s="1" t="b">
        <v>0</v>
      </c>
      <c r="J156" s="1">
        <v>1900</v>
      </c>
      <c r="K156" s="1">
        <v>1900</v>
      </c>
      <c r="L156" s="1" t="s">
        <v>14</v>
      </c>
      <c r="M156" s="1">
        <v>1</v>
      </c>
      <c r="N156" s="1" t="s">
        <v>13</v>
      </c>
      <c r="P156" s="5">
        <v>38.734912000000001</v>
      </c>
      <c r="Q156" s="5">
        <v>-85.376013999999998</v>
      </c>
      <c r="R156" s="1">
        <v>322</v>
      </c>
      <c r="S156" s="12" t="s">
        <v>510</v>
      </c>
      <c r="T156" s="2" t="s">
        <v>471</v>
      </c>
      <c r="U156" s="2" t="s">
        <v>455</v>
      </c>
      <c r="V156" t="s">
        <v>446</v>
      </c>
      <c r="W156" s="1" t="s">
        <v>13</v>
      </c>
    </row>
    <row r="157" spans="1:23" ht="178.5" x14ac:dyDescent="0.2">
      <c r="A157" t="str">
        <f t="shared" si="9"/>
        <v>322 East 2nd Street</v>
      </c>
      <c r="B157" s="1" t="s">
        <v>184</v>
      </c>
      <c r="C157" s="1" t="s">
        <v>0</v>
      </c>
      <c r="E157" s="1" t="str">
        <f t="shared" si="8"/>
        <v>Victorian</v>
      </c>
      <c r="F157" s="1" t="str">
        <f t="shared" si="7"/>
        <v>Queen Anne</v>
      </c>
      <c r="G157" s="1" t="s">
        <v>42</v>
      </c>
      <c r="H157" s="1" t="b">
        <v>0</v>
      </c>
      <c r="I157" s="1" t="b">
        <v>0</v>
      </c>
      <c r="J157" s="1">
        <v>1904</v>
      </c>
      <c r="K157" s="1">
        <v>1904</v>
      </c>
      <c r="L157" s="1" t="s">
        <v>14</v>
      </c>
      <c r="M157" s="1">
        <v>3</v>
      </c>
      <c r="N157" s="1" t="s">
        <v>13</v>
      </c>
      <c r="P157" s="5">
        <v>38.734912000000001</v>
      </c>
      <c r="Q157" s="5">
        <v>-85.376013999999998</v>
      </c>
      <c r="R157" s="1">
        <v>322</v>
      </c>
      <c r="S157" s="9"/>
      <c r="T157" s="2" t="s">
        <v>471</v>
      </c>
      <c r="U157" s="2" t="s">
        <v>455</v>
      </c>
      <c r="V157" t="s">
        <v>446</v>
      </c>
      <c r="W157" s="1" t="s">
        <v>551</v>
      </c>
    </row>
    <row r="158" spans="1:23" x14ac:dyDescent="0.2">
      <c r="A158" t="str">
        <f t="shared" si="9"/>
        <v>324 East 2nd Street</v>
      </c>
      <c r="B158" s="1" t="s">
        <v>340</v>
      </c>
      <c r="C158" s="1" t="s">
        <v>534</v>
      </c>
      <c r="E158" s="1" t="str">
        <f t="shared" si="8"/>
        <v>Vernacular: Other</v>
      </c>
      <c r="F158" s="1" t="str">
        <f t="shared" si="7"/>
        <v>Gabled-ell</v>
      </c>
      <c r="G158" s="1" t="s">
        <v>27</v>
      </c>
      <c r="H158" s="1" t="b">
        <v>1</v>
      </c>
      <c r="I158" s="1" t="b">
        <v>0</v>
      </c>
      <c r="J158" s="1">
        <v>1900</v>
      </c>
      <c r="K158" s="1">
        <v>1900</v>
      </c>
      <c r="L158" s="1" t="s">
        <v>14</v>
      </c>
      <c r="M158" s="1">
        <v>1</v>
      </c>
      <c r="N158" s="1" t="s">
        <v>13</v>
      </c>
      <c r="P158" s="5">
        <v>38.734969</v>
      </c>
      <c r="Q158" s="5">
        <v>-85.375861</v>
      </c>
      <c r="R158" s="1">
        <v>324</v>
      </c>
      <c r="S158" s="9"/>
      <c r="T158" s="2" t="s">
        <v>471</v>
      </c>
      <c r="U158" s="2" t="s">
        <v>455</v>
      </c>
      <c r="V158" t="s">
        <v>446</v>
      </c>
      <c r="W158" s="1" t="s">
        <v>13</v>
      </c>
    </row>
    <row r="159" spans="1:23" ht="25.5" x14ac:dyDescent="0.2">
      <c r="A159" t="str">
        <f>IF(ISBLANK(R159),C159,R159)&amp;" "&amp;S159&amp;IF(ISBLANK(S159),""," ")&amp;T159&amp;IF(ISBLANK(T159),""," ")&amp;U159&amp;" "&amp;V159</f>
        <v>401 East 2nd Street</v>
      </c>
      <c r="C159" s="1" t="s">
        <v>4</v>
      </c>
      <c r="E159" s="1" t="str">
        <f t="shared" si="8"/>
        <v>Classical/Greek Revival</v>
      </c>
      <c r="F159" s="1" t="str">
        <f t="shared" si="7"/>
        <v>Greek</v>
      </c>
      <c r="G159" s="1" t="s">
        <v>26</v>
      </c>
      <c r="H159" s="1" t="b">
        <v>1</v>
      </c>
      <c r="I159" s="1" t="b">
        <v>0</v>
      </c>
      <c r="J159" s="1">
        <v>1850</v>
      </c>
      <c r="K159" s="1">
        <v>1850</v>
      </c>
      <c r="L159" s="1" t="s">
        <v>14</v>
      </c>
      <c r="M159" s="1">
        <v>0.5</v>
      </c>
      <c r="N159" s="1" t="s">
        <v>13</v>
      </c>
      <c r="P159" s="5">
        <v>38.735292000000001</v>
      </c>
      <c r="Q159" s="5">
        <v>-85.375561000000005</v>
      </c>
      <c r="R159" s="1">
        <v>401</v>
      </c>
      <c r="S159" s="9"/>
      <c r="T159" s="2" t="s">
        <v>471</v>
      </c>
      <c r="U159" s="2" t="s">
        <v>455</v>
      </c>
      <c r="V159" t="s">
        <v>446</v>
      </c>
      <c r="W159" s="1" t="s">
        <v>13</v>
      </c>
    </row>
    <row r="160" spans="1:23" x14ac:dyDescent="0.2">
      <c r="A160" t="str">
        <f>IF(ISBLANK(R160),C160,R160)&amp;" "&amp;S160&amp;IF(ISBLANK(S160),""," ")&amp;T160&amp;IF(ISBLANK(T160),""," ")&amp;U160&amp;" "&amp;V160</f>
        <v>402 East 2nd Street</v>
      </c>
      <c r="C160" s="1" t="s">
        <v>0</v>
      </c>
      <c r="E160" s="1" t="str">
        <f t="shared" si="8"/>
        <v>Vernacular: Gable Front</v>
      </c>
      <c r="F160" s="1" t="str">
        <f t="shared" si="7"/>
        <v>None</v>
      </c>
      <c r="G160" s="1" t="s">
        <v>21</v>
      </c>
      <c r="H160" s="1" t="b">
        <v>1</v>
      </c>
      <c r="I160" s="1" t="b">
        <v>0</v>
      </c>
      <c r="J160" s="1">
        <v>1870</v>
      </c>
      <c r="K160" s="1">
        <v>1870</v>
      </c>
      <c r="L160" s="1" t="s">
        <v>14</v>
      </c>
      <c r="M160" s="1">
        <v>1</v>
      </c>
      <c r="N160" s="1" t="s">
        <v>13</v>
      </c>
      <c r="P160" s="5">
        <v>38.734940000000002</v>
      </c>
      <c r="Q160" s="5">
        <v>-85.375573000000003</v>
      </c>
      <c r="R160" s="1">
        <v>402</v>
      </c>
      <c r="S160" s="9"/>
      <c r="T160" s="2" t="s">
        <v>471</v>
      </c>
      <c r="U160" s="2" t="s">
        <v>455</v>
      </c>
      <c r="V160" t="s">
        <v>446</v>
      </c>
      <c r="W160" s="1" t="s">
        <v>13</v>
      </c>
    </row>
    <row r="161" spans="1:23" ht="25.5" x14ac:dyDescent="0.2">
      <c r="A161" t="str">
        <f>IF(ISBLANK(R161),C161,R161)&amp;" "&amp;S161&amp;IF(ISBLANK(S161),""," ")&amp;T161&amp;IF(ISBLANK(T161),""," ")&amp;U161&amp;" "&amp;V161</f>
        <v>403 East 2nd Street</v>
      </c>
      <c r="C161" s="1" t="s">
        <v>4</v>
      </c>
      <c r="E161" s="1" t="str">
        <f t="shared" si="8"/>
        <v>Classical/Greek Revival</v>
      </c>
      <c r="F161" s="1" t="str">
        <f t="shared" si="7"/>
        <v>Greek</v>
      </c>
      <c r="G161" s="1" t="s">
        <v>26</v>
      </c>
      <c r="H161" s="1" t="b">
        <v>1</v>
      </c>
      <c r="I161" s="1" t="b">
        <v>0</v>
      </c>
      <c r="J161" s="1">
        <v>1850</v>
      </c>
      <c r="K161" s="1">
        <v>1850</v>
      </c>
      <c r="L161" s="1" t="s">
        <v>14</v>
      </c>
      <c r="M161" s="1">
        <v>0.5</v>
      </c>
      <c r="N161" s="1" t="s">
        <v>13</v>
      </c>
      <c r="P161" s="5">
        <v>38.735120999999999</v>
      </c>
      <c r="Q161" s="5">
        <v>-85.375573000000003</v>
      </c>
      <c r="R161" s="1">
        <v>403</v>
      </c>
      <c r="S161" s="9"/>
      <c r="T161" s="2" t="s">
        <v>471</v>
      </c>
      <c r="U161" s="2" t="s">
        <v>455</v>
      </c>
      <c r="V161" t="s">
        <v>446</v>
      </c>
      <c r="W161" s="1" t="s">
        <v>13</v>
      </c>
    </row>
    <row r="162" spans="1:23" x14ac:dyDescent="0.2">
      <c r="A162" t="str">
        <f>IF(ISBLANK(R162),C162,R162)&amp;" "&amp;S162&amp;IF(ISBLANK(S162),""," ")&amp;T162&amp;IF(ISBLANK(T162),""," ")&amp;U162&amp;" "&amp;V162</f>
        <v>405 East 2nd Street</v>
      </c>
      <c r="C162" s="1" t="s">
        <v>0</v>
      </c>
      <c r="E162" s="1" t="str">
        <f t="shared" si="8"/>
        <v>Federal</v>
      </c>
      <c r="F162" s="1" t="str">
        <f t="shared" si="7"/>
        <v>None</v>
      </c>
      <c r="G162" s="1" t="s">
        <v>1</v>
      </c>
      <c r="H162" s="1" t="b">
        <v>1</v>
      </c>
      <c r="I162" s="1" t="b">
        <v>0</v>
      </c>
      <c r="J162" s="1">
        <v>1850</v>
      </c>
      <c r="K162" s="1">
        <v>1850</v>
      </c>
      <c r="L162" s="1" t="s">
        <v>14</v>
      </c>
      <c r="M162" s="1">
        <v>1</v>
      </c>
      <c r="N162" s="1" t="s">
        <v>13</v>
      </c>
      <c r="P162" s="5">
        <v>38.735292999999999</v>
      </c>
      <c r="Q162" s="5">
        <v>-85.375435999999993</v>
      </c>
      <c r="R162" s="1">
        <v>405</v>
      </c>
      <c r="S162" s="9"/>
      <c r="T162" s="2" t="s">
        <v>471</v>
      </c>
      <c r="U162" s="2" t="s">
        <v>455</v>
      </c>
      <c r="V162" t="s">
        <v>446</v>
      </c>
      <c r="W162" s="1" t="s">
        <v>13</v>
      </c>
    </row>
    <row r="163" spans="1:23" x14ac:dyDescent="0.2">
      <c r="A163" t="str">
        <f>IF(ISBLANK(R163),C163,R163)&amp;" "&amp;S163&amp;IF(ISBLANK(S163),""," ")&amp;T163&amp;IF(ISBLANK(T163),""," ")&amp;U163&amp;" "&amp;V163</f>
        <v>406 East 2nd Street</v>
      </c>
      <c r="C163" s="1" t="s">
        <v>0</v>
      </c>
      <c r="E163" s="1" t="str">
        <f t="shared" si="8"/>
        <v>Federal</v>
      </c>
      <c r="F163" s="1" t="str">
        <f t="shared" si="7"/>
        <v>None</v>
      </c>
      <c r="G163" s="1" t="s">
        <v>1</v>
      </c>
      <c r="H163" s="1" t="b">
        <v>1</v>
      </c>
      <c r="I163" s="1" t="b">
        <v>0</v>
      </c>
      <c r="J163" s="1">
        <v>1840</v>
      </c>
      <c r="K163" s="1">
        <v>1840</v>
      </c>
      <c r="L163" s="1" t="s">
        <v>14</v>
      </c>
      <c r="M163" s="1">
        <v>1</v>
      </c>
      <c r="N163" s="1" t="s">
        <v>13</v>
      </c>
      <c r="P163" s="5">
        <v>38.734921999999997</v>
      </c>
      <c r="Q163" s="5">
        <v>-85.375423999999995</v>
      </c>
      <c r="R163" s="1">
        <v>406</v>
      </c>
      <c r="S163" s="9"/>
      <c r="T163" s="2" t="s">
        <v>471</v>
      </c>
      <c r="U163" s="2" t="s">
        <v>455</v>
      </c>
      <c r="V163" t="s">
        <v>446</v>
      </c>
      <c r="W163" s="1" t="s">
        <v>13</v>
      </c>
    </row>
    <row r="164" spans="1:23" x14ac:dyDescent="0.2">
      <c r="A164" t="str">
        <f>IF(ISBLANK(R164),C164,R164)&amp;" "&amp;S164&amp;IF(ISBLANK(S164),""," ")&amp;T164&amp;IF(ISBLANK(T164),""," ")&amp;U164&amp;" "&amp;V164</f>
        <v>407 East 2nd Street</v>
      </c>
      <c r="C164" s="1" t="s">
        <v>0</v>
      </c>
      <c r="E164" s="1" t="str">
        <f t="shared" si="8"/>
        <v>Federal</v>
      </c>
      <c r="F164" s="1" t="str">
        <f t="shared" si="7"/>
        <v>None</v>
      </c>
      <c r="G164" s="1" t="s">
        <v>1</v>
      </c>
      <c r="H164" s="1" t="b">
        <v>1</v>
      </c>
      <c r="I164" s="1" t="b">
        <v>0</v>
      </c>
      <c r="J164" s="1">
        <v>1850</v>
      </c>
      <c r="K164" s="1">
        <v>1850</v>
      </c>
      <c r="L164" s="1" t="s">
        <v>14</v>
      </c>
      <c r="M164" s="1">
        <v>1</v>
      </c>
      <c r="N164" s="1" t="s">
        <v>13</v>
      </c>
      <c r="P164" s="5">
        <v>38.735294000000003</v>
      </c>
      <c r="Q164" s="5">
        <v>-85.375337999999999</v>
      </c>
      <c r="R164" s="1">
        <v>407</v>
      </c>
      <c r="S164" s="9"/>
      <c r="T164" s="2" t="s">
        <v>471</v>
      </c>
      <c r="U164" s="2" t="s">
        <v>455</v>
      </c>
      <c r="V164" t="s">
        <v>446</v>
      </c>
      <c r="W164" s="1" t="s">
        <v>13</v>
      </c>
    </row>
    <row r="165" spans="1:23" x14ac:dyDescent="0.2">
      <c r="A165" t="str">
        <f>IF(ISBLANK(R165),C165,R165)&amp;" "&amp;S165&amp;IF(ISBLANK(S165),""," ")&amp;T165&amp;IF(ISBLANK(T165),""," ")&amp;U165&amp;" "&amp;V165</f>
        <v>408 East 2nd Street</v>
      </c>
      <c r="C165" s="1" t="s">
        <v>0</v>
      </c>
      <c r="E165" s="1" t="str">
        <f t="shared" si="8"/>
        <v>Federal</v>
      </c>
      <c r="F165" s="1" t="str">
        <f t="shared" si="7"/>
        <v>None</v>
      </c>
      <c r="G165" s="1" t="s">
        <v>1</v>
      </c>
      <c r="H165" s="1" t="b">
        <v>1</v>
      </c>
      <c r="I165" s="1" t="b">
        <v>0</v>
      </c>
      <c r="J165" s="1">
        <v>1850</v>
      </c>
      <c r="K165" s="1">
        <v>1850</v>
      </c>
      <c r="L165" s="1" t="s">
        <v>14</v>
      </c>
      <c r="M165" s="1">
        <v>1</v>
      </c>
      <c r="N165" s="1" t="s">
        <v>13</v>
      </c>
      <c r="P165" s="5">
        <v>38.734893999999997</v>
      </c>
      <c r="Q165" s="5">
        <v>-85.375290000000007</v>
      </c>
      <c r="R165" s="1">
        <v>408</v>
      </c>
      <c r="S165" s="9"/>
      <c r="T165" s="2" t="s">
        <v>471</v>
      </c>
      <c r="U165" s="2" t="s">
        <v>455</v>
      </c>
      <c r="V165" t="s">
        <v>446</v>
      </c>
      <c r="W165" s="1" t="s">
        <v>13</v>
      </c>
    </row>
    <row r="166" spans="1:23" x14ac:dyDescent="0.2">
      <c r="A166" t="str">
        <f>IF(ISBLANK(R166),C166,R166)&amp;" "&amp;S166&amp;IF(ISBLANK(S166),""," ")&amp;T166&amp;IF(ISBLANK(T166),""," ")&amp;U166&amp;" "&amp;V166</f>
        <v>410 East 2nd Street</v>
      </c>
      <c r="C166" s="1" t="s">
        <v>0</v>
      </c>
      <c r="E166" s="1" t="str">
        <f t="shared" si="8"/>
        <v>Vernacular: Gable Front</v>
      </c>
      <c r="F166" s="1" t="str">
        <f t="shared" si="7"/>
        <v>None</v>
      </c>
      <c r="G166" s="1" t="s">
        <v>21</v>
      </c>
      <c r="H166" s="1" t="b">
        <v>1</v>
      </c>
      <c r="I166" s="1" t="b">
        <v>0</v>
      </c>
      <c r="J166" s="1">
        <v>1900</v>
      </c>
      <c r="K166" s="1">
        <v>1900</v>
      </c>
      <c r="L166" s="1" t="s">
        <v>14</v>
      </c>
      <c r="M166" s="1">
        <v>1</v>
      </c>
      <c r="N166" s="1" t="s">
        <v>13</v>
      </c>
      <c r="P166" s="5">
        <v>38.734794999999998</v>
      </c>
      <c r="Q166" s="5">
        <v>-85.375197</v>
      </c>
      <c r="R166" s="1">
        <v>410</v>
      </c>
      <c r="S166" s="9"/>
      <c r="T166" s="2" t="s">
        <v>471</v>
      </c>
      <c r="U166" s="2" t="s">
        <v>455</v>
      </c>
      <c r="V166" t="s">
        <v>446</v>
      </c>
      <c r="W166" s="1" t="s">
        <v>13</v>
      </c>
    </row>
    <row r="167" spans="1:23" ht="25.5" x14ac:dyDescent="0.2">
      <c r="A167" t="str">
        <f>IF(ISBLANK(R167),C167,R167)&amp;" "&amp;S167&amp;IF(ISBLANK(S167),""," ")&amp;T167&amp;IF(ISBLANK(T167),""," ")&amp;U167&amp;" "&amp;V167</f>
        <v>412 East 2nd Street</v>
      </c>
      <c r="C167" s="1" t="s">
        <v>4</v>
      </c>
      <c r="E167" s="1" t="str">
        <f t="shared" si="8"/>
        <v>Italianate</v>
      </c>
      <c r="F167" s="1" t="str">
        <f t="shared" si="7"/>
        <v>None</v>
      </c>
      <c r="G167" s="1" t="s">
        <v>23</v>
      </c>
      <c r="H167" s="1" t="b">
        <v>1</v>
      </c>
      <c r="I167" s="1" t="b">
        <v>0</v>
      </c>
      <c r="J167" s="1">
        <v>1860</v>
      </c>
      <c r="K167" s="1">
        <v>1860</v>
      </c>
      <c r="L167" s="1" t="s">
        <v>14</v>
      </c>
      <c r="M167" s="1">
        <v>1</v>
      </c>
      <c r="N167" s="1" t="s">
        <v>13</v>
      </c>
      <c r="P167" s="5">
        <v>38.734797</v>
      </c>
      <c r="Q167" s="5">
        <v>-85.375085999999996</v>
      </c>
      <c r="R167" s="1">
        <v>412</v>
      </c>
      <c r="S167" s="9"/>
      <c r="T167" s="2" t="s">
        <v>471</v>
      </c>
      <c r="U167" s="2" t="s">
        <v>455</v>
      </c>
      <c r="V167" t="s">
        <v>446</v>
      </c>
      <c r="W167" s="1" t="s">
        <v>13</v>
      </c>
    </row>
    <row r="168" spans="1:23" ht="153" x14ac:dyDescent="0.2">
      <c r="A168" t="str">
        <f t="shared" si="9"/>
        <v>413 East 2nd Street</v>
      </c>
      <c r="B168" s="1" t="s">
        <v>300</v>
      </c>
      <c r="C168" s="1" t="s">
        <v>114</v>
      </c>
      <c r="E168" s="1" t="str">
        <f t="shared" si="8"/>
        <v>Gothic Revival</v>
      </c>
      <c r="F168" s="1" t="str">
        <f t="shared" si="7"/>
        <v>None</v>
      </c>
      <c r="G168" s="1" t="s">
        <v>37</v>
      </c>
      <c r="H168" s="1" t="b">
        <v>0</v>
      </c>
      <c r="I168" s="1" t="b">
        <v>0</v>
      </c>
      <c r="J168" s="1">
        <v>1851</v>
      </c>
      <c r="K168" s="1">
        <v>1851</v>
      </c>
      <c r="L168" s="1" t="s">
        <v>14</v>
      </c>
      <c r="M168" s="1">
        <v>1</v>
      </c>
      <c r="N168" s="1" t="s">
        <v>13</v>
      </c>
      <c r="P168" s="5">
        <v>38.735123000000002</v>
      </c>
      <c r="Q168" s="5">
        <v>-85.375303000000002</v>
      </c>
      <c r="R168" s="1">
        <v>413</v>
      </c>
      <c r="S168" s="9"/>
      <c r="T168" s="2" t="s">
        <v>471</v>
      </c>
      <c r="U168" s="2" t="s">
        <v>455</v>
      </c>
      <c r="V168" t="s">
        <v>446</v>
      </c>
      <c r="W168" s="1" t="s">
        <v>439</v>
      </c>
    </row>
    <row r="169" spans="1:23" x14ac:dyDescent="0.2">
      <c r="A169" t="str">
        <f t="shared" si="9"/>
        <v>415 East 2nd Street</v>
      </c>
      <c r="B169" s="1" t="s">
        <v>301</v>
      </c>
      <c r="C169" s="1" t="s">
        <v>535</v>
      </c>
      <c r="E169" s="1" t="str">
        <f t="shared" si="8"/>
        <v>Victorian</v>
      </c>
      <c r="F169" s="1" t="str">
        <f t="shared" si="7"/>
        <v>Free Classical</v>
      </c>
      <c r="G169" s="1" t="s">
        <v>302</v>
      </c>
      <c r="H169" s="1" t="b">
        <v>1</v>
      </c>
      <c r="I169" s="1" t="b">
        <v>0</v>
      </c>
      <c r="J169" s="1">
        <v>1900</v>
      </c>
      <c r="K169" s="1">
        <v>1900</v>
      </c>
      <c r="L169" s="1" t="s">
        <v>14</v>
      </c>
      <c r="M169" s="1">
        <v>1</v>
      </c>
      <c r="N169" s="1" t="s">
        <v>13</v>
      </c>
      <c r="P169" s="5">
        <v>38.735123000000002</v>
      </c>
      <c r="Q169" s="5">
        <v>-85.375291000000004</v>
      </c>
      <c r="R169" s="1">
        <v>415</v>
      </c>
      <c r="S169" s="9"/>
      <c r="T169" s="2" t="s">
        <v>471</v>
      </c>
      <c r="U169" s="2" t="s">
        <v>455</v>
      </c>
      <c r="V169" t="s">
        <v>446</v>
      </c>
      <c r="W169" s="1" t="s">
        <v>13</v>
      </c>
    </row>
    <row r="170" spans="1:23" ht="25.5" x14ac:dyDescent="0.2">
      <c r="A170" t="str">
        <f t="shared" si="9"/>
        <v>416 East 2nd Street</v>
      </c>
      <c r="B170" s="1" t="s">
        <v>351</v>
      </c>
      <c r="C170" s="1" t="s">
        <v>0</v>
      </c>
      <c r="E170" s="1" t="str">
        <f t="shared" si="8"/>
        <v>Classical/Greek Revival</v>
      </c>
      <c r="F170" s="1" t="str">
        <f t="shared" si="7"/>
        <v>Greek</v>
      </c>
      <c r="G170" s="1" t="s">
        <v>26</v>
      </c>
      <c r="H170" s="1" t="b">
        <v>1</v>
      </c>
      <c r="I170" s="1" t="b">
        <v>0</v>
      </c>
      <c r="J170" s="1">
        <v>1835</v>
      </c>
      <c r="K170" s="1">
        <v>1835</v>
      </c>
      <c r="L170" s="1" t="s">
        <v>14</v>
      </c>
      <c r="M170" s="1">
        <v>1</v>
      </c>
      <c r="N170" s="1" t="s">
        <v>13</v>
      </c>
      <c r="P170" s="5">
        <v>38.734797999999998</v>
      </c>
      <c r="Q170" s="5">
        <v>-85.374887000000001</v>
      </c>
      <c r="R170" s="1">
        <v>416</v>
      </c>
      <c r="S170" s="9"/>
      <c r="T170" s="2" t="s">
        <v>471</v>
      </c>
      <c r="U170" s="2" t="s">
        <v>455</v>
      </c>
      <c r="V170" t="s">
        <v>446</v>
      </c>
      <c r="W170" s="1" t="s">
        <v>13</v>
      </c>
    </row>
    <row r="171" spans="1:23" x14ac:dyDescent="0.2">
      <c r="A171" t="str">
        <f>IF(ISBLANK(R171),C171,R171)&amp;" "&amp;S171&amp;IF(ISBLANK(S171),""," ")&amp;T171&amp;IF(ISBLANK(T171),""," ")&amp;U171&amp;" "&amp;V171</f>
        <v>417 East 2nd Street</v>
      </c>
      <c r="C171" s="1" t="s">
        <v>0</v>
      </c>
      <c r="E171" s="1" t="str">
        <f t="shared" si="8"/>
        <v>Vernacular: Gable Front</v>
      </c>
      <c r="F171" s="1" t="str">
        <f t="shared" si="7"/>
        <v>None</v>
      </c>
      <c r="G171" s="1" t="s">
        <v>21</v>
      </c>
      <c r="H171" s="1" t="b">
        <v>1</v>
      </c>
      <c r="I171" s="1" t="b">
        <v>0</v>
      </c>
      <c r="J171" s="1">
        <v>1840</v>
      </c>
      <c r="K171" s="1">
        <v>1840</v>
      </c>
      <c r="L171" s="1" t="s">
        <v>14</v>
      </c>
      <c r="M171" s="1">
        <v>1</v>
      </c>
      <c r="N171" s="1" t="s">
        <v>13</v>
      </c>
      <c r="P171" s="5">
        <v>38.735410999999999</v>
      </c>
      <c r="Q171" s="5">
        <v>-85.374649000000005</v>
      </c>
      <c r="R171" s="1">
        <v>417</v>
      </c>
      <c r="S171" s="9"/>
      <c r="T171" s="2" t="s">
        <v>471</v>
      </c>
      <c r="U171" s="2" t="s">
        <v>455</v>
      </c>
      <c r="V171" t="s">
        <v>446</v>
      </c>
      <c r="W171" s="1" t="s">
        <v>13</v>
      </c>
    </row>
    <row r="172" spans="1:23" x14ac:dyDescent="0.2">
      <c r="A172" t="str">
        <f>IF(ISBLANK(R172),C172,R172)&amp;" "&amp;S172&amp;IF(ISBLANK(S172),""," ")&amp;T172&amp;IF(ISBLANK(T172),""," ")&amp;U172&amp;" "&amp;V172</f>
        <v>418 East 2nd Street</v>
      </c>
      <c r="C172" s="1" t="s">
        <v>0</v>
      </c>
      <c r="E172" s="1" t="str">
        <f t="shared" si="8"/>
        <v>Federal</v>
      </c>
      <c r="F172" s="1" t="str">
        <f t="shared" si="7"/>
        <v>None</v>
      </c>
      <c r="G172" s="1" t="s">
        <v>1</v>
      </c>
      <c r="H172" s="1" t="b">
        <v>1</v>
      </c>
      <c r="I172" s="1" t="b">
        <v>0</v>
      </c>
      <c r="J172" s="1">
        <v>1840</v>
      </c>
      <c r="K172" s="1">
        <v>1840</v>
      </c>
      <c r="L172" s="1" t="s">
        <v>14</v>
      </c>
      <c r="M172" s="1">
        <v>1</v>
      </c>
      <c r="N172" s="1" t="s">
        <v>13</v>
      </c>
      <c r="P172" s="5">
        <v>38.734797</v>
      </c>
      <c r="Q172" s="5">
        <v>-85.374733000000006</v>
      </c>
      <c r="R172" s="1">
        <v>418</v>
      </c>
      <c r="S172" s="9"/>
      <c r="T172" s="2" t="s">
        <v>471</v>
      </c>
      <c r="U172" s="2" t="s">
        <v>455</v>
      </c>
      <c r="V172" t="s">
        <v>446</v>
      </c>
      <c r="W172" s="1" t="s">
        <v>13</v>
      </c>
    </row>
    <row r="173" spans="1:23" x14ac:dyDescent="0.2">
      <c r="A173" t="str">
        <f>IF(ISBLANK(R173),C173,R173)&amp;" "&amp;S173&amp;IF(ISBLANK(S173),""," ")&amp;T173&amp;IF(ISBLANK(T173),""," ")&amp;U173&amp;" "&amp;V173</f>
        <v>419 East 2nd Street</v>
      </c>
      <c r="C173" s="1" t="s">
        <v>0</v>
      </c>
      <c r="E173" s="1" t="str">
        <f t="shared" si="8"/>
        <v>Vernacular: Gable Front</v>
      </c>
      <c r="F173" s="1" t="str">
        <f t="shared" si="7"/>
        <v>None</v>
      </c>
      <c r="G173" s="1" t="s">
        <v>21</v>
      </c>
      <c r="H173" s="1" t="b">
        <v>1</v>
      </c>
      <c r="I173" s="1" t="b">
        <v>0</v>
      </c>
      <c r="J173" s="1">
        <v>1840</v>
      </c>
      <c r="K173" s="1">
        <v>1840</v>
      </c>
      <c r="L173" s="1" t="s">
        <v>14</v>
      </c>
      <c r="M173" s="1">
        <v>1</v>
      </c>
      <c r="N173" s="1" t="s">
        <v>13</v>
      </c>
      <c r="P173" s="5">
        <v>38.735411999999997</v>
      </c>
      <c r="Q173" s="5">
        <v>-85.374573999999996</v>
      </c>
      <c r="R173" s="1">
        <v>419</v>
      </c>
      <c r="S173" s="9"/>
      <c r="T173" s="2" t="s">
        <v>471</v>
      </c>
      <c r="U173" s="2" t="s">
        <v>455</v>
      </c>
      <c r="V173" t="s">
        <v>446</v>
      </c>
      <c r="W173" s="1" t="s">
        <v>13</v>
      </c>
    </row>
    <row r="174" spans="1:23" x14ac:dyDescent="0.2">
      <c r="A174" t="str">
        <f>IF(ISBLANK(R174),C174,R174)&amp;" "&amp;S174&amp;IF(ISBLANK(S174),""," ")&amp;T174&amp;IF(ISBLANK(T174),""," ")&amp;U174&amp;" "&amp;V174</f>
        <v>420 East 2nd Street</v>
      </c>
      <c r="C174" s="1" t="s">
        <v>0</v>
      </c>
      <c r="E174" s="1" t="str">
        <f t="shared" si="8"/>
        <v>Federal</v>
      </c>
      <c r="F174" s="1" t="str">
        <f t="shared" si="7"/>
        <v>None</v>
      </c>
      <c r="G174" s="1" t="s">
        <v>1</v>
      </c>
      <c r="H174" s="1" t="b">
        <v>1</v>
      </c>
      <c r="I174" s="1" t="b">
        <v>0</v>
      </c>
      <c r="J174" s="1">
        <v>1840</v>
      </c>
      <c r="K174" s="1">
        <v>1840</v>
      </c>
      <c r="L174" s="1" t="s">
        <v>14</v>
      </c>
      <c r="M174" s="1">
        <v>1</v>
      </c>
      <c r="N174" s="1" t="s">
        <v>13</v>
      </c>
      <c r="P174" s="5">
        <v>38.734800999999997</v>
      </c>
      <c r="Q174" s="5">
        <v>-85.374605000000003</v>
      </c>
      <c r="R174" s="1">
        <v>420</v>
      </c>
      <c r="S174" s="9"/>
      <c r="T174" s="2" t="s">
        <v>471</v>
      </c>
      <c r="U174" s="2" t="s">
        <v>455</v>
      </c>
      <c r="V174" t="s">
        <v>446</v>
      </c>
      <c r="W174" s="1" t="s">
        <v>13</v>
      </c>
    </row>
    <row r="175" spans="1:23" x14ac:dyDescent="0.2">
      <c r="A175" t="str">
        <f>IF(ISBLANK(R175),C175,R175)&amp;" "&amp;S175&amp;IF(ISBLANK(S175),""," ")&amp;T175&amp;IF(ISBLANK(T175),""," ")&amp;U175&amp;" "&amp;V175</f>
        <v>421 East 2nd Street</v>
      </c>
      <c r="C175" s="1" t="s">
        <v>0</v>
      </c>
      <c r="E175" s="1" t="str">
        <f t="shared" si="8"/>
        <v>Federal</v>
      </c>
      <c r="F175" s="1" t="str">
        <f t="shared" si="7"/>
        <v>None</v>
      </c>
      <c r="G175" s="1" t="s">
        <v>1</v>
      </c>
      <c r="H175" s="1" t="b">
        <v>1</v>
      </c>
      <c r="I175" s="1" t="b">
        <v>0</v>
      </c>
      <c r="J175" s="1">
        <v>1840</v>
      </c>
      <c r="K175" s="1">
        <v>1840</v>
      </c>
      <c r="L175" s="1" t="s">
        <v>14</v>
      </c>
      <c r="M175" s="1">
        <v>1</v>
      </c>
      <c r="N175" s="1" t="s">
        <v>13</v>
      </c>
      <c r="P175" s="5">
        <v>38.735331000000002</v>
      </c>
      <c r="Q175" s="5">
        <v>-85.374464000000003</v>
      </c>
      <c r="R175" s="1">
        <v>421</v>
      </c>
      <c r="S175" s="9"/>
      <c r="T175" s="2" t="s">
        <v>471</v>
      </c>
      <c r="U175" s="2" t="s">
        <v>455</v>
      </c>
      <c r="V175" t="s">
        <v>446</v>
      </c>
      <c r="W175" s="1" t="s">
        <v>13</v>
      </c>
    </row>
    <row r="176" spans="1:23" x14ac:dyDescent="0.2">
      <c r="A176" t="str">
        <f>IF(ISBLANK(R176),C176,R176)&amp;" "&amp;S176&amp;IF(ISBLANK(S176),""," ")&amp;T176&amp;IF(ISBLANK(T176),""," ")&amp;U176&amp;" "&amp;V176</f>
        <v>422 East 2nd Street</v>
      </c>
      <c r="C176" s="1" t="s">
        <v>0</v>
      </c>
      <c r="E176" s="1" t="str">
        <f t="shared" si="8"/>
        <v>Federal</v>
      </c>
      <c r="F176" s="1" t="str">
        <f t="shared" si="7"/>
        <v>None</v>
      </c>
      <c r="G176" s="1" t="s">
        <v>1</v>
      </c>
      <c r="H176" s="1" t="b">
        <v>1</v>
      </c>
      <c r="I176" s="1" t="b">
        <v>0</v>
      </c>
      <c r="J176" s="1">
        <v>1840</v>
      </c>
      <c r="K176" s="1">
        <v>1840</v>
      </c>
      <c r="L176" s="1" t="s">
        <v>14</v>
      </c>
      <c r="M176" s="1">
        <v>1</v>
      </c>
      <c r="N176" s="1" t="s">
        <v>13</v>
      </c>
      <c r="P176" s="5">
        <v>38.735033999999999</v>
      </c>
      <c r="Q176" s="5">
        <v>-85.374487000000002</v>
      </c>
      <c r="R176" s="1">
        <v>422</v>
      </c>
      <c r="S176" s="9"/>
      <c r="T176" s="2" t="s">
        <v>471</v>
      </c>
      <c r="U176" s="2" t="s">
        <v>455</v>
      </c>
      <c r="V176" t="s">
        <v>446</v>
      </c>
      <c r="W176" s="1" t="s">
        <v>13</v>
      </c>
    </row>
    <row r="177" spans="1:23" x14ac:dyDescent="0.2">
      <c r="A177" t="str">
        <f>IF(ISBLANK(R177),C177,R177)&amp;" "&amp;S177&amp;IF(ISBLANK(S177),""," ")&amp;T177&amp;IF(ISBLANK(T177),""," ")&amp;U177&amp;" "&amp;V177</f>
        <v>424 East 2nd Street</v>
      </c>
      <c r="C177" s="1" t="s">
        <v>0</v>
      </c>
      <c r="E177" s="1" t="str">
        <f t="shared" si="8"/>
        <v>Federal</v>
      </c>
      <c r="F177" s="1" t="str">
        <f t="shared" si="7"/>
        <v>None</v>
      </c>
      <c r="G177" s="1" t="s">
        <v>1</v>
      </c>
      <c r="H177" s="1" t="b">
        <v>1</v>
      </c>
      <c r="I177" s="1" t="b">
        <v>0</v>
      </c>
      <c r="J177" s="1">
        <v>1840</v>
      </c>
      <c r="K177" s="1">
        <v>1840</v>
      </c>
      <c r="L177" s="1" t="s">
        <v>14</v>
      </c>
      <c r="M177" s="1">
        <v>1</v>
      </c>
      <c r="N177" s="1" t="s">
        <v>13</v>
      </c>
      <c r="P177" s="5">
        <v>38.734864999999999</v>
      </c>
      <c r="Q177" s="5">
        <v>-85.374465999999998</v>
      </c>
      <c r="R177" s="1">
        <v>424</v>
      </c>
      <c r="S177" s="9"/>
      <c r="T177" s="2" t="s">
        <v>471</v>
      </c>
      <c r="U177" s="2" t="s">
        <v>455</v>
      </c>
      <c r="V177" t="s">
        <v>446</v>
      </c>
      <c r="W177" s="1" t="s">
        <v>13</v>
      </c>
    </row>
    <row r="178" spans="1:23" x14ac:dyDescent="0.2">
      <c r="A178" t="str">
        <f t="shared" si="9"/>
        <v>502 East 2nd Street</v>
      </c>
      <c r="B178" s="1" t="s">
        <v>303</v>
      </c>
      <c r="C178" s="1" t="s">
        <v>0</v>
      </c>
      <c r="E178" s="1" t="str">
        <f t="shared" si="8"/>
        <v>Federal</v>
      </c>
      <c r="F178" s="1" t="str">
        <f t="shared" si="7"/>
        <v>None</v>
      </c>
      <c r="G178" s="1" t="s">
        <v>1</v>
      </c>
      <c r="H178" s="1" t="b">
        <v>1</v>
      </c>
      <c r="I178" s="1" t="b">
        <v>0</v>
      </c>
      <c r="J178" s="1">
        <v>1840</v>
      </c>
      <c r="K178" s="1">
        <v>1840</v>
      </c>
      <c r="L178" s="1" t="s">
        <v>14</v>
      </c>
      <c r="M178" s="1">
        <v>1</v>
      </c>
      <c r="N178" s="1" t="s">
        <v>13</v>
      </c>
      <c r="P178" s="5">
        <v>38.734996000000002</v>
      </c>
      <c r="Q178" s="5">
        <v>-85.374088999999998</v>
      </c>
      <c r="R178" s="1">
        <v>502</v>
      </c>
      <c r="S178" s="9"/>
      <c r="T178" s="2" t="s">
        <v>471</v>
      </c>
      <c r="U178" s="2" t="s">
        <v>455</v>
      </c>
      <c r="V178" t="s">
        <v>446</v>
      </c>
      <c r="W178" s="1" t="s">
        <v>13</v>
      </c>
    </row>
    <row r="179" spans="1:23" x14ac:dyDescent="0.2">
      <c r="A179" t="str">
        <f>IF(ISBLANK(R179),C179,R179)&amp;" "&amp;S179&amp;IF(ISBLANK(S179),""," ")&amp;T179&amp;IF(ISBLANK(T179),""," ")&amp;U179&amp;" "&amp;V179</f>
        <v>504 East 2nd Street</v>
      </c>
      <c r="C179" s="1" t="s">
        <v>0</v>
      </c>
      <c r="E179" s="1" t="str">
        <f t="shared" si="8"/>
        <v>Vernacular: Gable Front</v>
      </c>
      <c r="F179" s="1" t="str">
        <f t="shared" si="7"/>
        <v>None</v>
      </c>
      <c r="G179" s="1" t="s">
        <v>21</v>
      </c>
      <c r="H179" s="1" t="b">
        <v>1</v>
      </c>
      <c r="I179" s="1" t="b">
        <v>0</v>
      </c>
      <c r="J179" s="1">
        <v>1880</v>
      </c>
      <c r="K179" s="1">
        <v>1880</v>
      </c>
      <c r="L179" s="1" t="s">
        <v>14</v>
      </c>
      <c r="M179" s="1">
        <v>1</v>
      </c>
      <c r="N179" s="1" t="s">
        <v>13</v>
      </c>
      <c r="P179" s="5">
        <v>38.735101</v>
      </c>
      <c r="Q179" s="5">
        <v>-85.373998</v>
      </c>
      <c r="R179" s="1">
        <v>504</v>
      </c>
      <c r="S179" s="9"/>
      <c r="T179" s="2" t="s">
        <v>471</v>
      </c>
      <c r="U179" s="2" t="s">
        <v>455</v>
      </c>
      <c r="V179" t="s">
        <v>446</v>
      </c>
      <c r="W179" s="1" t="s">
        <v>13</v>
      </c>
    </row>
    <row r="180" spans="1:23" x14ac:dyDescent="0.2">
      <c r="A180" t="str">
        <f>IF(ISBLANK(R180),C180,R180)&amp;" "&amp;S180&amp;IF(ISBLANK(S180),""," ")&amp;T180&amp;IF(ISBLANK(T180),""," ")&amp;U180&amp;" "&amp;V180</f>
        <v>506 East 2nd Street</v>
      </c>
      <c r="C180" s="1" t="s">
        <v>0</v>
      </c>
      <c r="E180" s="1" t="str">
        <f t="shared" si="8"/>
        <v>Vernacular: Gable Front</v>
      </c>
      <c r="F180" s="1" t="str">
        <f t="shared" si="7"/>
        <v>None</v>
      </c>
      <c r="G180" s="1" t="s">
        <v>21</v>
      </c>
      <c r="H180" s="1" t="b">
        <v>1</v>
      </c>
      <c r="I180" s="1" t="b">
        <v>0</v>
      </c>
      <c r="J180" s="1">
        <v>1870</v>
      </c>
      <c r="K180" s="1">
        <v>1870</v>
      </c>
      <c r="L180" s="1" t="s">
        <v>2</v>
      </c>
      <c r="N180" s="4">
        <v>1</v>
      </c>
      <c r="O180" s="4" t="s">
        <v>511</v>
      </c>
      <c r="P180" s="5">
        <v>38.735101</v>
      </c>
      <c r="Q180" s="5">
        <v>-85.373907000000003</v>
      </c>
      <c r="R180" s="1">
        <v>506</v>
      </c>
      <c r="S180" s="9"/>
      <c r="T180" s="2" t="s">
        <v>471</v>
      </c>
      <c r="U180" s="2" t="s">
        <v>455</v>
      </c>
      <c r="V180" t="s">
        <v>446</v>
      </c>
      <c r="W180" s="1" t="s">
        <v>13</v>
      </c>
    </row>
    <row r="181" spans="1:23" x14ac:dyDescent="0.2">
      <c r="A181" t="str">
        <f t="shared" si="9"/>
        <v>507 East 2nd Street</v>
      </c>
      <c r="C181" s="1" t="s">
        <v>211</v>
      </c>
      <c r="E181" s="1" t="str">
        <f t="shared" si="8"/>
        <v>None</v>
      </c>
      <c r="F181" s="1" t="str">
        <f t="shared" si="7"/>
        <v>None</v>
      </c>
      <c r="G181" s="1" t="s">
        <v>15</v>
      </c>
      <c r="H181" s="1" t="b">
        <v>1</v>
      </c>
      <c r="I181" s="1" t="b">
        <v>0</v>
      </c>
      <c r="J181" s="1">
        <v>1970</v>
      </c>
      <c r="K181" s="1">
        <v>1970</v>
      </c>
      <c r="L181" s="1" t="s">
        <v>2</v>
      </c>
      <c r="N181" s="1">
        <v>1</v>
      </c>
      <c r="O181" s="4" t="s">
        <v>526</v>
      </c>
      <c r="P181" s="5">
        <v>38.735129999999998</v>
      </c>
      <c r="Q181" s="5">
        <v>-85.373782000000006</v>
      </c>
      <c r="R181" s="1">
        <v>507</v>
      </c>
      <c r="S181" s="9"/>
      <c r="T181" s="2" t="s">
        <v>471</v>
      </c>
      <c r="U181" s="2" t="s">
        <v>455</v>
      </c>
      <c r="V181" s="2" t="s">
        <v>446</v>
      </c>
      <c r="W181" s="1" t="s">
        <v>13</v>
      </c>
    </row>
    <row r="182" spans="1:23" x14ac:dyDescent="0.2">
      <c r="A182" t="str">
        <f t="shared" si="9"/>
        <v>509 East 2nd Street</v>
      </c>
      <c r="C182" s="1" t="s">
        <v>211</v>
      </c>
      <c r="E182" s="1" t="str">
        <f t="shared" si="8"/>
        <v>None</v>
      </c>
      <c r="F182" s="1" t="str">
        <f t="shared" si="7"/>
        <v>None</v>
      </c>
      <c r="G182" s="1" t="s">
        <v>15</v>
      </c>
      <c r="H182" s="1" t="b">
        <v>1</v>
      </c>
      <c r="I182" s="1" t="b">
        <v>0</v>
      </c>
      <c r="J182" s="1">
        <v>1970</v>
      </c>
      <c r="K182" s="1">
        <v>1970</v>
      </c>
      <c r="L182" s="1" t="s">
        <v>2</v>
      </c>
      <c r="N182" s="1">
        <v>1</v>
      </c>
      <c r="O182" s="4" t="s">
        <v>526</v>
      </c>
      <c r="P182" s="5">
        <v>38.735131000000003</v>
      </c>
      <c r="Q182" s="5">
        <v>-85.373619000000005</v>
      </c>
      <c r="R182" s="1">
        <v>509</v>
      </c>
      <c r="S182" s="9"/>
      <c r="T182" s="2" t="s">
        <v>471</v>
      </c>
      <c r="U182" s="2" t="s">
        <v>455</v>
      </c>
      <c r="V182" s="2" t="s">
        <v>446</v>
      </c>
      <c r="W182" s="1" t="s">
        <v>13</v>
      </c>
    </row>
    <row r="183" spans="1:23" x14ac:dyDescent="0.2">
      <c r="A183" t="str">
        <f>IF(ISBLANK(R183),C183,R183)&amp;" "&amp;S183&amp;IF(ISBLANK(S183),""," ")&amp;T183&amp;IF(ISBLANK(T183),""," ")&amp;U183&amp;" "&amp;V183</f>
        <v>510 East 2nd Street</v>
      </c>
      <c r="C183" s="1" t="s">
        <v>0</v>
      </c>
      <c r="E183" s="1" t="str">
        <f t="shared" si="8"/>
        <v>Italianate</v>
      </c>
      <c r="F183" s="1" t="str">
        <f t="shared" si="7"/>
        <v>None</v>
      </c>
      <c r="G183" s="1" t="s">
        <v>23</v>
      </c>
      <c r="H183" s="1" t="b">
        <v>1</v>
      </c>
      <c r="I183" s="1" t="b">
        <v>0</v>
      </c>
      <c r="J183" s="1">
        <v>1870</v>
      </c>
      <c r="K183" s="1">
        <v>1870</v>
      </c>
      <c r="L183" s="1" t="s">
        <v>14</v>
      </c>
      <c r="M183" s="1">
        <v>1</v>
      </c>
      <c r="N183" s="1" t="s">
        <v>13</v>
      </c>
      <c r="P183" s="5">
        <v>38.735101999999998</v>
      </c>
      <c r="Q183" s="5">
        <v>-85.373723999999996</v>
      </c>
      <c r="R183" s="1">
        <v>510</v>
      </c>
      <c r="S183" s="9"/>
      <c r="T183" s="2" t="s">
        <v>471</v>
      </c>
      <c r="U183" s="2" t="s">
        <v>455</v>
      </c>
      <c r="V183" t="s">
        <v>446</v>
      </c>
      <c r="W183" s="1" t="s">
        <v>13</v>
      </c>
    </row>
    <row r="184" spans="1:23" x14ac:dyDescent="0.2">
      <c r="A184" t="str">
        <f t="shared" si="9"/>
        <v>511 East 2nd Street</v>
      </c>
      <c r="C184" s="1" t="s">
        <v>211</v>
      </c>
      <c r="E184" s="1" t="str">
        <f t="shared" si="8"/>
        <v>None</v>
      </c>
      <c r="F184" s="1" t="str">
        <f t="shared" si="7"/>
        <v>None</v>
      </c>
      <c r="G184" s="1" t="s">
        <v>15</v>
      </c>
      <c r="H184" s="1" t="b">
        <v>1</v>
      </c>
      <c r="I184" s="1" t="b">
        <v>0</v>
      </c>
      <c r="J184" s="1">
        <v>1970</v>
      </c>
      <c r="K184" s="1">
        <v>1970</v>
      </c>
      <c r="L184" s="1" t="s">
        <v>2</v>
      </c>
      <c r="N184" s="1">
        <v>1</v>
      </c>
      <c r="O184" s="4" t="s">
        <v>526</v>
      </c>
      <c r="P184" s="5">
        <v>38.735317000000002</v>
      </c>
      <c r="Q184" s="5">
        <v>-85.373457999999999</v>
      </c>
      <c r="R184" s="1">
        <v>511</v>
      </c>
      <c r="S184" s="9"/>
      <c r="T184" s="2" t="s">
        <v>471</v>
      </c>
      <c r="U184" s="2" t="s">
        <v>455</v>
      </c>
      <c r="V184" s="2" t="s">
        <v>446</v>
      </c>
      <c r="W184" s="1" t="s">
        <v>13</v>
      </c>
    </row>
    <row r="185" spans="1:23" x14ac:dyDescent="0.2">
      <c r="A185" t="str">
        <f>IF(ISBLANK(R185),C185,R185)&amp;" "&amp;S185&amp;IF(ISBLANK(S185),""," ")&amp;T185&amp;IF(ISBLANK(T185),""," ")&amp;U185&amp;" "&amp;V185</f>
        <v>514 East 2nd Street</v>
      </c>
      <c r="C185" s="1" t="s">
        <v>0</v>
      </c>
      <c r="E185" s="1" t="str">
        <f t="shared" si="8"/>
        <v>Vernacular: Other</v>
      </c>
      <c r="F185" s="1" t="str">
        <f t="shared" si="7"/>
        <v>Gabled-ell</v>
      </c>
      <c r="G185" s="1" t="s">
        <v>27</v>
      </c>
      <c r="H185" s="1" t="b">
        <v>1</v>
      </c>
      <c r="I185" s="1" t="b">
        <v>0</v>
      </c>
      <c r="J185" s="1">
        <v>1860</v>
      </c>
      <c r="K185" s="1">
        <v>1860</v>
      </c>
      <c r="L185" s="1" t="s">
        <v>2</v>
      </c>
      <c r="N185" s="4">
        <v>1</v>
      </c>
      <c r="O185" s="4" t="s">
        <v>511</v>
      </c>
      <c r="P185" s="5">
        <v>38.734805999999999</v>
      </c>
      <c r="Q185" s="5">
        <v>-85.373538999999994</v>
      </c>
      <c r="R185" s="1">
        <v>514</v>
      </c>
      <c r="S185" s="9"/>
      <c r="T185" s="2" t="s">
        <v>471</v>
      </c>
      <c r="U185" s="2" t="s">
        <v>455</v>
      </c>
      <c r="V185" t="s">
        <v>446</v>
      </c>
      <c r="W185" s="1" t="s">
        <v>13</v>
      </c>
    </row>
    <row r="186" spans="1:23" x14ac:dyDescent="0.2">
      <c r="A186" t="str">
        <f>IF(ISBLANK(R186),C186,R186)&amp;" "&amp;S186&amp;IF(ISBLANK(S186),""," ")&amp;T186&amp;IF(ISBLANK(T186),""," ")&amp;U186&amp;" "&amp;V186</f>
        <v>515 East 2nd Street</v>
      </c>
      <c r="C186" s="1" t="s">
        <v>0</v>
      </c>
      <c r="E186" s="1" t="str">
        <f t="shared" si="8"/>
        <v>None</v>
      </c>
      <c r="F186" s="1" t="str">
        <f t="shared" si="7"/>
        <v>None</v>
      </c>
      <c r="G186" s="1" t="s">
        <v>15</v>
      </c>
      <c r="H186" s="1" t="b">
        <v>1</v>
      </c>
      <c r="I186" s="1" t="b">
        <v>0</v>
      </c>
      <c r="J186" s="1">
        <v>1890</v>
      </c>
      <c r="K186" s="1">
        <v>1890</v>
      </c>
      <c r="L186" s="1" t="s">
        <v>2</v>
      </c>
      <c r="N186" s="4">
        <v>1</v>
      </c>
      <c r="O186" s="4" t="s">
        <v>511</v>
      </c>
      <c r="P186" s="5">
        <v>38.735304999999997</v>
      </c>
      <c r="Q186" s="5">
        <v>-85.373228999999995</v>
      </c>
      <c r="R186" s="1">
        <v>515</v>
      </c>
      <c r="S186" s="9"/>
      <c r="T186" s="2" t="s">
        <v>471</v>
      </c>
      <c r="U186" s="2" t="s">
        <v>455</v>
      </c>
      <c r="V186" t="s">
        <v>446</v>
      </c>
      <c r="W186" s="1" t="s">
        <v>13</v>
      </c>
    </row>
    <row r="187" spans="1:23" x14ac:dyDescent="0.2">
      <c r="A187" t="str">
        <f>IF(ISBLANK(R187),C187,R187)&amp;" "&amp;S187&amp;IF(ISBLANK(S187),""," ")&amp;T187&amp;IF(ISBLANK(T187),""," ")&amp;U187&amp;" "&amp;V187</f>
        <v>518 East 2nd Street</v>
      </c>
      <c r="C187" s="1" t="s">
        <v>0</v>
      </c>
      <c r="E187" s="1" t="str">
        <f t="shared" si="8"/>
        <v>Bungalow/Craftsman/Foursquare</v>
      </c>
      <c r="F187" s="1" t="str">
        <f t="shared" si="7"/>
        <v>None</v>
      </c>
      <c r="G187" s="4" t="s">
        <v>101</v>
      </c>
      <c r="H187" s="1" t="b">
        <v>1</v>
      </c>
      <c r="I187" s="1" t="b">
        <v>0</v>
      </c>
      <c r="J187" s="1">
        <v>1910</v>
      </c>
      <c r="K187" s="1">
        <v>1910</v>
      </c>
      <c r="L187" s="1" t="s">
        <v>14</v>
      </c>
      <c r="M187" s="1">
        <v>1</v>
      </c>
      <c r="N187" s="1" t="s">
        <v>13</v>
      </c>
      <c r="P187" s="5">
        <v>38.734810000000003</v>
      </c>
      <c r="Q187" s="5">
        <v>-85.373273999999995</v>
      </c>
      <c r="R187" s="1">
        <v>518</v>
      </c>
      <c r="S187" s="9"/>
      <c r="T187" s="2" t="s">
        <v>471</v>
      </c>
      <c r="U187" s="2" t="s">
        <v>455</v>
      </c>
      <c r="V187" t="s">
        <v>446</v>
      </c>
      <c r="W187" s="1" t="s">
        <v>13</v>
      </c>
    </row>
    <row r="188" spans="1:23" x14ac:dyDescent="0.2">
      <c r="A188" t="str">
        <f>IF(ISBLANK(R188),C188,R188)&amp;" "&amp;S188&amp;IF(ISBLANK(S188),""," ")&amp;T188&amp;IF(ISBLANK(T188),""," ")&amp;U188&amp;" "&amp;V188</f>
        <v>602 East 2nd Street</v>
      </c>
      <c r="C188" s="1" t="s">
        <v>0</v>
      </c>
      <c r="E188" s="1" t="str">
        <f t="shared" si="8"/>
        <v>Federal</v>
      </c>
      <c r="F188" s="1" t="str">
        <f t="shared" si="7"/>
        <v>None</v>
      </c>
      <c r="G188" s="1" t="s">
        <v>1</v>
      </c>
      <c r="H188" s="1" t="b">
        <v>1</v>
      </c>
      <c r="I188" s="1" t="b">
        <v>0</v>
      </c>
      <c r="J188" s="1">
        <v>1840</v>
      </c>
      <c r="K188" s="1">
        <v>1840</v>
      </c>
      <c r="L188" s="1" t="s">
        <v>14</v>
      </c>
      <c r="M188" s="1">
        <v>2</v>
      </c>
      <c r="N188" s="1" t="s">
        <v>13</v>
      </c>
      <c r="P188" s="5">
        <v>38.734814999999998</v>
      </c>
      <c r="Q188" s="5">
        <v>-85.372860000000003</v>
      </c>
      <c r="R188" s="1">
        <v>602</v>
      </c>
      <c r="S188" s="9"/>
      <c r="T188" s="2" t="s">
        <v>471</v>
      </c>
      <c r="U188" s="2" t="s">
        <v>455</v>
      </c>
      <c r="V188" t="s">
        <v>446</v>
      </c>
      <c r="W188" s="1" t="s">
        <v>13</v>
      </c>
    </row>
    <row r="189" spans="1:23" x14ac:dyDescent="0.2">
      <c r="A189" t="str">
        <f>IF(ISBLANK(R189),C189,R189)&amp;" "&amp;S189&amp;IF(ISBLANK(S189),""," ")&amp;T189&amp;IF(ISBLANK(T189),""," ")&amp;U189&amp;" "&amp;V189</f>
        <v>603 East 2nd Street</v>
      </c>
      <c r="C189" s="1" t="s">
        <v>0</v>
      </c>
      <c r="E189" s="1" t="str">
        <f t="shared" si="8"/>
        <v>Bungalow/Craftsman/Foursquare</v>
      </c>
      <c r="F189" s="1" t="str">
        <f t="shared" si="7"/>
        <v>None</v>
      </c>
      <c r="G189" s="4" t="s">
        <v>101</v>
      </c>
      <c r="H189" s="1" t="b">
        <v>1</v>
      </c>
      <c r="I189" s="1" t="b">
        <v>0</v>
      </c>
      <c r="J189" s="1">
        <v>1915</v>
      </c>
      <c r="K189" s="1">
        <v>1915</v>
      </c>
      <c r="L189" s="1" t="s">
        <v>14</v>
      </c>
      <c r="M189" s="1">
        <v>1</v>
      </c>
      <c r="N189" s="1" t="s">
        <v>13</v>
      </c>
      <c r="P189" s="5">
        <v>38.735349999999997</v>
      </c>
      <c r="Q189" s="5">
        <v>-85.372772999999995</v>
      </c>
      <c r="R189" s="1">
        <v>603</v>
      </c>
      <c r="S189" s="9"/>
      <c r="T189" s="2" t="s">
        <v>471</v>
      </c>
      <c r="U189" s="2" t="s">
        <v>455</v>
      </c>
      <c r="V189" t="s">
        <v>446</v>
      </c>
      <c r="W189" s="1" t="s">
        <v>13</v>
      </c>
    </row>
    <row r="190" spans="1:23" x14ac:dyDescent="0.2">
      <c r="A190" t="str">
        <f>IF(ISBLANK(R190),C190,R190)&amp;" "&amp;S190&amp;IF(ISBLANK(S190),""," ")&amp;T190&amp;IF(ISBLANK(T190),""," ")&amp;U190&amp;" "&amp;V190</f>
        <v>606 East 2nd Street</v>
      </c>
      <c r="C190" s="1" t="s">
        <v>0</v>
      </c>
      <c r="E190" s="1" t="str">
        <f t="shared" si="8"/>
        <v>Federal</v>
      </c>
      <c r="F190" s="1" t="str">
        <f t="shared" si="7"/>
        <v>None</v>
      </c>
      <c r="G190" s="1" t="s">
        <v>1</v>
      </c>
      <c r="H190" s="1" t="b">
        <v>1</v>
      </c>
      <c r="I190" s="1" t="b">
        <v>0</v>
      </c>
      <c r="J190" s="1">
        <v>1840</v>
      </c>
      <c r="K190" s="1">
        <v>1840</v>
      </c>
      <c r="L190" s="1" t="s">
        <v>14</v>
      </c>
      <c r="M190" s="1">
        <v>1</v>
      </c>
      <c r="N190" s="1" t="s">
        <v>13</v>
      </c>
      <c r="P190" s="5">
        <v>38.734817</v>
      </c>
      <c r="Q190" s="5">
        <v>-85.372749999999996</v>
      </c>
      <c r="R190" s="1">
        <v>606</v>
      </c>
      <c r="S190" s="9"/>
      <c r="T190" s="2" t="s">
        <v>471</v>
      </c>
      <c r="U190" s="2" t="s">
        <v>455</v>
      </c>
      <c r="V190" t="s">
        <v>446</v>
      </c>
      <c r="W190" s="1" t="s">
        <v>13</v>
      </c>
    </row>
    <row r="191" spans="1:23" x14ac:dyDescent="0.2">
      <c r="A191" t="str">
        <f>IF(ISBLANK(R191),C191,R191)&amp;" "&amp;S191&amp;IF(ISBLANK(S191),""," ")&amp;T191&amp;IF(ISBLANK(T191),""," ")&amp;U191&amp;" "&amp;V191</f>
        <v>607 East 2nd Street</v>
      </c>
      <c r="C191" s="1" t="s">
        <v>0</v>
      </c>
      <c r="E191" s="1" t="str">
        <f t="shared" si="8"/>
        <v>Italianate</v>
      </c>
      <c r="F191" s="1" t="str">
        <f t="shared" si="7"/>
        <v>None</v>
      </c>
      <c r="G191" s="1" t="s">
        <v>23</v>
      </c>
      <c r="H191" s="1" t="b">
        <v>1</v>
      </c>
      <c r="I191" s="1" t="b">
        <v>0</v>
      </c>
      <c r="J191" s="1">
        <v>1870</v>
      </c>
      <c r="K191" s="1">
        <v>1870</v>
      </c>
      <c r="L191" s="1" t="s">
        <v>14</v>
      </c>
      <c r="M191" s="1">
        <v>1</v>
      </c>
      <c r="N191" s="1" t="s">
        <v>13</v>
      </c>
      <c r="P191" s="5">
        <v>38.735421000000002</v>
      </c>
      <c r="Q191" s="5">
        <v>-85.372568000000001</v>
      </c>
      <c r="R191" s="1">
        <v>607</v>
      </c>
      <c r="S191" s="9"/>
      <c r="T191" s="2" t="s">
        <v>471</v>
      </c>
      <c r="U191" s="2" t="s">
        <v>455</v>
      </c>
      <c r="V191" t="s">
        <v>446</v>
      </c>
      <c r="W191" s="1" t="s">
        <v>13</v>
      </c>
    </row>
    <row r="192" spans="1:23" x14ac:dyDescent="0.2">
      <c r="A192" t="str">
        <f>IF(ISBLANK(R192),C192,R192)&amp;" "&amp;S192&amp;IF(ISBLANK(S192),""," ")&amp;T192&amp;IF(ISBLANK(T192),""," ")&amp;U192&amp;" "&amp;V192</f>
        <v>609 East 2nd Street</v>
      </c>
      <c r="C192" s="1" t="s">
        <v>0</v>
      </c>
      <c r="E192" s="1" t="str">
        <f t="shared" si="8"/>
        <v>Italianate</v>
      </c>
      <c r="F192" s="1" t="str">
        <f t="shared" si="7"/>
        <v>None</v>
      </c>
      <c r="G192" s="1" t="s">
        <v>23</v>
      </c>
      <c r="H192" s="1" t="b">
        <v>1</v>
      </c>
      <c r="I192" s="1" t="b">
        <v>0</v>
      </c>
      <c r="J192" s="1">
        <v>1870</v>
      </c>
      <c r="K192" s="1">
        <v>1870</v>
      </c>
      <c r="L192" s="1" t="s">
        <v>14</v>
      </c>
      <c r="M192" s="1">
        <v>1</v>
      </c>
      <c r="N192" s="1" t="s">
        <v>13</v>
      </c>
      <c r="P192" s="5">
        <v>38.735424999999999</v>
      </c>
      <c r="Q192" s="5">
        <v>-85.372463999999994</v>
      </c>
      <c r="R192" s="1">
        <v>609</v>
      </c>
      <c r="S192" s="9"/>
      <c r="T192" s="2" t="s">
        <v>471</v>
      </c>
      <c r="U192" s="2" t="s">
        <v>455</v>
      </c>
      <c r="V192" t="s">
        <v>446</v>
      </c>
      <c r="W192" s="1" t="s">
        <v>13</v>
      </c>
    </row>
    <row r="193" spans="1:23" x14ac:dyDescent="0.2">
      <c r="A193" t="str">
        <f>IF(ISBLANK(R193),C193,R193)&amp;" "&amp;S193&amp;IF(ISBLANK(S193),""," ")&amp;T193&amp;IF(ISBLANK(T193),""," ")&amp;U193&amp;" "&amp;V193</f>
        <v>610 East 2nd Street</v>
      </c>
      <c r="C193" s="1" t="s">
        <v>0</v>
      </c>
      <c r="E193" s="1" t="str">
        <f t="shared" si="8"/>
        <v>Federal</v>
      </c>
      <c r="F193" s="1" t="str">
        <f t="shared" si="7"/>
        <v>None</v>
      </c>
      <c r="G193" s="1" t="s">
        <v>1</v>
      </c>
      <c r="H193" s="1" t="b">
        <v>1</v>
      </c>
      <c r="I193" s="1" t="b">
        <v>0</v>
      </c>
      <c r="J193" s="1">
        <v>1840</v>
      </c>
      <c r="K193" s="1">
        <v>1840</v>
      </c>
      <c r="L193" s="1" t="s">
        <v>14</v>
      </c>
      <c r="M193" s="1">
        <v>2</v>
      </c>
      <c r="N193" s="1" t="s">
        <v>13</v>
      </c>
      <c r="P193" s="5">
        <v>38.734817999999997</v>
      </c>
      <c r="Q193" s="5">
        <v>-85.372619</v>
      </c>
      <c r="R193" s="1">
        <v>610</v>
      </c>
      <c r="S193" s="9"/>
      <c r="T193" s="2" t="s">
        <v>471</v>
      </c>
      <c r="U193" s="2" t="s">
        <v>455</v>
      </c>
      <c r="V193" t="s">
        <v>446</v>
      </c>
      <c r="W193" s="1" t="s">
        <v>13</v>
      </c>
    </row>
    <row r="194" spans="1:23" x14ac:dyDescent="0.2">
      <c r="A194" t="str">
        <f>IF(ISBLANK(R194),C194,R194)&amp;" "&amp;S194&amp;IF(ISBLANK(S194),""," ")&amp;T194&amp;IF(ISBLANK(T194),""," ")&amp;U194&amp;" "&amp;V194</f>
        <v>611 East 2nd Street</v>
      </c>
      <c r="C194" s="1" t="s">
        <v>0</v>
      </c>
      <c r="E194" s="1" t="str">
        <f t="shared" si="8"/>
        <v>Federal</v>
      </c>
      <c r="F194" s="1" t="str">
        <f t="shared" ref="F194:F257" si="10">IF(OR(G194="Other: Vernacular Landscape",G194="Other",G194="Federal"),"None",IF(G194="Italianate","None",IF(G194="No Style","None",IF(G194="Other: Gabled-ell","Gabled-ell",IF(G194="Other: Single Pen","Single Pen",IF(G194="Other: Double Pen","Double Pen",IF(G194="Other: Shotgun","None",IF(G194="Other: I-House","I-House",IF(G194="Other: Hall and Parlor","Hall and Parlor",IF(G194="Other: Gable front","None",IF(G194="Other: Cross gable","Cross Gable",IF(G194="Other: English Barn","English Barn",IF(G194="Greek Revival","Greek",IF(G194="Bungalow/Craftsman","None",IF(G194="Colonial Revival","None",IF(G194="Other: American Four Square","None",IF(G194="Queen Anne","Queen Anne",IF(G194="Other: Designed Landscape - Memorial Garden","Memorial Garden",IF(G194="Other: Designed Landscape - Formal garden","Formal Garden",IF(OR(G194="Other: Modern",G194="Modern Movement"),"None",IF(OR(G194="Other: Side gabled",G194="Side gabled"),"Side Gable",IF(G194="Other: Rail car design","Rail Car",IF(G194="Commercial Style","None",IF(G194="Other: Cottage","Cottage",IF(G194="Other: 19th C. Functional","19th Century",IF(G194="Other: 20th C. Functional","20th Century",IF(G194="Other: Pre-Fab","Pre-Fab",IF(OR(G194="Other: Art Deco",G194="Art Deco"),"None",IF(G194="Gothic Revival","None",IF(G194="Neo-Classical Revival","Classical",IF(OR(G194="Other: Tudor Revival",G194="Tudor Revival"),"None",IF(G194="Stick/Eastlake","Stick/Eastlake",IF(G194="Romanesque Revival","Romanesque Revival",IF(G194="Modern Movement: Ranch Style","Ranch",IF(G194="Other: Camelback shotgun","Camelback Shotgun",IF(G194="Other: Saltbox","Saltbox",IF(G194="Other: Designed Lanscape","None",IF(G194="Other: Designed Landscape - City Park","City Park",IF(G194="Other: Central passage","Central Passage",IF(G194="Other: T-plan","T-plan",IF(G194="Other: Free Classic","Free Classical",IF(G194="Other: Cross plan","Cross Plan",IF(G194="Second Empire",G194,IF(G194="Other: Folk Victorian","Folk Victorian",IF(G194="Classical Revival","Classical",IF(G194="Other: Neoclassical","Neoclassical",""))))))))))))))))))))))))))))))))))))))))))))))</f>
        <v>None</v>
      </c>
      <c r="G194" s="1" t="s">
        <v>1</v>
      </c>
      <c r="H194" s="1" t="b">
        <v>1</v>
      </c>
      <c r="I194" s="1" t="b">
        <v>0</v>
      </c>
      <c r="J194" s="1">
        <v>1850</v>
      </c>
      <c r="K194" s="1">
        <v>1850</v>
      </c>
      <c r="L194" s="1" t="s">
        <v>14</v>
      </c>
      <c r="M194" s="1">
        <v>1</v>
      </c>
      <c r="N194" s="1" t="s">
        <v>13</v>
      </c>
      <c r="P194" s="5">
        <v>38.735421000000002</v>
      </c>
      <c r="Q194" s="5">
        <v>-85.372358000000006</v>
      </c>
      <c r="R194" s="1">
        <v>611</v>
      </c>
      <c r="S194" s="9"/>
      <c r="T194" s="2" t="s">
        <v>471</v>
      </c>
      <c r="U194" s="2" t="s">
        <v>455</v>
      </c>
      <c r="V194" t="s">
        <v>446</v>
      </c>
      <c r="W194" s="1" t="s">
        <v>13</v>
      </c>
    </row>
    <row r="195" spans="1:23" x14ac:dyDescent="0.2">
      <c r="A195" t="str">
        <f>IF(ISBLANK(R195),C195,R195)&amp;" "&amp;S195&amp;IF(ISBLANK(S195),""," ")&amp;T195&amp;IF(ISBLANK(T195),""," ")&amp;U195&amp;" "&amp;V195</f>
        <v>613 East 2nd Street</v>
      </c>
      <c r="C195" s="1" t="s">
        <v>0</v>
      </c>
      <c r="E195" s="1" t="str">
        <f t="shared" ref="E195:E258" si="11">IF(OR(G195="Other",G195="Federal",G195="Italianate",G195="Gothic Revival",G195="Tudor Revival"),G195,IF(G195="No Style","None",IF(OR(G195="Other: T-plan",G195="Other: Central passage",G195="Other: Pre-Fab",G195="Other: Side gabled",G195="Side gabled",G195="Other: Gabled-ell",G195="Other: Cross gable",G195="Other: Saltbox",G195="Other: Cross plan",G195="Other: Hall and Parlor",G195="Other: I-House",G195="Other: Single Pen",G195="Other: Cottage",G195="Other: Double Pen"),"Vernacular: Other",IF(OR(G195="Other: Shotgun",G195="Other: Camelback shotgun"),"Vernacular: Shotgun",IF(G195="Other: Gable front","Vernacular: Gable Front",IF(G195="Other: English Barn","Barn",IF(G195="Bungalow/Craftsman","Bungalow/Craftsman/Foursquare",IF(G195="Colonial Revival",G195,IF(G195="Other: American Four Square","Bungalow/Craftsman/Foursquare",IF(G195="Queen Anne","Victorian",IF(OR(G195="Other: Designed Landscape - Memorial Garden",G195="Other: Designed Landscape",G195="Other: Designed Landscape - City Park"),"Designed Landscape",IF(G195="Other: Designed Landscape - Formal garden","Designed Landscape",IF(OR(G195="Other: Modern",G195="Modern Movement",G195="Modern Movement: Ranch Style"),"Modern Movement",IF(G195="Other: Rail car design","Other",IF(G195="Commercial Style","Commercial Style",IF(G195="Other: 19th C. Functional","Functional",IF(G195="Other: 20th C. Functional","Functional",IF(OR(G195="Other: Art Deco",G195="Art Deco"),"Art Deco",IF(G195="Stick/Eastlake","Victorian",IF(OR(G195="Other: Folk Victorian",G195="Other: Free Classic",G195="Romanesque Revival",G195="Second Empire"),"Victorian",IF(G195="Other: Tudor Revival","Tudor Revival",IF(G195="Other: Vernacular Landscape","Vernacular Landscape",IF(OR(G195="Greek Revival",G195="Neo-Classical Revival",G195="Classical Revival"),"Classical/Greek Revival","")))))))))))))))))))))))</f>
        <v>Federal</v>
      </c>
      <c r="F195" s="1" t="str">
        <f t="shared" si="10"/>
        <v>None</v>
      </c>
      <c r="G195" s="1" t="s">
        <v>1</v>
      </c>
      <c r="H195" s="1" t="b">
        <v>1</v>
      </c>
      <c r="I195" s="1" t="b">
        <v>0</v>
      </c>
      <c r="J195" s="1">
        <v>1850</v>
      </c>
      <c r="K195" s="1">
        <v>1850</v>
      </c>
      <c r="L195" s="1" t="s">
        <v>14</v>
      </c>
      <c r="M195" s="1">
        <v>1</v>
      </c>
      <c r="N195" s="1" t="s">
        <v>13</v>
      </c>
      <c r="P195" s="5">
        <v>38.735422999999997</v>
      </c>
      <c r="Q195" s="5">
        <v>-85.372259</v>
      </c>
      <c r="R195" s="1">
        <v>613</v>
      </c>
      <c r="S195" s="9"/>
      <c r="T195" s="2" t="s">
        <v>471</v>
      </c>
      <c r="U195" s="2" t="s">
        <v>455</v>
      </c>
      <c r="V195" t="s">
        <v>446</v>
      </c>
      <c r="W195" s="1" t="s">
        <v>13</v>
      </c>
    </row>
    <row r="196" spans="1:23" x14ac:dyDescent="0.2">
      <c r="A196" t="str">
        <f>IF(ISBLANK(R196),C196,R196)&amp;" "&amp;S196&amp;IF(ISBLANK(S196),""," ")&amp;T196&amp;IF(ISBLANK(T196),""," ")&amp;U196&amp;" "&amp;V196</f>
        <v>614 East 2nd Street</v>
      </c>
      <c r="C196" s="1" t="s">
        <v>0</v>
      </c>
      <c r="E196" s="1" t="str">
        <f t="shared" si="11"/>
        <v>Federal</v>
      </c>
      <c r="F196" s="1" t="str">
        <f t="shared" si="10"/>
        <v>None</v>
      </c>
      <c r="G196" s="1" t="s">
        <v>1</v>
      </c>
      <c r="H196" s="1" t="b">
        <v>1</v>
      </c>
      <c r="I196" s="1" t="b">
        <v>0</v>
      </c>
      <c r="J196" s="1">
        <v>1840</v>
      </c>
      <c r="K196" s="1">
        <v>1840</v>
      </c>
      <c r="L196" s="1" t="s">
        <v>14</v>
      </c>
      <c r="M196" s="1">
        <v>2</v>
      </c>
      <c r="N196" s="1" t="s">
        <v>13</v>
      </c>
      <c r="P196" s="5">
        <v>38.734820999999997</v>
      </c>
      <c r="Q196" s="5">
        <v>-85.372493000000006</v>
      </c>
      <c r="R196" s="1">
        <v>614</v>
      </c>
      <c r="S196" s="9"/>
      <c r="T196" s="2" t="s">
        <v>471</v>
      </c>
      <c r="U196" s="2" t="s">
        <v>455</v>
      </c>
      <c r="V196" t="s">
        <v>446</v>
      </c>
      <c r="W196" s="1" t="s">
        <v>13</v>
      </c>
    </row>
    <row r="197" spans="1:23" x14ac:dyDescent="0.2">
      <c r="A197" t="str">
        <f>IF(ISBLANK(R197),C197,R197)&amp;" "&amp;S197&amp;IF(ISBLANK(S197),""," ")&amp;T197&amp;IF(ISBLANK(T197),""," ")&amp;U197&amp;" "&amp;V197</f>
        <v>618 East 2nd Street</v>
      </c>
      <c r="C197" s="1" t="s">
        <v>0</v>
      </c>
      <c r="E197" s="1" t="str">
        <f t="shared" si="11"/>
        <v>Federal</v>
      </c>
      <c r="F197" s="1" t="str">
        <f t="shared" si="10"/>
        <v>None</v>
      </c>
      <c r="G197" s="1" t="s">
        <v>1</v>
      </c>
      <c r="H197" s="1" t="b">
        <v>1</v>
      </c>
      <c r="I197" s="1" t="b">
        <v>0</v>
      </c>
      <c r="J197" s="1">
        <v>1840</v>
      </c>
      <c r="K197" s="1">
        <v>1840</v>
      </c>
      <c r="L197" s="1" t="s">
        <v>14</v>
      </c>
      <c r="M197" s="1">
        <v>1</v>
      </c>
      <c r="N197" s="1" t="s">
        <v>13</v>
      </c>
      <c r="P197" s="5">
        <v>38.734824000000003</v>
      </c>
      <c r="Q197" s="5">
        <v>-85.372363000000007</v>
      </c>
      <c r="R197" s="1">
        <v>618</v>
      </c>
      <c r="S197" s="9"/>
      <c r="T197" s="2" t="s">
        <v>471</v>
      </c>
      <c r="U197" s="2" t="s">
        <v>455</v>
      </c>
      <c r="V197" t="s">
        <v>446</v>
      </c>
      <c r="W197" s="1" t="s">
        <v>13</v>
      </c>
    </row>
    <row r="198" spans="1:23" x14ac:dyDescent="0.2">
      <c r="A198" t="str">
        <f>IF(ISBLANK(R198),C198,R198)&amp;" "&amp;S198&amp;IF(ISBLANK(S198),""," ")&amp;T198&amp;IF(ISBLANK(T198),""," ")&amp;U198&amp;" "&amp;V198</f>
        <v>620 East 2nd Street</v>
      </c>
      <c r="C198" s="1" t="s">
        <v>0</v>
      </c>
      <c r="E198" s="1" t="str">
        <f t="shared" si="11"/>
        <v>Vernacular: Other</v>
      </c>
      <c r="F198" s="1" t="str">
        <f t="shared" si="10"/>
        <v>Gabled-ell</v>
      </c>
      <c r="G198" s="1" t="s">
        <v>27</v>
      </c>
      <c r="H198" s="1" t="b">
        <v>1</v>
      </c>
      <c r="I198" s="1" t="b">
        <v>0</v>
      </c>
      <c r="J198" s="1">
        <v>1920</v>
      </c>
      <c r="K198" s="1">
        <v>1920</v>
      </c>
      <c r="L198" s="1" t="s">
        <v>14</v>
      </c>
      <c r="M198" s="1">
        <v>1</v>
      </c>
      <c r="N198" s="1" t="s">
        <v>13</v>
      </c>
      <c r="P198" s="5">
        <v>38.734819999999999</v>
      </c>
      <c r="Q198" s="5">
        <v>-85.372214</v>
      </c>
      <c r="R198" s="1">
        <v>620</v>
      </c>
      <c r="S198" s="9"/>
      <c r="T198" s="2" t="s">
        <v>471</v>
      </c>
      <c r="U198" s="2" t="s">
        <v>455</v>
      </c>
      <c r="V198" t="s">
        <v>446</v>
      </c>
      <c r="W198" s="1" t="s">
        <v>13</v>
      </c>
    </row>
    <row r="199" spans="1:23" x14ac:dyDescent="0.2">
      <c r="A199" t="str">
        <f>IF(ISBLANK(R199),C199,R199)&amp;" "&amp;S199&amp;IF(ISBLANK(S199),""," ")&amp;T199&amp;IF(ISBLANK(T199),""," ")&amp;U199&amp;" "&amp;V199</f>
        <v>623 East 2nd Street</v>
      </c>
      <c r="C199" s="1" t="s">
        <v>0</v>
      </c>
      <c r="E199" s="1" t="str">
        <f t="shared" si="11"/>
        <v>Federal</v>
      </c>
      <c r="F199" s="1" t="str">
        <f t="shared" si="10"/>
        <v>None</v>
      </c>
      <c r="G199" s="1" t="s">
        <v>1</v>
      </c>
      <c r="H199" s="1" t="b">
        <v>1</v>
      </c>
      <c r="I199" s="1" t="b">
        <v>0</v>
      </c>
      <c r="J199" s="1">
        <v>1850</v>
      </c>
      <c r="K199" s="1">
        <v>1850</v>
      </c>
      <c r="L199" s="1" t="s">
        <v>14</v>
      </c>
      <c r="M199" s="1">
        <v>2</v>
      </c>
      <c r="N199" s="1" t="s">
        <v>13</v>
      </c>
      <c r="P199" s="5">
        <v>38.735399999999998</v>
      </c>
      <c r="Q199" s="5">
        <v>-85.372122000000005</v>
      </c>
      <c r="R199" s="1">
        <v>623</v>
      </c>
      <c r="S199" s="9"/>
      <c r="T199" s="2" t="s">
        <v>471</v>
      </c>
      <c r="U199" s="2" t="s">
        <v>455</v>
      </c>
      <c r="V199" t="s">
        <v>446</v>
      </c>
      <c r="W199" s="1" t="s">
        <v>13</v>
      </c>
    </row>
    <row r="200" spans="1:23" ht="25.5" x14ac:dyDescent="0.2">
      <c r="A200" t="str">
        <f t="shared" ref="A195:A258" si="12">IF(ISBLANK(R200),B200,R200)&amp;" "&amp;S200&amp;IF(ISBLANK(S200),""," ")&amp;T200&amp;IF(ISBLANK(T200),""," ")&amp;U200&amp;" "&amp;V200</f>
        <v>624 East 2nd Street</v>
      </c>
      <c r="B200" s="1" t="s">
        <v>343</v>
      </c>
      <c r="C200" s="1" t="s">
        <v>0</v>
      </c>
      <c r="E200" s="1" t="str">
        <f t="shared" si="11"/>
        <v>Federal</v>
      </c>
      <c r="F200" s="1" t="str">
        <f t="shared" si="10"/>
        <v>None</v>
      </c>
      <c r="G200" s="1" t="s">
        <v>1</v>
      </c>
      <c r="H200" s="1" t="b">
        <v>1</v>
      </c>
      <c r="I200" s="1" t="b">
        <v>0</v>
      </c>
      <c r="J200" s="1">
        <v>1850</v>
      </c>
      <c r="K200" s="1">
        <v>1850</v>
      </c>
      <c r="L200" s="1" t="s">
        <v>14</v>
      </c>
      <c r="M200" s="1">
        <v>2</v>
      </c>
      <c r="N200" s="1" t="s">
        <v>13</v>
      </c>
      <c r="P200" s="5">
        <v>38.734825000000001</v>
      </c>
      <c r="Q200" s="5">
        <v>-85.372078999999999</v>
      </c>
      <c r="R200" s="1">
        <v>624</v>
      </c>
      <c r="S200" s="9"/>
      <c r="T200" s="2" t="s">
        <v>471</v>
      </c>
      <c r="U200" s="2" t="s">
        <v>455</v>
      </c>
      <c r="V200" t="s">
        <v>446</v>
      </c>
      <c r="W200" s="1" t="s">
        <v>13</v>
      </c>
    </row>
    <row r="201" spans="1:23" x14ac:dyDescent="0.2">
      <c r="A201" t="str">
        <f>IF(ISBLANK(R201),C201,R201)&amp;" "&amp;S201&amp;IF(ISBLANK(S201),""," ")&amp;T201&amp;IF(ISBLANK(T201),""," ")&amp;U201&amp;" "&amp;V201</f>
        <v>701 East 2nd Street</v>
      </c>
      <c r="C201" s="1" t="s">
        <v>0</v>
      </c>
      <c r="E201" s="1" t="str">
        <f t="shared" si="11"/>
        <v>Italianate</v>
      </c>
      <c r="F201" s="1" t="str">
        <f t="shared" si="10"/>
        <v>None</v>
      </c>
      <c r="G201" s="1" t="s">
        <v>23</v>
      </c>
      <c r="H201" s="1" t="b">
        <v>1</v>
      </c>
      <c r="I201" s="1" t="b">
        <v>0</v>
      </c>
      <c r="J201" s="1">
        <v>1840</v>
      </c>
      <c r="K201" s="1">
        <v>1840</v>
      </c>
      <c r="L201" s="1" t="s">
        <v>14</v>
      </c>
      <c r="M201" s="1">
        <v>1</v>
      </c>
      <c r="N201" s="1" t="s">
        <v>13</v>
      </c>
      <c r="P201" s="5">
        <v>38.735366999999997</v>
      </c>
      <c r="Q201" s="5">
        <v>-85.371759999999995</v>
      </c>
      <c r="R201" s="1">
        <v>701</v>
      </c>
      <c r="S201" s="9"/>
      <c r="T201" s="2" t="s">
        <v>471</v>
      </c>
      <c r="U201" s="2" t="s">
        <v>455</v>
      </c>
      <c r="V201" t="s">
        <v>446</v>
      </c>
      <c r="W201" s="1" t="s">
        <v>13</v>
      </c>
    </row>
    <row r="202" spans="1:23" x14ac:dyDescent="0.2">
      <c r="A202" t="str">
        <f>IF(ISBLANK(R202),C202,R202)&amp;" "&amp;S202&amp;IF(ISBLANK(S202),""," ")&amp;T202&amp;IF(ISBLANK(T202),""," ")&amp;U202&amp;" "&amp;V202</f>
        <v>705 East 2nd Street</v>
      </c>
      <c r="C202" s="1" t="s">
        <v>0</v>
      </c>
      <c r="E202" s="1" t="str">
        <f t="shared" si="11"/>
        <v>Federal</v>
      </c>
      <c r="F202" s="1" t="str">
        <f t="shared" si="10"/>
        <v>None</v>
      </c>
      <c r="G202" s="1" t="s">
        <v>1</v>
      </c>
      <c r="H202" s="1" t="b">
        <v>1</v>
      </c>
      <c r="I202" s="1" t="b">
        <v>0</v>
      </c>
      <c r="J202" s="1">
        <v>1840</v>
      </c>
      <c r="K202" s="1">
        <v>1840</v>
      </c>
      <c r="L202" s="1" t="s">
        <v>14</v>
      </c>
      <c r="M202" s="1">
        <v>2</v>
      </c>
      <c r="N202" s="1" t="s">
        <v>13</v>
      </c>
      <c r="P202" s="5">
        <v>38.735359000000003</v>
      </c>
      <c r="Q202" s="5">
        <v>-85.371645000000001</v>
      </c>
      <c r="R202" s="1">
        <v>705</v>
      </c>
      <c r="S202" s="9"/>
      <c r="T202" s="2" t="s">
        <v>471</v>
      </c>
      <c r="U202" s="2" t="s">
        <v>455</v>
      </c>
      <c r="V202" t="s">
        <v>446</v>
      </c>
      <c r="W202" s="1" t="s">
        <v>13</v>
      </c>
    </row>
    <row r="203" spans="1:23" x14ac:dyDescent="0.2">
      <c r="A203" t="str">
        <f>IF(ISBLANK(R203),C203,R203)&amp;" "&amp;S203&amp;IF(ISBLANK(S203),""," ")&amp;T203&amp;IF(ISBLANK(T203),""," ")&amp;U203&amp;" "&amp;V203</f>
        <v>706 East 2nd Street</v>
      </c>
      <c r="C203" s="1" t="s">
        <v>0</v>
      </c>
      <c r="E203" s="1" t="str">
        <f t="shared" si="11"/>
        <v>Modern Movement</v>
      </c>
      <c r="F203" s="1" t="str">
        <f t="shared" si="10"/>
        <v>None</v>
      </c>
      <c r="G203" s="1" t="s">
        <v>29</v>
      </c>
      <c r="H203" s="1" t="b">
        <v>1</v>
      </c>
      <c r="I203" s="1" t="b">
        <v>0</v>
      </c>
      <c r="J203" s="1">
        <v>1960</v>
      </c>
      <c r="K203" s="1">
        <v>1960</v>
      </c>
      <c r="L203" s="1" t="s">
        <v>2</v>
      </c>
      <c r="N203" s="1">
        <v>1</v>
      </c>
      <c r="O203" s="4" t="s">
        <v>526</v>
      </c>
      <c r="P203" s="5">
        <v>38.734873999999998</v>
      </c>
      <c r="Q203" s="5">
        <v>-85.371712000000002</v>
      </c>
      <c r="R203" s="1">
        <v>706</v>
      </c>
      <c r="S203" s="9"/>
      <c r="T203" s="2" t="s">
        <v>471</v>
      </c>
      <c r="U203" s="2" t="s">
        <v>455</v>
      </c>
      <c r="V203" t="s">
        <v>446</v>
      </c>
      <c r="W203" s="1" t="s">
        <v>13</v>
      </c>
    </row>
    <row r="204" spans="1:23" x14ac:dyDescent="0.2">
      <c r="A204" t="str">
        <f>IF(ISBLANK(R204),C204,R204)&amp;" "&amp;S204&amp;IF(ISBLANK(S204),""," ")&amp;T204&amp;IF(ISBLANK(T204),""," ")&amp;U204&amp;" "&amp;V204</f>
        <v>707 East 2nd Street</v>
      </c>
      <c r="C204" s="1" t="s">
        <v>0</v>
      </c>
      <c r="E204" s="1" t="str">
        <f t="shared" si="11"/>
        <v>Vernacular: Gable Front</v>
      </c>
      <c r="F204" s="1" t="str">
        <f t="shared" si="10"/>
        <v>None</v>
      </c>
      <c r="G204" s="1" t="s">
        <v>21</v>
      </c>
      <c r="H204" s="1" t="b">
        <v>1</v>
      </c>
      <c r="I204" s="1" t="b">
        <v>0</v>
      </c>
      <c r="J204" s="1">
        <v>1880</v>
      </c>
      <c r="K204" s="1">
        <v>1880</v>
      </c>
      <c r="L204" s="1" t="s">
        <v>14</v>
      </c>
      <c r="M204" s="1">
        <v>2</v>
      </c>
      <c r="N204" s="1" t="s">
        <v>13</v>
      </c>
      <c r="P204" s="5">
        <v>38.735413000000001</v>
      </c>
      <c r="Q204" s="5">
        <v>-85.371551999999994</v>
      </c>
      <c r="R204" s="1">
        <v>707</v>
      </c>
      <c r="S204" s="9"/>
      <c r="T204" s="2" t="s">
        <v>471</v>
      </c>
      <c r="U204" s="2" t="s">
        <v>455</v>
      </c>
      <c r="V204" t="s">
        <v>446</v>
      </c>
      <c r="W204" s="1" t="s">
        <v>13</v>
      </c>
    </row>
    <row r="205" spans="1:23" x14ac:dyDescent="0.2">
      <c r="A205" t="str">
        <f>IF(ISBLANK(R205),C205,R205)&amp;" "&amp;S205&amp;IF(ISBLANK(S205),""," ")&amp;T205&amp;IF(ISBLANK(T205),""," ")&amp;U205&amp;" "&amp;V205</f>
        <v>708 East 2nd Street</v>
      </c>
      <c r="C205" s="1" t="s">
        <v>0</v>
      </c>
      <c r="E205" s="1" t="str">
        <f t="shared" si="11"/>
        <v>Vernacular: Shotgun</v>
      </c>
      <c r="F205" s="1" t="str">
        <f t="shared" si="10"/>
        <v>None</v>
      </c>
      <c r="G205" s="1" t="s">
        <v>18</v>
      </c>
      <c r="H205" s="1" t="b">
        <v>1</v>
      </c>
      <c r="I205" s="1" t="b">
        <v>0</v>
      </c>
      <c r="J205" s="1">
        <v>1880</v>
      </c>
      <c r="K205" s="1">
        <v>1880</v>
      </c>
      <c r="L205" s="1" t="s">
        <v>14</v>
      </c>
      <c r="M205" s="1">
        <v>1</v>
      </c>
      <c r="N205" s="1" t="s">
        <v>13</v>
      </c>
      <c r="P205" s="5">
        <v>38.734822000000001</v>
      </c>
      <c r="Q205" s="5">
        <v>-85.371550999999997</v>
      </c>
      <c r="R205" s="1">
        <v>708</v>
      </c>
      <c r="S205" s="9"/>
      <c r="T205" s="2" t="s">
        <v>471</v>
      </c>
      <c r="U205" s="2" t="s">
        <v>455</v>
      </c>
      <c r="V205" t="s">
        <v>446</v>
      </c>
      <c r="W205" s="1" t="s">
        <v>13</v>
      </c>
    </row>
    <row r="206" spans="1:23" x14ac:dyDescent="0.2">
      <c r="A206" t="str">
        <f>IF(ISBLANK(R206),C206,R206)&amp;" "&amp;S206&amp;IF(ISBLANK(S206),""," ")&amp;T206&amp;IF(ISBLANK(T206),""," ")&amp;U206&amp;" "&amp;V206</f>
        <v>711 East 2nd Street</v>
      </c>
      <c r="C206" s="1" t="s">
        <v>0</v>
      </c>
      <c r="E206" s="1" t="str">
        <f t="shared" si="11"/>
        <v>Victorian</v>
      </c>
      <c r="F206" s="1" t="str">
        <f t="shared" si="10"/>
        <v>Queen Anne</v>
      </c>
      <c r="G206" s="1" t="s">
        <v>42</v>
      </c>
      <c r="H206" s="1" t="b">
        <v>1</v>
      </c>
      <c r="I206" s="1" t="b">
        <v>0</v>
      </c>
      <c r="J206" s="1">
        <v>1900</v>
      </c>
      <c r="K206" s="1">
        <v>1900</v>
      </c>
      <c r="L206" s="1" t="s">
        <v>14</v>
      </c>
      <c r="M206" s="1">
        <v>1</v>
      </c>
      <c r="N206" s="1" t="s">
        <v>13</v>
      </c>
      <c r="P206" s="5">
        <v>38.735429000000003</v>
      </c>
      <c r="Q206" s="5">
        <v>-85.371454</v>
      </c>
      <c r="R206" s="1">
        <v>711</v>
      </c>
      <c r="S206" s="9"/>
      <c r="T206" s="2" t="s">
        <v>471</v>
      </c>
      <c r="U206" s="2" t="s">
        <v>455</v>
      </c>
      <c r="V206" t="s">
        <v>446</v>
      </c>
      <c r="W206" s="1" t="s">
        <v>13</v>
      </c>
    </row>
    <row r="207" spans="1:23" ht="13.5" customHeight="1" x14ac:dyDescent="0.2">
      <c r="A207" t="str">
        <f>IF(ISBLANK(R207),C207,R207)&amp;" "&amp;S207&amp;IF(ISBLANK(S207),""," ")&amp;T207&amp;IF(ISBLANK(T207),""," ")&amp;U207&amp;" "&amp;V207</f>
        <v>712 East 2nd Street</v>
      </c>
      <c r="C207" s="1" t="s">
        <v>0</v>
      </c>
      <c r="E207" s="1" t="str">
        <f t="shared" si="11"/>
        <v>Vernacular: Shotgun</v>
      </c>
      <c r="F207" s="1" t="str">
        <f t="shared" si="10"/>
        <v>None</v>
      </c>
      <c r="G207" s="1" t="s">
        <v>18</v>
      </c>
      <c r="H207" s="1" t="b">
        <v>1</v>
      </c>
      <c r="I207" s="1" t="b">
        <v>0</v>
      </c>
      <c r="J207" s="1">
        <v>1880</v>
      </c>
      <c r="K207" s="1">
        <v>1880</v>
      </c>
      <c r="L207" s="1" t="s">
        <v>14</v>
      </c>
      <c r="M207" s="1">
        <v>1</v>
      </c>
      <c r="N207" s="1" t="s">
        <v>13</v>
      </c>
      <c r="P207" s="5">
        <v>38.734817999999997</v>
      </c>
      <c r="Q207" s="5">
        <v>-85.371444999999994</v>
      </c>
      <c r="R207" s="1">
        <v>712</v>
      </c>
      <c r="S207" s="9"/>
      <c r="T207" s="2" t="s">
        <v>471</v>
      </c>
      <c r="U207" s="2" t="s">
        <v>455</v>
      </c>
      <c r="V207" t="s">
        <v>446</v>
      </c>
      <c r="W207" s="1" t="s">
        <v>13</v>
      </c>
    </row>
    <row r="208" spans="1:23" x14ac:dyDescent="0.2">
      <c r="A208" t="str">
        <f>IF(ISBLANK(R208),C208,R208)&amp;" "&amp;S208&amp;IF(ISBLANK(S208),""," ")&amp;T208&amp;IF(ISBLANK(T208),""," ")&amp;U208&amp;" "&amp;V208</f>
        <v>713 East 2nd Street</v>
      </c>
      <c r="C208" s="1" t="s">
        <v>0</v>
      </c>
      <c r="E208" s="1" t="str">
        <f t="shared" si="11"/>
        <v>Federal</v>
      </c>
      <c r="F208" s="1" t="str">
        <f t="shared" si="10"/>
        <v>None</v>
      </c>
      <c r="G208" s="1" t="s">
        <v>1</v>
      </c>
      <c r="H208" s="1" t="b">
        <v>1</v>
      </c>
      <c r="I208" s="1" t="b">
        <v>0</v>
      </c>
      <c r="J208" s="1">
        <v>1840</v>
      </c>
      <c r="K208" s="1">
        <v>1840</v>
      </c>
      <c r="L208" s="1" t="s">
        <v>14</v>
      </c>
      <c r="M208" s="1">
        <v>1</v>
      </c>
      <c r="N208" s="1" t="s">
        <v>13</v>
      </c>
      <c r="P208" s="5">
        <v>38.735429000000003</v>
      </c>
      <c r="Q208" s="5">
        <v>-85.371243000000007</v>
      </c>
      <c r="R208" s="1">
        <v>713</v>
      </c>
      <c r="S208" s="9"/>
      <c r="T208" s="2" t="s">
        <v>471</v>
      </c>
      <c r="U208" s="2" t="s">
        <v>455</v>
      </c>
      <c r="V208" t="s">
        <v>446</v>
      </c>
      <c r="W208" s="1" t="s">
        <v>13</v>
      </c>
    </row>
    <row r="209" spans="1:23" x14ac:dyDescent="0.2">
      <c r="A209" t="str">
        <f>IF(ISBLANK(R209),C209,R209)&amp;" "&amp;S209&amp;IF(ISBLANK(S209),""," ")&amp;T209&amp;IF(ISBLANK(T209),""," ")&amp;U209&amp;" "&amp;V209</f>
        <v>714 East 2nd Street</v>
      </c>
      <c r="C209" s="1" t="s">
        <v>0</v>
      </c>
      <c r="E209" s="1" t="str">
        <f t="shared" si="11"/>
        <v>Vernacular: Shotgun</v>
      </c>
      <c r="F209" s="1" t="str">
        <f t="shared" si="10"/>
        <v>None</v>
      </c>
      <c r="G209" s="1" t="s">
        <v>18</v>
      </c>
      <c r="H209" s="1" t="b">
        <v>1</v>
      </c>
      <c r="I209" s="1" t="b">
        <v>0</v>
      </c>
      <c r="J209" s="1">
        <v>1880</v>
      </c>
      <c r="K209" s="1">
        <v>1880</v>
      </c>
      <c r="L209" s="1" t="s">
        <v>14</v>
      </c>
      <c r="M209" s="1">
        <v>1</v>
      </c>
      <c r="N209" s="1" t="s">
        <v>13</v>
      </c>
      <c r="P209" s="5">
        <v>38.734819000000002</v>
      </c>
      <c r="Q209" s="5">
        <v>-85.371288000000007</v>
      </c>
      <c r="R209" s="1">
        <v>714</v>
      </c>
      <c r="S209" s="9"/>
      <c r="T209" s="2" t="s">
        <v>471</v>
      </c>
      <c r="U209" s="2" t="s">
        <v>455</v>
      </c>
      <c r="V209" t="s">
        <v>446</v>
      </c>
      <c r="W209" s="1" t="s">
        <v>13</v>
      </c>
    </row>
    <row r="210" spans="1:23" x14ac:dyDescent="0.2">
      <c r="A210" t="str">
        <f>IF(ISBLANK(R210),C210,R210)&amp;" "&amp;S210&amp;IF(ISBLANK(S210),""," ")&amp;T210&amp;IF(ISBLANK(T210),""," ")&amp;U210&amp;" "&amp;V210</f>
        <v>715 East 2nd Street</v>
      </c>
      <c r="C210" s="1" t="s">
        <v>0</v>
      </c>
      <c r="E210" s="1" t="str">
        <f t="shared" si="11"/>
        <v>Federal</v>
      </c>
      <c r="F210" s="1" t="str">
        <f t="shared" si="10"/>
        <v>None</v>
      </c>
      <c r="G210" s="1" t="s">
        <v>1</v>
      </c>
      <c r="H210" s="1" t="b">
        <v>1</v>
      </c>
      <c r="I210" s="1" t="b">
        <v>0</v>
      </c>
      <c r="J210" s="1">
        <v>1840</v>
      </c>
      <c r="K210" s="1">
        <v>1840</v>
      </c>
      <c r="L210" s="1" t="s">
        <v>14</v>
      </c>
      <c r="M210" s="1">
        <v>1</v>
      </c>
      <c r="N210" s="1" t="s">
        <v>13</v>
      </c>
      <c r="P210" s="5">
        <v>38.735287999999997</v>
      </c>
      <c r="Q210" s="5">
        <v>-85.371212</v>
      </c>
      <c r="R210" s="1">
        <v>715</v>
      </c>
      <c r="S210" s="9"/>
      <c r="T210" s="2" t="s">
        <v>471</v>
      </c>
      <c r="U210" s="2" t="s">
        <v>455</v>
      </c>
      <c r="V210" t="s">
        <v>446</v>
      </c>
      <c r="W210" s="1" t="s">
        <v>13</v>
      </c>
    </row>
    <row r="211" spans="1:23" ht="14.25" customHeight="1" x14ac:dyDescent="0.2">
      <c r="A211" t="str">
        <f>IF(ISBLANK(R211),C211,R211)&amp;" "&amp;S211&amp;IF(ISBLANK(S211),""," ")&amp;T211&amp;IF(ISBLANK(T211),""," ")&amp;U211&amp;" "&amp;V211</f>
        <v>716 East 2nd Street</v>
      </c>
      <c r="C211" s="1" t="s">
        <v>0</v>
      </c>
      <c r="E211" s="1" t="str">
        <f t="shared" si="11"/>
        <v>Vernacular: Gable Front</v>
      </c>
      <c r="F211" s="1" t="str">
        <f t="shared" si="10"/>
        <v>None</v>
      </c>
      <c r="G211" s="1" t="s">
        <v>21</v>
      </c>
      <c r="H211" s="1" t="b">
        <v>1</v>
      </c>
      <c r="I211" s="1" t="b">
        <v>0</v>
      </c>
      <c r="J211" s="1">
        <v>1870</v>
      </c>
      <c r="K211" s="1">
        <v>1870</v>
      </c>
      <c r="L211" s="1" t="s">
        <v>14</v>
      </c>
      <c r="M211" s="1">
        <v>2</v>
      </c>
      <c r="N211" s="1" t="s">
        <v>13</v>
      </c>
      <c r="P211" s="5">
        <v>38.734817</v>
      </c>
      <c r="Q211" s="5">
        <v>-85.371172999999999</v>
      </c>
      <c r="R211" s="1">
        <v>716</v>
      </c>
      <c r="S211" s="9"/>
      <c r="T211" s="2" t="s">
        <v>471</v>
      </c>
      <c r="U211" s="2" t="s">
        <v>455</v>
      </c>
      <c r="V211" t="s">
        <v>446</v>
      </c>
      <c r="W211" s="1" t="s">
        <v>13</v>
      </c>
    </row>
    <row r="212" spans="1:23" ht="15.75" customHeight="1" x14ac:dyDescent="0.2">
      <c r="A212" t="str">
        <f>IF(ISBLANK(R212),C212,R212)&amp;" "&amp;S212&amp;IF(ISBLANK(S212),""," ")&amp;T212&amp;IF(ISBLANK(T212),""," ")&amp;U212&amp;" "&amp;V212</f>
        <v>717 East 2nd Street</v>
      </c>
      <c r="C212" s="1" t="s">
        <v>0</v>
      </c>
      <c r="E212" s="1" t="str">
        <f t="shared" si="11"/>
        <v>Federal</v>
      </c>
      <c r="F212" s="1" t="str">
        <f t="shared" si="10"/>
        <v>None</v>
      </c>
      <c r="G212" s="1" t="s">
        <v>1</v>
      </c>
      <c r="H212" s="1" t="b">
        <v>1</v>
      </c>
      <c r="I212" s="1" t="b">
        <v>0</v>
      </c>
      <c r="J212" s="1">
        <v>1840</v>
      </c>
      <c r="K212" s="1">
        <v>1840</v>
      </c>
      <c r="L212" s="1" t="s">
        <v>14</v>
      </c>
      <c r="M212" s="1">
        <v>1</v>
      </c>
      <c r="N212" s="1" t="s">
        <v>13</v>
      </c>
      <c r="P212" s="5">
        <v>38.735433</v>
      </c>
      <c r="Q212" s="5">
        <v>-85.371094999999997</v>
      </c>
      <c r="R212" s="1">
        <v>717</v>
      </c>
      <c r="S212" s="9"/>
      <c r="T212" s="2" t="s">
        <v>471</v>
      </c>
      <c r="U212" s="2" t="s">
        <v>455</v>
      </c>
      <c r="V212" t="s">
        <v>446</v>
      </c>
      <c r="W212" s="1" t="s">
        <v>13</v>
      </c>
    </row>
    <row r="213" spans="1:23" x14ac:dyDescent="0.2">
      <c r="A213" t="str">
        <f>IF(ISBLANK(R213),C213,R213)&amp;" "&amp;S213&amp;IF(ISBLANK(S213),""," ")&amp;T213&amp;IF(ISBLANK(T213),""," ")&amp;U213&amp;" "&amp;V213</f>
        <v>718 East 2nd Street</v>
      </c>
      <c r="C213" s="1" t="s">
        <v>0</v>
      </c>
      <c r="E213" s="1" t="str">
        <f t="shared" si="11"/>
        <v>Vernacular: Shotgun</v>
      </c>
      <c r="F213" s="1" t="str">
        <f t="shared" si="10"/>
        <v>None</v>
      </c>
      <c r="G213" s="1" t="s">
        <v>18</v>
      </c>
      <c r="H213" s="1" t="b">
        <v>1</v>
      </c>
      <c r="I213" s="1" t="b">
        <v>0</v>
      </c>
      <c r="J213" s="1">
        <v>1880</v>
      </c>
      <c r="K213" s="1">
        <v>1880</v>
      </c>
      <c r="L213" s="1" t="s">
        <v>14</v>
      </c>
      <c r="M213" s="1">
        <v>1</v>
      </c>
      <c r="N213" s="1" t="s">
        <v>13</v>
      </c>
      <c r="P213" s="5">
        <v>38.734819999999999</v>
      </c>
      <c r="Q213" s="5">
        <v>-85.371069000000006</v>
      </c>
      <c r="R213" s="1">
        <v>718</v>
      </c>
      <c r="S213" s="9"/>
      <c r="T213" s="2" t="s">
        <v>471</v>
      </c>
      <c r="U213" s="2" t="s">
        <v>455</v>
      </c>
      <c r="V213" t="s">
        <v>446</v>
      </c>
      <c r="W213" s="1" t="s">
        <v>13</v>
      </c>
    </row>
    <row r="214" spans="1:23" x14ac:dyDescent="0.2">
      <c r="A214" t="str">
        <f>IF(ISBLANK(R214),C214,R214)&amp;" "&amp;S214&amp;IF(ISBLANK(S214),""," ")&amp;T214&amp;IF(ISBLANK(T214),""," ")&amp;U214&amp;" "&amp;V214</f>
        <v>720 East 2nd Street</v>
      </c>
      <c r="C214" s="1" t="s">
        <v>0</v>
      </c>
      <c r="E214" s="1" t="str">
        <f t="shared" si="11"/>
        <v>Vernacular: Shotgun</v>
      </c>
      <c r="F214" s="1" t="str">
        <f t="shared" si="10"/>
        <v>None</v>
      </c>
      <c r="G214" s="1" t="s">
        <v>18</v>
      </c>
      <c r="H214" s="1" t="b">
        <v>1</v>
      </c>
      <c r="I214" s="1" t="b">
        <v>0</v>
      </c>
      <c r="J214" s="1">
        <v>1900</v>
      </c>
      <c r="K214" s="1">
        <v>1900</v>
      </c>
      <c r="L214" s="1" t="s">
        <v>14</v>
      </c>
      <c r="M214" s="1">
        <v>2</v>
      </c>
      <c r="N214" s="1" t="s">
        <v>13</v>
      </c>
      <c r="P214" s="5">
        <v>38.734817999999997</v>
      </c>
      <c r="Q214" s="5">
        <v>-85.370965999999996</v>
      </c>
      <c r="R214" s="1">
        <v>720</v>
      </c>
      <c r="S214" s="9"/>
      <c r="T214" s="2" t="s">
        <v>471</v>
      </c>
      <c r="U214" s="2" t="s">
        <v>455</v>
      </c>
      <c r="V214" t="s">
        <v>446</v>
      </c>
      <c r="W214" s="1" t="s">
        <v>13</v>
      </c>
    </row>
    <row r="215" spans="1:23" ht="25.5" x14ac:dyDescent="0.2">
      <c r="A215" t="str">
        <f>IF(ISBLANK(R215),C215,R215)&amp;" "&amp;S215&amp;IF(ISBLANK(S215),""," ")&amp;T215&amp;IF(ISBLANK(T215),""," ")&amp;U215&amp;" "&amp;V215</f>
        <v>721 East 2nd Street</v>
      </c>
      <c r="C215" s="1" t="s">
        <v>4</v>
      </c>
      <c r="E215" s="1" t="str">
        <f t="shared" si="11"/>
        <v>Federal</v>
      </c>
      <c r="F215" s="1" t="str">
        <f t="shared" si="10"/>
        <v>None</v>
      </c>
      <c r="G215" s="1" t="s">
        <v>1</v>
      </c>
      <c r="H215" s="1" t="b">
        <v>1</v>
      </c>
      <c r="I215" s="1" t="b">
        <v>0</v>
      </c>
      <c r="J215" s="1">
        <v>1855</v>
      </c>
      <c r="K215" s="1">
        <v>1855</v>
      </c>
      <c r="L215" s="1" t="s">
        <v>14</v>
      </c>
      <c r="M215" s="1">
        <v>1</v>
      </c>
      <c r="N215" s="1" t="s">
        <v>13</v>
      </c>
      <c r="P215" s="5">
        <v>38.735149999999997</v>
      </c>
      <c r="Q215" s="5">
        <v>-85.370903999999996</v>
      </c>
      <c r="R215" s="1">
        <v>721</v>
      </c>
      <c r="S215" s="9"/>
      <c r="T215" s="2" t="s">
        <v>471</v>
      </c>
      <c r="U215" s="2" t="s">
        <v>455</v>
      </c>
      <c r="V215" t="s">
        <v>446</v>
      </c>
      <c r="W215" s="1" t="s">
        <v>13</v>
      </c>
    </row>
    <row r="216" spans="1:23" x14ac:dyDescent="0.2">
      <c r="A216" t="str">
        <f>IF(ISBLANK(R216),C216,R216)&amp;" "&amp;S216&amp;IF(ISBLANK(S216),""," ")&amp;T216&amp;IF(ISBLANK(T216),""," ")&amp;U216&amp;" "&amp;V216</f>
        <v>723 East 2nd Street</v>
      </c>
      <c r="C216" s="1" t="s">
        <v>0</v>
      </c>
      <c r="E216" s="1" t="str">
        <f t="shared" si="11"/>
        <v>Bungalow/Craftsman/Foursquare</v>
      </c>
      <c r="F216" s="1" t="str">
        <f t="shared" si="10"/>
        <v>None</v>
      </c>
      <c r="G216" s="4" t="s">
        <v>101</v>
      </c>
      <c r="H216" s="1" t="b">
        <v>1</v>
      </c>
      <c r="I216" s="1" t="b">
        <v>0</v>
      </c>
      <c r="J216" s="1">
        <v>1910</v>
      </c>
      <c r="K216" s="1">
        <v>1910</v>
      </c>
      <c r="L216" s="1" t="s">
        <v>14</v>
      </c>
      <c r="M216" s="1">
        <v>2</v>
      </c>
      <c r="N216" s="1" t="s">
        <v>13</v>
      </c>
      <c r="P216" s="5">
        <v>38.735429000000003</v>
      </c>
      <c r="Q216" s="5">
        <v>-85.370842999999994</v>
      </c>
      <c r="R216" s="1">
        <v>723</v>
      </c>
      <c r="S216" s="9"/>
      <c r="T216" s="2" t="s">
        <v>471</v>
      </c>
      <c r="U216" s="2" t="s">
        <v>455</v>
      </c>
      <c r="V216" t="s">
        <v>446</v>
      </c>
      <c r="W216" s="1" t="s">
        <v>13</v>
      </c>
    </row>
    <row r="217" spans="1:23" x14ac:dyDescent="0.2">
      <c r="A217" t="str">
        <f>IF(ISBLANK(R217),C217,R217)&amp;" "&amp;S217&amp;IF(ISBLANK(S217),""," ")&amp;T217&amp;IF(ISBLANK(T217),""," ")&amp;U217&amp;" "&amp;V217</f>
        <v>801 East 2nd Street</v>
      </c>
      <c r="C217" s="1" t="s">
        <v>0</v>
      </c>
      <c r="E217" s="1" t="str">
        <f t="shared" si="11"/>
        <v>Vernacular: Shotgun</v>
      </c>
      <c r="F217" s="1" t="str">
        <f t="shared" si="10"/>
        <v>None</v>
      </c>
      <c r="G217" s="1" t="s">
        <v>18</v>
      </c>
      <c r="H217" s="1" t="b">
        <v>1</v>
      </c>
      <c r="I217" s="1" t="b">
        <v>0</v>
      </c>
      <c r="J217" s="1">
        <v>1880</v>
      </c>
      <c r="K217" s="1">
        <v>1880</v>
      </c>
      <c r="L217" s="1" t="s">
        <v>14</v>
      </c>
      <c r="M217" s="1">
        <v>2</v>
      </c>
      <c r="N217" s="1" t="s">
        <v>13</v>
      </c>
      <c r="P217" s="5">
        <v>38.735430000000001</v>
      </c>
      <c r="Q217" s="5">
        <v>-85.370715000000004</v>
      </c>
      <c r="R217" s="1">
        <v>801</v>
      </c>
      <c r="S217" s="9"/>
      <c r="T217" s="2" t="s">
        <v>471</v>
      </c>
      <c r="U217" s="2" t="s">
        <v>455</v>
      </c>
      <c r="V217" t="s">
        <v>446</v>
      </c>
      <c r="W217" s="1" t="s">
        <v>13</v>
      </c>
    </row>
    <row r="218" spans="1:23" x14ac:dyDescent="0.2">
      <c r="A218" t="str">
        <f>IF(ISBLANK(R218),C218,R218)&amp;" "&amp;S218&amp;IF(ISBLANK(S218),""," ")&amp;T218&amp;IF(ISBLANK(T218),""," ")&amp;U218&amp;" "&amp;V218</f>
        <v>802 East 2nd Street</v>
      </c>
      <c r="C218" s="1" t="s">
        <v>0</v>
      </c>
      <c r="E218" s="1" t="str">
        <f t="shared" si="11"/>
        <v>Vernacular: Shotgun</v>
      </c>
      <c r="F218" s="1" t="str">
        <f t="shared" si="10"/>
        <v>None</v>
      </c>
      <c r="G218" s="1" t="s">
        <v>18</v>
      </c>
      <c r="H218" s="1" t="b">
        <v>1</v>
      </c>
      <c r="I218" s="1" t="b">
        <v>0</v>
      </c>
      <c r="J218" s="1">
        <v>1880</v>
      </c>
      <c r="K218" s="1">
        <v>1880</v>
      </c>
      <c r="L218" s="1" t="s">
        <v>14</v>
      </c>
      <c r="M218" s="1">
        <v>1</v>
      </c>
      <c r="N218" s="1" t="s">
        <v>13</v>
      </c>
      <c r="P218" s="5">
        <v>38.734820999999997</v>
      </c>
      <c r="Q218" s="5">
        <v>-85.370673999999994</v>
      </c>
      <c r="R218" s="1">
        <v>802</v>
      </c>
      <c r="S218" s="9"/>
      <c r="T218" s="2" t="s">
        <v>471</v>
      </c>
      <c r="U218" s="2" t="s">
        <v>455</v>
      </c>
      <c r="V218" t="s">
        <v>446</v>
      </c>
      <c r="W218" s="1" t="s">
        <v>13</v>
      </c>
    </row>
    <row r="219" spans="1:23" x14ac:dyDescent="0.2">
      <c r="A219" t="str">
        <f>IF(ISBLANK(R219),C219,R219)&amp;" "&amp;S219&amp;IF(ISBLANK(S219),""," ")&amp;T219&amp;IF(ISBLANK(T219),""," ")&amp;U219&amp;" "&amp;V219</f>
        <v>803 East 2nd Street</v>
      </c>
      <c r="C219" s="1" t="s">
        <v>0</v>
      </c>
      <c r="E219" s="1" t="str">
        <f t="shared" si="11"/>
        <v>Federal</v>
      </c>
      <c r="F219" s="1" t="str">
        <f t="shared" si="10"/>
        <v>None</v>
      </c>
      <c r="G219" s="1" t="s">
        <v>1</v>
      </c>
      <c r="H219" s="1" t="b">
        <v>1</v>
      </c>
      <c r="I219" s="1" t="b">
        <v>0</v>
      </c>
      <c r="J219" s="1">
        <v>1850</v>
      </c>
      <c r="K219" s="1">
        <v>1850</v>
      </c>
      <c r="L219" s="1" t="s">
        <v>14</v>
      </c>
      <c r="M219" s="1">
        <v>1</v>
      </c>
      <c r="N219" s="1" t="s">
        <v>13</v>
      </c>
      <c r="P219" s="5">
        <v>38.735429000000003</v>
      </c>
      <c r="Q219" s="5">
        <v>-85.370607000000007</v>
      </c>
      <c r="R219" s="1">
        <v>803</v>
      </c>
      <c r="S219" s="9"/>
      <c r="T219" s="2" t="s">
        <v>471</v>
      </c>
      <c r="U219" s="2" t="s">
        <v>455</v>
      </c>
      <c r="V219" t="s">
        <v>446</v>
      </c>
      <c r="W219" s="1" t="s">
        <v>13</v>
      </c>
    </row>
    <row r="220" spans="1:23" x14ac:dyDescent="0.2">
      <c r="A220" t="str">
        <f>IF(ISBLANK(R220),C220,R220)&amp;" "&amp;S220&amp;IF(ISBLANK(S220),""," ")&amp;T220&amp;IF(ISBLANK(T220),""," ")&amp;U220&amp;" "&amp;V220</f>
        <v>804 East 2nd Street</v>
      </c>
      <c r="C220" s="1" t="s">
        <v>0</v>
      </c>
      <c r="E220" s="1" t="str">
        <f t="shared" si="11"/>
        <v>Vernacular: Shotgun</v>
      </c>
      <c r="F220" s="1" t="str">
        <f t="shared" si="10"/>
        <v>None</v>
      </c>
      <c r="G220" s="1" t="s">
        <v>18</v>
      </c>
      <c r="H220" s="1" t="b">
        <v>1</v>
      </c>
      <c r="I220" s="1" t="b">
        <v>0</v>
      </c>
      <c r="J220" s="1">
        <v>1880</v>
      </c>
      <c r="K220" s="1">
        <v>1880</v>
      </c>
      <c r="L220" s="1" t="s">
        <v>14</v>
      </c>
      <c r="M220" s="1">
        <v>1</v>
      </c>
      <c r="N220" s="1" t="s">
        <v>13</v>
      </c>
      <c r="P220" s="5">
        <v>38.734822999999999</v>
      </c>
      <c r="Q220" s="5">
        <v>-85.370558000000003</v>
      </c>
      <c r="R220" s="1">
        <v>804</v>
      </c>
      <c r="S220" s="9"/>
      <c r="T220" s="2" t="s">
        <v>471</v>
      </c>
      <c r="U220" s="2" t="s">
        <v>455</v>
      </c>
      <c r="V220" t="s">
        <v>446</v>
      </c>
      <c r="W220" s="1" t="s">
        <v>13</v>
      </c>
    </row>
    <row r="221" spans="1:23" x14ac:dyDescent="0.2">
      <c r="A221" t="str">
        <f>IF(ISBLANK(R221),C221,R221)&amp;" "&amp;S221&amp;IF(ISBLANK(S221),""," ")&amp;T221&amp;IF(ISBLANK(T221),""," ")&amp;U221&amp;" "&amp;V221</f>
        <v>805 East 2nd Street</v>
      </c>
      <c r="C221" s="1" t="s">
        <v>0</v>
      </c>
      <c r="E221" s="1" t="str">
        <f t="shared" si="11"/>
        <v>Vernacular: Shotgun</v>
      </c>
      <c r="F221" s="1" t="str">
        <f t="shared" si="10"/>
        <v>None</v>
      </c>
      <c r="G221" s="1" t="s">
        <v>18</v>
      </c>
      <c r="H221" s="1" t="b">
        <v>1</v>
      </c>
      <c r="I221" s="1" t="b">
        <v>0</v>
      </c>
      <c r="J221" s="1">
        <v>1900</v>
      </c>
      <c r="K221" s="1">
        <v>1900</v>
      </c>
      <c r="L221" s="1" t="s">
        <v>14</v>
      </c>
      <c r="M221" s="1">
        <v>1</v>
      </c>
      <c r="N221" s="1" t="s">
        <v>13</v>
      </c>
      <c r="P221" s="5">
        <v>38.735429000000003</v>
      </c>
      <c r="Q221" s="5">
        <v>-85.370519000000002</v>
      </c>
      <c r="R221" s="1">
        <v>805</v>
      </c>
      <c r="S221" s="9"/>
      <c r="T221" s="2" t="s">
        <v>471</v>
      </c>
      <c r="U221" s="2" t="s">
        <v>455</v>
      </c>
      <c r="V221" t="s">
        <v>446</v>
      </c>
      <c r="W221" s="1" t="s">
        <v>13</v>
      </c>
    </row>
    <row r="222" spans="1:23" x14ac:dyDescent="0.2">
      <c r="A222" t="str">
        <f>IF(ISBLANK(R222),C222,R222)&amp;" "&amp;S222&amp;IF(ISBLANK(S222),""," ")&amp;T222&amp;IF(ISBLANK(T222),""," ")&amp;U222&amp;" "&amp;V222</f>
        <v>806 East 2nd Street</v>
      </c>
      <c r="C222" s="1" t="s">
        <v>0</v>
      </c>
      <c r="E222" s="1" t="str">
        <f t="shared" si="11"/>
        <v>None</v>
      </c>
      <c r="F222" s="1" t="str">
        <f t="shared" si="10"/>
        <v>None</v>
      </c>
      <c r="G222" s="1" t="s">
        <v>15</v>
      </c>
      <c r="H222" s="1" t="b">
        <v>1</v>
      </c>
      <c r="I222" s="1" t="b">
        <v>0</v>
      </c>
      <c r="J222" s="1">
        <v>1920</v>
      </c>
      <c r="K222" s="1">
        <v>1920</v>
      </c>
      <c r="L222" s="1" t="s">
        <v>2</v>
      </c>
      <c r="N222" s="4">
        <v>1</v>
      </c>
      <c r="O222" s="4" t="s">
        <v>511</v>
      </c>
      <c r="P222" s="5">
        <v>38.734662999999998</v>
      </c>
      <c r="Q222" s="5">
        <v>-85.370375999999993</v>
      </c>
      <c r="R222" s="1">
        <v>806</v>
      </c>
      <c r="S222" s="9"/>
      <c r="T222" s="2" t="s">
        <v>471</v>
      </c>
      <c r="U222" s="2" t="s">
        <v>455</v>
      </c>
      <c r="V222" t="s">
        <v>446</v>
      </c>
      <c r="W222" s="1" t="s">
        <v>13</v>
      </c>
    </row>
    <row r="223" spans="1:23" x14ac:dyDescent="0.2">
      <c r="A223" t="str">
        <f>IF(ISBLANK(R223),C223,R223)&amp;" "&amp;S223&amp;IF(ISBLANK(S223),""," ")&amp;T223&amp;IF(ISBLANK(T223),""," ")&amp;U223&amp;" "&amp;V223</f>
        <v>807 East 2nd Street</v>
      </c>
      <c r="C223" s="1" t="s">
        <v>0</v>
      </c>
      <c r="E223" s="1" t="str">
        <f t="shared" si="11"/>
        <v>Vernacular: Gable Front</v>
      </c>
      <c r="F223" s="1" t="str">
        <f t="shared" si="10"/>
        <v>None</v>
      </c>
      <c r="G223" s="1" t="s">
        <v>21</v>
      </c>
      <c r="H223" s="1" t="b">
        <v>1</v>
      </c>
      <c r="I223" s="1" t="b">
        <v>0</v>
      </c>
      <c r="J223" s="1">
        <v>1880</v>
      </c>
      <c r="K223" s="1">
        <v>1880</v>
      </c>
      <c r="L223" s="1" t="s">
        <v>14</v>
      </c>
      <c r="M223" s="1">
        <v>1</v>
      </c>
      <c r="N223" s="1" t="s">
        <v>13</v>
      </c>
      <c r="P223" s="5">
        <v>38.735429000000003</v>
      </c>
      <c r="Q223" s="5">
        <v>-85.370417000000003</v>
      </c>
      <c r="R223" s="1">
        <v>807</v>
      </c>
      <c r="S223" s="9"/>
      <c r="T223" s="2" t="s">
        <v>471</v>
      </c>
      <c r="U223" s="2" t="s">
        <v>455</v>
      </c>
      <c r="V223" t="s">
        <v>446</v>
      </c>
      <c r="W223" s="1" t="s">
        <v>13</v>
      </c>
    </row>
    <row r="224" spans="1:23" x14ac:dyDescent="0.2">
      <c r="A224" t="str">
        <f>IF(ISBLANK(R224),C224,R224)&amp;" "&amp;S224&amp;IF(ISBLANK(S224),""," ")&amp;T224&amp;IF(ISBLANK(T224),""," ")&amp;U224&amp;" "&amp;V224</f>
        <v>808 East 2nd Street</v>
      </c>
      <c r="C224" s="1" t="s">
        <v>0</v>
      </c>
      <c r="E224" s="1" t="str">
        <f t="shared" si="11"/>
        <v>Bungalow/Craftsman/Foursquare</v>
      </c>
      <c r="F224" s="1" t="str">
        <f t="shared" si="10"/>
        <v>None</v>
      </c>
      <c r="G224" s="4" t="s">
        <v>101</v>
      </c>
      <c r="H224" s="1" t="b">
        <v>1</v>
      </c>
      <c r="I224" s="1" t="b">
        <v>0</v>
      </c>
      <c r="J224" s="1">
        <v>1920</v>
      </c>
      <c r="K224" s="1">
        <v>1920</v>
      </c>
      <c r="L224" s="1" t="s">
        <v>14</v>
      </c>
      <c r="M224" s="1">
        <v>2</v>
      </c>
      <c r="N224" s="1" t="s">
        <v>13</v>
      </c>
      <c r="P224" s="5">
        <v>38.734889000000003</v>
      </c>
      <c r="Q224" s="5">
        <v>-85.370384000000001</v>
      </c>
      <c r="R224" s="1">
        <v>808</v>
      </c>
      <c r="S224" s="9"/>
      <c r="T224" s="2" t="s">
        <v>471</v>
      </c>
      <c r="U224" s="2" t="s">
        <v>455</v>
      </c>
      <c r="V224" t="s">
        <v>446</v>
      </c>
      <c r="W224" s="1" t="s">
        <v>13</v>
      </c>
    </row>
    <row r="225" spans="1:23" x14ac:dyDescent="0.2">
      <c r="A225" t="str">
        <f>IF(ISBLANK(R225),C225,R225)&amp;" "&amp;S225&amp;IF(ISBLANK(S225),""," ")&amp;T225&amp;IF(ISBLANK(T225),""," ")&amp;U225&amp;" "&amp;V225</f>
        <v>809 East 2nd Street</v>
      </c>
      <c r="C225" s="1" t="s">
        <v>0</v>
      </c>
      <c r="E225" s="1" t="str">
        <f t="shared" si="11"/>
        <v>Italianate</v>
      </c>
      <c r="F225" s="1" t="str">
        <f t="shared" si="10"/>
        <v>None</v>
      </c>
      <c r="G225" s="1" t="s">
        <v>23</v>
      </c>
      <c r="H225" s="1" t="b">
        <v>1</v>
      </c>
      <c r="I225" s="1" t="b">
        <v>0</v>
      </c>
      <c r="J225" s="1">
        <v>1870</v>
      </c>
      <c r="K225" s="1">
        <v>1870</v>
      </c>
      <c r="L225" s="1" t="s">
        <v>14</v>
      </c>
      <c r="M225" s="1">
        <v>1</v>
      </c>
      <c r="N225" s="1" t="s">
        <v>13</v>
      </c>
      <c r="P225" s="5">
        <v>38.735430999999998</v>
      </c>
      <c r="Q225" s="5">
        <v>-85.370301999999995</v>
      </c>
      <c r="R225" s="1">
        <v>809</v>
      </c>
      <c r="S225" s="9"/>
      <c r="T225" s="2" t="s">
        <v>471</v>
      </c>
      <c r="U225" s="2" t="s">
        <v>455</v>
      </c>
      <c r="V225" t="s">
        <v>446</v>
      </c>
      <c r="W225" s="1" t="s">
        <v>13</v>
      </c>
    </row>
    <row r="226" spans="1:23" x14ac:dyDescent="0.2">
      <c r="A226" t="str">
        <f>IF(ISBLANK(R226),C226,R226)&amp;" "&amp;S226&amp;IF(ISBLANK(S226),""," ")&amp;T226&amp;IF(ISBLANK(T226),""," ")&amp;U226&amp;" "&amp;V226</f>
        <v>810 East 2nd Street</v>
      </c>
      <c r="C226" s="1" t="s">
        <v>0</v>
      </c>
      <c r="E226" s="1" t="str">
        <f t="shared" si="11"/>
        <v>Vernacular: Gable Front</v>
      </c>
      <c r="F226" s="1" t="str">
        <f t="shared" si="10"/>
        <v>None</v>
      </c>
      <c r="G226" s="1" t="s">
        <v>21</v>
      </c>
      <c r="H226" s="1" t="b">
        <v>1</v>
      </c>
      <c r="I226" s="1" t="b">
        <v>0</v>
      </c>
      <c r="J226" s="1">
        <v>1860</v>
      </c>
      <c r="K226" s="1">
        <v>1860</v>
      </c>
      <c r="L226" s="1" t="s">
        <v>2</v>
      </c>
      <c r="N226" s="4">
        <v>1</v>
      </c>
      <c r="O226" s="4" t="s">
        <v>511</v>
      </c>
      <c r="P226" s="5">
        <v>38.734825000000001</v>
      </c>
      <c r="Q226" s="5">
        <v>-85.370165999999998</v>
      </c>
      <c r="R226" s="1">
        <v>810</v>
      </c>
      <c r="S226" s="9"/>
      <c r="T226" s="2" t="s">
        <v>471</v>
      </c>
      <c r="U226" s="2" t="s">
        <v>455</v>
      </c>
      <c r="V226" t="s">
        <v>446</v>
      </c>
      <c r="W226" s="1" t="s">
        <v>13</v>
      </c>
    </row>
    <row r="227" spans="1:23" x14ac:dyDescent="0.2">
      <c r="A227" t="str">
        <f>IF(ISBLANK(R227),D227,R227)&amp;" "&amp;S227&amp;IF(ISBLANK(S227),""," ")&amp;T227&amp;IF(ISBLANK(T227),""," ")&amp;U227&amp;" "&amp;V227</f>
        <v>811 East 2nd Street</v>
      </c>
      <c r="C227" s="1" t="s">
        <v>0</v>
      </c>
      <c r="D227" s="1" t="s">
        <v>71</v>
      </c>
      <c r="E227" s="1" t="str">
        <f t="shared" si="11"/>
        <v>Italianate</v>
      </c>
      <c r="F227" s="1" t="str">
        <f t="shared" si="10"/>
        <v>None</v>
      </c>
      <c r="G227" s="1" t="s">
        <v>23</v>
      </c>
      <c r="H227" s="1" t="b">
        <v>1</v>
      </c>
      <c r="I227" s="1" t="b">
        <v>0</v>
      </c>
      <c r="J227" s="1">
        <v>1860</v>
      </c>
      <c r="K227" s="1">
        <v>1860</v>
      </c>
      <c r="L227" s="1" t="s">
        <v>14</v>
      </c>
      <c r="M227" s="1">
        <v>0.5</v>
      </c>
      <c r="N227" s="1" t="s">
        <v>13</v>
      </c>
      <c r="P227" s="5">
        <v>38.735430999999998</v>
      </c>
      <c r="Q227" s="5">
        <v>-85.370176999999998</v>
      </c>
      <c r="R227" s="1">
        <v>811</v>
      </c>
      <c r="S227" s="9"/>
      <c r="T227" s="2" t="s">
        <v>471</v>
      </c>
      <c r="U227" s="2" t="s">
        <v>455</v>
      </c>
      <c r="V227" t="s">
        <v>446</v>
      </c>
      <c r="W227" s="1" t="s">
        <v>13</v>
      </c>
    </row>
    <row r="228" spans="1:23" x14ac:dyDescent="0.2">
      <c r="A228" t="str">
        <f>IF(ISBLANK(R228),D228,R228)&amp;" "&amp;S228&amp;IF(ISBLANK(S228),""," ")&amp;T228&amp;IF(ISBLANK(T228),""," ")&amp;U228&amp;" "&amp;V228</f>
        <v>813 East 2nd Street</v>
      </c>
      <c r="C228" s="1" t="s">
        <v>0</v>
      </c>
      <c r="D228" s="1" t="s">
        <v>71</v>
      </c>
      <c r="E228" s="1" t="str">
        <f t="shared" si="11"/>
        <v>Italianate</v>
      </c>
      <c r="F228" s="1" t="str">
        <f t="shared" si="10"/>
        <v>None</v>
      </c>
      <c r="G228" s="1" t="s">
        <v>23</v>
      </c>
      <c r="H228" s="1" t="b">
        <v>1</v>
      </c>
      <c r="I228" s="1" t="b">
        <v>0</v>
      </c>
      <c r="J228" s="1">
        <v>1860</v>
      </c>
      <c r="K228" s="1">
        <v>1860</v>
      </c>
      <c r="L228" s="1" t="s">
        <v>14</v>
      </c>
      <c r="M228" s="1">
        <v>0.5</v>
      </c>
      <c r="N228" s="1" t="s">
        <v>13</v>
      </c>
      <c r="P228" s="5">
        <v>38.735159000000003</v>
      </c>
      <c r="Q228" s="5">
        <v>-85.370161999999993</v>
      </c>
      <c r="R228" s="1">
        <v>813</v>
      </c>
      <c r="S228" s="9"/>
      <c r="T228" s="2" t="s">
        <v>471</v>
      </c>
      <c r="U228" s="2" t="s">
        <v>455</v>
      </c>
      <c r="V228" t="s">
        <v>446</v>
      </c>
      <c r="W228" s="1" t="s">
        <v>13</v>
      </c>
    </row>
    <row r="229" spans="1:23" ht="25.5" x14ac:dyDescent="0.2">
      <c r="A229" t="str">
        <f>IF(ISBLANK(R229),C229,R229)&amp;" "&amp;S229&amp;IF(ISBLANK(S229),""," ")&amp;T229&amp;IF(ISBLANK(T229),""," ")&amp;U229&amp;" "&amp;V229</f>
        <v>814 East 2nd Street</v>
      </c>
      <c r="C229" s="1" t="s">
        <v>4</v>
      </c>
      <c r="E229" s="1" t="str">
        <f t="shared" si="11"/>
        <v>Modern Movement</v>
      </c>
      <c r="F229" s="1" t="str">
        <f t="shared" si="10"/>
        <v>None</v>
      </c>
      <c r="G229" s="1" t="s">
        <v>29</v>
      </c>
      <c r="H229" s="1" t="b">
        <v>1</v>
      </c>
      <c r="I229" s="1" t="b">
        <v>0</v>
      </c>
      <c r="J229" s="1">
        <v>1980</v>
      </c>
      <c r="K229" s="1">
        <v>1980</v>
      </c>
      <c r="L229" s="1" t="s">
        <v>2</v>
      </c>
      <c r="N229" s="1">
        <v>1</v>
      </c>
      <c r="O229" s="4" t="s">
        <v>526</v>
      </c>
      <c r="P229" s="5">
        <v>38.734828999999998</v>
      </c>
      <c r="Q229" s="5">
        <v>-85.369954000000007</v>
      </c>
      <c r="R229" s="1">
        <v>814</v>
      </c>
      <c r="S229" s="9"/>
      <c r="T229" s="2" t="s">
        <v>471</v>
      </c>
      <c r="U229" s="2" t="s">
        <v>455</v>
      </c>
      <c r="V229" t="s">
        <v>446</v>
      </c>
      <c r="W229" s="1" t="s">
        <v>13</v>
      </c>
    </row>
    <row r="230" spans="1:23" x14ac:dyDescent="0.2">
      <c r="A230" t="str">
        <f>IF(ISBLANK(R230),C230,R230)&amp;" "&amp;S230&amp;IF(ISBLANK(S230),""," ")&amp;T230&amp;IF(ISBLANK(T230),""," ")&amp;U230&amp;" "&amp;V230</f>
        <v>901 East 2nd Street</v>
      </c>
      <c r="C230" s="1" t="s">
        <v>61</v>
      </c>
      <c r="E230" s="1" t="str">
        <f t="shared" si="11"/>
        <v>Modern Movement</v>
      </c>
      <c r="F230" s="1" t="str">
        <f t="shared" si="10"/>
        <v>None</v>
      </c>
      <c r="G230" s="4" t="s">
        <v>29</v>
      </c>
      <c r="H230" s="1" t="b">
        <v>1</v>
      </c>
      <c r="I230" s="1" t="b">
        <v>0</v>
      </c>
      <c r="J230" s="1">
        <v>1950</v>
      </c>
      <c r="K230" s="1">
        <v>1950</v>
      </c>
      <c r="L230" s="1" t="s">
        <v>2</v>
      </c>
      <c r="N230" s="1">
        <v>1</v>
      </c>
      <c r="O230" s="4" t="s">
        <v>526</v>
      </c>
      <c r="P230" s="5">
        <v>38.735326000000001</v>
      </c>
      <c r="Q230" s="5">
        <v>-85.369737999999998</v>
      </c>
      <c r="R230" s="1">
        <v>901</v>
      </c>
      <c r="S230" s="9"/>
      <c r="T230" s="2" t="s">
        <v>471</v>
      </c>
      <c r="U230" s="2" t="s">
        <v>455</v>
      </c>
      <c r="V230" t="s">
        <v>446</v>
      </c>
      <c r="W230" s="1" t="s">
        <v>13</v>
      </c>
    </row>
    <row r="231" spans="1:23" x14ac:dyDescent="0.2">
      <c r="A231" t="str">
        <f>IF(ISBLANK(R231),C231,R231)&amp;" "&amp;S231&amp;IF(ISBLANK(S231),""," ")&amp;T231&amp;IF(ISBLANK(T231),""," ")&amp;U231&amp;" "&amp;V231</f>
        <v>904 East 2nd Street</v>
      </c>
      <c r="C231" s="1" t="s">
        <v>0</v>
      </c>
      <c r="E231" s="1" t="str">
        <f t="shared" si="11"/>
        <v>Bungalow/Craftsman/Foursquare</v>
      </c>
      <c r="F231" s="1" t="str">
        <f t="shared" si="10"/>
        <v>None</v>
      </c>
      <c r="G231" s="4" t="s">
        <v>101</v>
      </c>
      <c r="H231" s="1" t="b">
        <v>1</v>
      </c>
      <c r="I231" s="1" t="b">
        <v>0</v>
      </c>
      <c r="J231" s="1">
        <v>1920</v>
      </c>
      <c r="K231" s="1">
        <v>1920</v>
      </c>
      <c r="L231" s="1" t="s">
        <v>14</v>
      </c>
      <c r="M231" s="1">
        <v>1</v>
      </c>
      <c r="N231" s="1" t="s">
        <v>13</v>
      </c>
      <c r="P231" s="5">
        <v>38.734921999999997</v>
      </c>
      <c r="Q231" s="5">
        <v>-85.369449000000003</v>
      </c>
      <c r="R231" s="1">
        <v>904</v>
      </c>
      <c r="S231" s="9"/>
      <c r="T231" s="2" t="s">
        <v>471</v>
      </c>
      <c r="U231" s="2" t="s">
        <v>455</v>
      </c>
      <c r="V231" t="s">
        <v>446</v>
      </c>
      <c r="W231" s="1" t="s">
        <v>13</v>
      </c>
    </row>
    <row r="232" spans="1:23" x14ac:dyDescent="0.2">
      <c r="A232" t="str">
        <f>IF(ISBLANK(R232),C232,R232)&amp;" "&amp;S232&amp;IF(ISBLANK(S232),""," ")&amp;T232&amp;IF(ISBLANK(T232),""," ")&amp;U232&amp;" "&amp;V232</f>
        <v>906 East 2nd Street</v>
      </c>
      <c r="C232" s="1" t="s">
        <v>0</v>
      </c>
      <c r="E232" s="1" t="str">
        <f t="shared" si="11"/>
        <v>Colonial Revival</v>
      </c>
      <c r="F232" s="1" t="str">
        <f t="shared" si="10"/>
        <v>None</v>
      </c>
      <c r="G232" s="1" t="s">
        <v>16</v>
      </c>
      <c r="H232" s="1" t="b">
        <v>1</v>
      </c>
      <c r="I232" s="1" t="b">
        <v>0</v>
      </c>
      <c r="J232" s="1">
        <v>1920</v>
      </c>
      <c r="K232" s="1">
        <v>1920</v>
      </c>
      <c r="L232" s="1" t="s">
        <v>14</v>
      </c>
      <c r="M232" s="1">
        <v>1</v>
      </c>
      <c r="N232" s="1" t="s">
        <v>13</v>
      </c>
      <c r="P232" s="5">
        <v>38.734836000000001</v>
      </c>
      <c r="Q232" s="5">
        <v>-85.369247000000001</v>
      </c>
      <c r="R232" s="1">
        <v>906</v>
      </c>
      <c r="S232" s="9"/>
      <c r="T232" s="2" t="s">
        <v>471</v>
      </c>
      <c r="U232" s="2" t="s">
        <v>455</v>
      </c>
      <c r="V232" t="s">
        <v>446</v>
      </c>
      <c r="W232" s="1" t="s">
        <v>13</v>
      </c>
    </row>
    <row r="233" spans="1:23" x14ac:dyDescent="0.2">
      <c r="A233" t="str">
        <f>IF(ISBLANK(R233),C233,R233)&amp;" "&amp;S233&amp;IF(ISBLANK(S233),""," ")&amp;T233&amp;IF(ISBLANK(T233),""," ")&amp;U233&amp;" "&amp;V233</f>
        <v>910 East 2nd Street</v>
      </c>
      <c r="C233" s="1" t="s">
        <v>0</v>
      </c>
      <c r="E233" s="1" t="str">
        <f t="shared" si="11"/>
        <v>Vernacular: Gable Front</v>
      </c>
      <c r="F233" s="1" t="str">
        <f t="shared" si="10"/>
        <v>None</v>
      </c>
      <c r="G233" s="1" t="s">
        <v>21</v>
      </c>
      <c r="H233" s="1" t="b">
        <v>1</v>
      </c>
      <c r="I233" s="1" t="b">
        <v>0</v>
      </c>
      <c r="J233" s="1">
        <v>1900</v>
      </c>
      <c r="K233" s="1">
        <v>1900</v>
      </c>
      <c r="L233" s="1" t="s">
        <v>14</v>
      </c>
      <c r="M233" s="1">
        <v>1</v>
      </c>
      <c r="N233" s="1" t="s">
        <v>13</v>
      </c>
      <c r="P233" s="5">
        <v>38.734836999999999</v>
      </c>
      <c r="Q233" s="5">
        <v>-85.369011</v>
      </c>
      <c r="R233" s="1">
        <v>910</v>
      </c>
      <c r="S233" s="9"/>
      <c r="T233" s="2" t="s">
        <v>471</v>
      </c>
      <c r="U233" s="2" t="s">
        <v>455</v>
      </c>
      <c r="V233" t="s">
        <v>446</v>
      </c>
      <c r="W233" s="1" t="s">
        <v>13</v>
      </c>
    </row>
    <row r="234" spans="1:23" x14ac:dyDescent="0.2">
      <c r="A234" t="str">
        <f>IF(ISBLANK(R234),C234,R234)&amp;" "&amp;S234&amp;IF(ISBLANK(S234),""," ")&amp;T234&amp;IF(ISBLANK(T234),""," ")&amp;U234&amp;" "&amp;V234</f>
        <v>918 East 2nd Street</v>
      </c>
      <c r="C234" s="1" t="s">
        <v>0</v>
      </c>
      <c r="E234" s="1" t="str">
        <f t="shared" si="11"/>
        <v>None</v>
      </c>
      <c r="F234" s="1" t="str">
        <f t="shared" si="10"/>
        <v>None</v>
      </c>
      <c r="G234" s="1" t="s">
        <v>15</v>
      </c>
      <c r="H234" s="1" t="b">
        <v>1</v>
      </c>
      <c r="I234" s="1" t="b">
        <v>0</v>
      </c>
      <c r="J234" s="1">
        <v>1900</v>
      </c>
      <c r="K234" s="1">
        <v>1900</v>
      </c>
      <c r="L234" s="1" t="s">
        <v>2</v>
      </c>
      <c r="N234" s="4">
        <v>1</v>
      </c>
      <c r="O234" s="4" t="s">
        <v>511</v>
      </c>
      <c r="P234" s="5">
        <v>38.734789999999997</v>
      </c>
      <c r="Q234" s="5">
        <v>-85.368798999999996</v>
      </c>
      <c r="R234" s="1">
        <v>918</v>
      </c>
      <c r="S234" s="9"/>
      <c r="T234" s="2" t="s">
        <v>471</v>
      </c>
      <c r="U234" s="2" t="s">
        <v>455</v>
      </c>
      <c r="V234" t="s">
        <v>446</v>
      </c>
      <c r="W234" s="1" t="s">
        <v>13</v>
      </c>
    </row>
    <row r="235" spans="1:23" x14ac:dyDescent="0.2">
      <c r="A235" t="str">
        <f>IF(ISBLANK(R235),C235,R235)&amp;" "&amp;S235&amp;IF(ISBLANK(S235),""," ")&amp;T235&amp;IF(ISBLANK(T235),""," ")&amp;U235&amp;" "&amp;V235</f>
        <v>920 East 2nd Street</v>
      </c>
      <c r="C235" s="1" t="s">
        <v>0</v>
      </c>
      <c r="E235" s="1" t="str">
        <f t="shared" si="11"/>
        <v>Vernacular: Gable Front</v>
      </c>
      <c r="F235" s="1" t="str">
        <f t="shared" si="10"/>
        <v>None</v>
      </c>
      <c r="G235" s="1" t="s">
        <v>21</v>
      </c>
      <c r="H235" s="1" t="b">
        <v>1</v>
      </c>
      <c r="I235" s="1" t="b">
        <v>0</v>
      </c>
      <c r="J235" s="1">
        <v>1860</v>
      </c>
      <c r="K235" s="1">
        <v>1860</v>
      </c>
      <c r="L235" s="1" t="s">
        <v>14</v>
      </c>
      <c r="M235" s="1">
        <v>1</v>
      </c>
      <c r="N235" s="1" t="s">
        <v>13</v>
      </c>
      <c r="P235" s="5">
        <v>38.734611000000001</v>
      </c>
      <c r="Q235" s="5">
        <v>-85.368565000000004</v>
      </c>
      <c r="R235" s="1">
        <v>920</v>
      </c>
      <c r="S235" s="9"/>
      <c r="T235" s="2" t="s">
        <v>471</v>
      </c>
      <c r="U235" s="2" t="s">
        <v>455</v>
      </c>
      <c r="V235" t="s">
        <v>446</v>
      </c>
      <c r="W235" s="1" t="s">
        <v>13</v>
      </c>
    </row>
    <row r="236" spans="1:23" ht="25.5" x14ac:dyDescent="0.2">
      <c r="A236" t="str">
        <f t="shared" si="12"/>
        <v>101 West 2nd Street</v>
      </c>
      <c r="B236" s="1" t="s">
        <v>180</v>
      </c>
      <c r="C236" s="1" t="s">
        <v>211</v>
      </c>
      <c r="E236" s="1" t="str">
        <f t="shared" si="11"/>
        <v>Modern Movement</v>
      </c>
      <c r="F236" s="1" t="str">
        <f t="shared" si="10"/>
        <v>None</v>
      </c>
      <c r="G236" s="4" t="s">
        <v>29</v>
      </c>
      <c r="H236" s="1" t="b">
        <v>1</v>
      </c>
      <c r="I236" s="1" t="b">
        <v>0</v>
      </c>
      <c r="J236" s="1">
        <v>1980</v>
      </c>
      <c r="K236" s="1">
        <v>1980</v>
      </c>
      <c r="L236" s="1" t="s">
        <v>2</v>
      </c>
      <c r="N236" s="1">
        <v>1</v>
      </c>
      <c r="O236" s="4" t="s">
        <v>526</v>
      </c>
      <c r="P236" s="5">
        <v>38.734802999999999</v>
      </c>
      <c r="Q236" s="5">
        <v>-85.380572999999998</v>
      </c>
      <c r="R236" s="1">
        <v>101</v>
      </c>
      <c r="S236" s="9"/>
      <c r="T236" s="2" t="s">
        <v>485</v>
      </c>
      <c r="U236" s="2" t="s">
        <v>455</v>
      </c>
      <c r="V236" t="s">
        <v>446</v>
      </c>
      <c r="W236" s="1" t="s">
        <v>13</v>
      </c>
    </row>
    <row r="237" spans="1:23" x14ac:dyDescent="0.2">
      <c r="A237" t="str">
        <f>IF(ISBLANK(R237),C237,R237)&amp;" "&amp;S237&amp;IF(ISBLANK(S237),""," ")&amp;T237&amp;IF(ISBLANK(T237),""," ")&amp;U237&amp;" "&amp;V237</f>
        <v>111 West 2nd Street</v>
      </c>
      <c r="C237" s="1" t="s">
        <v>0</v>
      </c>
      <c r="E237" s="1" t="str">
        <f t="shared" si="11"/>
        <v>Federal</v>
      </c>
      <c r="F237" s="1" t="str">
        <f t="shared" si="10"/>
        <v>None</v>
      </c>
      <c r="G237" s="1" t="s">
        <v>1</v>
      </c>
      <c r="H237" s="1" t="b">
        <v>1</v>
      </c>
      <c r="I237" s="1" t="b">
        <v>0</v>
      </c>
      <c r="J237" s="1">
        <v>1860</v>
      </c>
      <c r="K237" s="1">
        <v>1860</v>
      </c>
      <c r="L237" s="1" t="s">
        <v>14</v>
      </c>
      <c r="M237" s="1">
        <v>1</v>
      </c>
      <c r="N237" s="1" t="s">
        <v>13</v>
      </c>
      <c r="P237" s="5">
        <v>38.734997999999997</v>
      </c>
      <c r="Q237" s="5">
        <v>-85.380866999999995</v>
      </c>
      <c r="R237" s="1">
        <v>111</v>
      </c>
      <c r="S237" s="9"/>
      <c r="T237" s="2" t="s">
        <v>485</v>
      </c>
      <c r="U237" s="2" t="s">
        <v>455</v>
      </c>
      <c r="V237" t="s">
        <v>446</v>
      </c>
      <c r="W237" s="1" t="s">
        <v>13</v>
      </c>
    </row>
    <row r="238" spans="1:23" x14ac:dyDescent="0.2">
      <c r="A238" t="str">
        <f>IF(ISBLANK(R238),C238,R238)&amp;" "&amp;S238&amp;IF(ISBLANK(S238),""," ")&amp;T238&amp;IF(ISBLANK(T238),""," ")&amp;U238&amp;" "&amp;V238</f>
        <v>114 West 2nd Street</v>
      </c>
      <c r="C238" s="1" t="s">
        <v>0</v>
      </c>
      <c r="E238" s="1" t="str">
        <f t="shared" si="11"/>
        <v>Federal</v>
      </c>
      <c r="F238" s="1" t="str">
        <f t="shared" si="10"/>
        <v>None</v>
      </c>
      <c r="G238" s="1" t="s">
        <v>1</v>
      </c>
      <c r="H238" s="1" t="b">
        <v>1</v>
      </c>
      <c r="I238" s="1" t="b">
        <v>0</v>
      </c>
      <c r="J238" s="1">
        <v>1880</v>
      </c>
      <c r="K238" s="1">
        <v>1880</v>
      </c>
      <c r="L238" s="1" t="s">
        <v>14</v>
      </c>
      <c r="M238" s="1">
        <v>1</v>
      </c>
      <c r="N238" s="1" t="s">
        <v>13</v>
      </c>
      <c r="P238" s="5">
        <v>38.735427999999999</v>
      </c>
      <c r="Q238" s="5">
        <v>-85.380797000000001</v>
      </c>
      <c r="R238" s="1">
        <v>114</v>
      </c>
      <c r="S238" s="9"/>
      <c r="T238" s="2" t="s">
        <v>485</v>
      </c>
      <c r="U238" s="2" t="s">
        <v>455</v>
      </c>
      <c r="V238" t="s">
        <v>446</v>
      </c>
      <c r="W238" s="1" t="s">
        <v>13</v>
      </c>
    </row>
    <row r="239" spans="1:23" x14ac:dyDescent="0.2">
      <c r="A239" t="str">
        <f t="shared" si="12"/>
        <v>117 West 2nd Street</v>
      </c>
      <c r="B239" s="1" t="s">
        <v>179</v>
      </c>
      <c r="C239" s="1" t="s">
        <v>0</v>
      </c>
      <c r="E239" s="1" t="str">
        <f t="shared" si="11"/>
        <v>Classical/Greek Revival</v>
      </c>
      <c r="F239" s="1" t="str">
        <f t="shared" si="10"/>
        <v>Greek</v>
      </c>
      <c r="G239" s="1" t="s">
        <v>26</v>
      </c>
      <c r="H239" s="1" t="b">
        <v>1</v>
      </c>
      <c r="I239" s="1" t="b">
        <v>0</v>
      </c>
      <c r="J239" s="1">
        <v>1850</v>
      </c>
      <c r="K239" s="1">
        <v>1850</v>
      </c>
      <c r="L239" s="1" t="s">
        <v>14</v>
      </c>
      <c r="M239" s="1">
        <v>1</v>
      </c>
      <c r="N239" s="1" t="s">
        <v>13</v>
      </c>
      <c r="P239" s="5">
        <v>38.735188999999998</v>
      </c>
      <c r="Q239" s="5">
        <v>-85.380812000000006</v>
      </c>
      <c r="R239" s="1">
        <v>117</v>
      </c>
      <c r="S239" s="9"/>
      <c r="T239" s="2" t="s">
        <v>485</v>
      </c>
      <c r="U239" s="2" t="s">
        <v>455</v>
      </c>
      <c r="V239" t="s">
        <v>446</v>
      </c>
      <c r="W239" s="1" t="s">
        <v>13</v>
      </c>
    </row>
    <row r="240" spans="1:23" ht="25.5" x14ac:dyDescent="0.2">
      <c r="A240" t="str">
        <f>IF(ISBLANK(R240),C240,R240)&amp;" "&amp;S240&amp;IF(ISBLANK(S240),""," ")&amp;T240&amp;IF(ISBLANK(T240),""," ")&amp;U240&amp;" "&amp;V240</f>
        <v>118 West 2nd Street</v>
      </c>
      <c r="C240" s="1" t="s">
        <v>4</v>
      </c>
      <c r="E240" s="1" t="str">
        <f t="shared" si="11"/>
        <v>Commercial Style</v>
      </c>
      <c r="F240" s="1" t="str">
        <f t="shared" si="10"/>
        <v>None</v>
      </c>
      <c r="G240" s="1" t="s">
        <v>6</v>
      </c>
      <c r="H240" s="1" t="b">
        <v>1</v>
      </c>
      <c r="I240" s="1" t="b">
        <v>0</v>
      </c>
      <c r="J240" s="1">
        <v>1960</v>
      </c>
      <c r="K240" s="1">
        <v>1960</v>
      </c>
      <c r="L240" s="1" t="s">
        <v>2</v>
      </c>
      <c r="N240" s="1">
        <v>1</v>
      </c>
      <c r="O240" s="4" t="s">
        <v>526</v>
      </c>
      <c r="P240" s="5">
        <v>38.735498999999997</v>
      </c>
      <c r="Q240" s="5">
        <v>-85.380964000000006</v>
      </c>
      <c r="R240" s="1">
        <v>118</v>
      </c>
      <c r="S240" s="9"/>
      <c r="T240" s="2" t="s">
        <v>485</v>
      </c>
      <c r="U240" s="2" t="s">
        <v>455</v>
      </c>
      <c r="V240" t="s">
        <v>446</v>
      </c>
      <c r="W240" s="1" t="s">
        <v>13</v>
      </c>
    </row>
    <row r="241" spans="1:23" ht="114.75" x14ac:dyDescent="0.2">
      <c r="A241" t="str">
        <f t="shared" si="12"/>
        <v>202 West 2nd Street</v>
      </c>
      <c r="B241" s="1" t="s">
        <v>168</v>
      </c>
      <c r="C241" s="1" t="s">
        <v>0</v>
      </c>
      <c r="E241" s="1" t="str">
        <f t="shared" si="11"/>
        <v>Federal</v>
      </c>
      <c r="F241" s="1" t="str">
        <f t="shared" si="10"/>
        <v>None</v>
      </c>
      <c r="G241" s="1" t="s">
        <v>1</v>
      </c>
      <c r="H241" s="1" t="b">
        <v>1</v>
      </c>
      <c r="I241" s="1" t="b">
        <v>0</v>
      </c>
      <c r="J241" s="1">
        <v>1825</v>
      </c>
      <c r="K241" s="1">
        <v>1825</v>
      </c>
      <c r="L241" s="1" t="s">
        <v>14</v>
      </c>
      <c r="M241" s="1">
        <v>1</v>
      </c>
      <c r="N241" s="1" t="s">
        <v>13</v>
      </c>
      <c r="P241" s="5">
        <v>38.735520999999999</v>
      </c>
      <c r="Q241" s="5">
        <v>-85.381298000000001</v>
      </c>
      <c r="R241" s="1">
        <v>202</v>
      </c>
      <c r="S241" s="9"/>
      <c r="T241" s="2" t="s">
        <v>485</v>
      </c>
      <c r="U241" s="2" t="s">
        <v>455</v>
      </c>
      <c r="V241" t="s">
        <v>446</v>
      </c>
      <c r="W241" s="1" t="s">
        <v>390</v>
      </c>
    </row>
    <row r="242" spans="1:23" x14ac:dyDescent="0.2">
      <c r="A242" t="str">
        <f>IF(ISBLANK(R242),C242,R242)&amp;" "&amp;S242&amp;IF(ISBLANK(S242),""," ")&amp;T242&amp;IF(ISBLANK(T242),""," ")&amp;U242&amp;" "&amp;V242</f>
        <v>208 West 2nd Street</v>
      </c>
      <c r="C242" s="1" t="s">
        <v>0</v>
      </c>
      <c r="E242" s="1" t="str">
        <f t="shared" si="11"/>
        <v>Italianate</v>
      </c>
      <c r="F242" s="1" t="str">
        <f t="shared" si="10"/>
        <v>None</v>
      </c>
      <c r="G242" s="1" t="s">
        <v>23</v>
      </c>
      <c r="H242" s="1" t="b">
        <v>1</v>
      </c>
      <c r="I242" s="1" t="b">
        <v>0</v>
      </c>
      <c r="J242" s="1">
        <v>1870</v>
      </c>
      <c r="K242" s="1">
        <v>1870</v>
      </c>
      <c r="L242" s="1" t="s">
        <v>14</v>
      </c>
      <c r="M242" s="1">
        <v>1</v>
      </c>
      <c r="N242" s="1" t="s">
        <v>13</v>
      </c>
      <c r="P242" s="5">
        <v>38.735613999999998</v>
      </c>
      <c r="Q242" s="5">
        <v>-85.381390999999994</v>
      </c>
      <c r="R242" s="1">
        <v>208</v>
      </c>
      <c r="S242" s="9"/>
      <c r="T242" s="2" t="s">
        <v>485</v>
      </c>
      <c r="U242" s="2" t="s">
        <v>455</v>
      </c>
      <c r="V242" t="s">
        <v>446</v>
      </c>
      <c r="W242" s="1" t="s">
        <v>13</v>
      </c>
    </row>
    <row r="243" spans="1:23" x14ac:dyDescent="0.2">
      <c r="A243" t="str">
        <f>IF(ISBLANK(R243),D243,R243)&amp;" "&amp;S243&amp;IF(ISBLANK(S243),""," ")&amp;T243&amp;IF(ISBLANK(T243),""," ")&amp;U243&amp;" "&amp;V243</f>
        <v>210 West 2nd Street</v>
      </c>
      <c r="C243" s="1" t="s">
        <v>0</v>
      </c>
      <c r="D243" s="1" t="s">
        <v>71</v>
      </c>
      <c r="E243" s="1" t="str">
        <f t="shared" si="11"/>
        <v>Italianate</v>
      </c>
      <c r="F243" s="1" t="str">
        <f t="shared" si="10"/>
        <v>None</v>
      </c>
      <c r="G243" s="1" t="s">
        <v>23</v>
      </c>
      <c r="H243" s="1" t="b">
        <v>1</v>
      </c>
      <c r="I243" s="1" t="b">
        <v>0</v>
      </c>
      <c r="J243" s="1">
        <v>1870</v>
      </c>
      <c r="K243" s="1">
        <v>1870</v>
      </c>
      <c r="L243" s="1" t="s">
        <v>14</v>
      </c>
      <c r="M243" s="1">
        <v>1</v>
      </c>
      <c r="N243" s="1" t="s">
        <v>13</v>
      </c>
      <c r="P243" s="5">
        <v>38.735652999999999</v>
      </c>
      <c r="Q243" s="5">
        <v>-85.381569999999996</v>
      </c>
      <c r="R243" s="1">
        <v>210</v>
      </c>
      <c r="S243" s="9"/>
      <c r="T243" s="2" t="s">
        <v>485</v>
      </c>
      <c r="U243" s="2" t="s">
        <v>455</v>
      </c>
      <c r="V243" t="s">
        <v>446</v>
      </c>
      <c r="W243" s="1" t="s">
        <v>13</v>
      </c>
    </row>
    <row r="244" spans="1:23" x14ac:dyDescent="0.2">
      <c r="A244" t="str">
        <f t="shared" si="12"/>
        <v>211 West 2nd Street</v>
      </c>
      <c r="B244" s="1" t="s">
        <v>177</v>
      </c>
      <c r="C244" s="1" t="s">
        <v>0</v>
      </c>
      <c r="E244" s="1" t="str">
        <f t="shared" si="11"/>
        <v>Italianate</v>
      </c>
      <c r="F244" s="1" t="str">
        <f t="shared" si="10"/>
        <v>None</v>
      </c>
      <c r="G244" s="1" t="s">
        <v>23</v>
      </c>
      <c r="H244" s="1" t="b">
        <v>0</v>
      </c>
      <c r="I244" s="1" t="b">
        <v>0</v>
      </c>
      <c r="J244" s="1">
        <v>1867</v>
      </c>
      <c r="K244" s="1">
        <v>1867</v>
      </c>
      <c r="L244" s="1" t="s">
        <v>14</v>
      </c>
      <c r="M244" s="1">
        <v>1</v>
      </c>
      <c r="N244" s="1" t="s">
        <v>13</v>
      </c>
      <c r="P244" s="5">
        <v>38.735101999999998</v>
      </c>
      <c r="Q244" s="5">
        <v>-85.381766999999996</v>
      </c>
      <c r="R244" s="1">
        <v>211</v>
      </c>
      <c r="S244" s="9"/>
      <c r="T244" s="2" t="s">
        <v>485</v>
      </c>
      <c r="U244" s="2" t="s">
        <v>455</v>
      </c>
      <c r="V244" t="s">
        <v>446</v>
      </c>
      <c r="W244" s="1" t="s">
        <v>13</v>
      </c>
    </row>
    <row r="245" spans="1:23" x14ac:dyDescent="0.2">
      <c r="A245" t="str">
        <f t="shared" si="12"/>
        <v>211 West 2nd Street</v>
      </c>
      <c r="B245" s="1" t="s">
        <v>178</v>
      </c>
      <c r="C245" s="1" t="s">
        <v>536</v>
      </c>
      <c r="E245" s="1" t="str">
        <f t="shared" si="11"/>
        <v>Other</v>
      </c>
      <c r="F245" s="1" t="str">
        <f t="shared" si="10"/>
        <v>None</v>
      </c>
      <c r="G245" s="1" t="s">
        <v>134</v>
      </c>
      <c r="H245" s="1" t="b">
        <v>1</v>
      </c>
      <c r="I245" s="1" t="b">
        <v>0</v>
      </c>
      <c r="J245" s="1">
        <v>1868</v>
      </c>
      <c r="K245" s="1">
        <v>1868</v>
      </c>
      <c r="L245" s="1" t="s">
        <v>14</v>
      </c>
      <c r="M245" s="1">
        <v>1</v>
      </c>
      <c r="N245" s="1" t="s">
        <v>13</v>
      </c>
      <c r="P245" s="5">
        <v>38.735101999999998</v>
      </c>
      <c r="Q245" s="5">
        <v>-85.381766999999996</v>
      </c>
      <c r="R245" s="1">
        <v>211</v>
      </c>
      <c r="S245" s="9"/>
      <c r="T245" s="2" t="s">
        <v>485</v>
      </c>
      <c r="U245" s="2" t="s">
        <v>455</v>
      </c>
      <c r="V245" t="s">
        <v>446</v>
      </c>
      <c r="W245" s="1" t="s">
        <v>348</v>
      </c>
    </row>
    <row r="246" spans="1:23" ht="89.25" x14ac:dyDescent="0.2">
      <c r="A246" t="str">
        <f t="shared" si="12"/>
        <v>212 West 2nd Street</v>
      </c>
      <c r="B246" s="1" t="s">
        <v>167</v>
      </c>
      <c r="C246" s="1" t="s">
        <v>0</v>
      </c>
      <c r="E246" s="1" t="str">
        <f t="shared" si="11"/>
        <v>Italianate</v>
      </c>
      <c r="F246" s="1" t="str">
        <f t="shared" si="10"/>
        <v>None</v>
      </c>
      <c r="G246" s="1" t="s">
        <v>23</v>
      </c>
      <c r="H246" s="1" t="b">
        <v>1</v>
      </c>
      <c r="I246" s="1" t="b">
        <v>0</v>
      </c>
      <c r="J246" s="1">
        <v>1870</v>
      </c>
      <c r="K246" s="1">
        <v>1870</v>
      </c>
      <c r="L246" s="1" t="s">
        <v>14</v>
      </c>
      <c r="M246" s="1">
        <v>2</v>
      </c>
      <c r="N246" s="4">
        <v>1</v>
      </c>
      <c r="O246" s="4" t="s">
        <v>511</v>
      </c>
      <c r="P246" s="5">
        <v>38.735652999999999</v>
      </c>
      <c r="Q246" s="5">
        <v>-85.381569999999996</v>
      </c>
      <c r="R246" s="1">
        <v>212</v>
      </c>
      <c r="S246" s="9"/>
      <c r="T246" s="2" t="s">
        <v>485</v>
      </c>
      <c r="U246" s="2" t="s">
        <v>455</v>
      </c>
      <c r="V246" t="s">
        <v>446</v>
      </c>
      <c r="W246" s="1" t="s">
        <v>389</v>
      </c>
    </row>
    <row r="247" spans="1:23" x14ac:dyDescent="0.2">
      <c r="A247" t="str">
        <f>IF(ISBLANK(R247),C247,R247)&amp;" "&amp;S247&amp;IF(ISBLANK(S247),""," ")&amp;T247&amp;IF(ISBLANK(T247),""," ")&amp;U247&amp;" "&amp;V247</f>
        <v>213 West 2nd Street</v>
      </c>
      <c r="C247" s="1" t="s">
        <v>0</v>
      </c>
      <c r="E247" s="1" t="str">
        <f t="shared" si="11"/>
        <v>Tudor Revival</v>
      </c>
      <c r="F247" s="1" t="str">
        <f t="shared" si="10"/>
        <v>None</v>
      </c>
      <c r="G247" s="1" t="s">
        <v>17</v>
      </c>
      <c r="H247" s="1" t="b">
        <v>1</v>
      </c>
      <c r="I247" s="1" t="b">
        <v>0</v>
      </c>
      <c r="J247" s="1">
        <v>1925</v>
      </c>
      <c r="K247" s="1">
        <v>1925</v>
      </c>
      <c r="L247" s="1" t="s">
        <v>14</v>
      </c>
      <c r="M247" s="1">
        <v>2</v>
      </c>
      <c r="N247" s="1" t="s">
        <v>13</v>
      </c>
      <c r="P247" s="5">
        <v>38.735098000000001</v>
      </c>
      <c r="Q247" s="5">
        <v>-85.382002</v>
      </c>
      <c r="R247" s="1">
        <v>213</v>
      </c>
      <c r="S247" s="9"/>
      <c r="T247" s="2" t="s">
        <v>485</v>
      </c>
      <c r="U247" s="2" t="s">
        <v>455</v>
      </c>
      <c r="V247" t="s">
        <v>446</v>
      </c>
      <c r="W247" s="1" t="s">
        <v>13</v>
      </c>
    </row>
    <row r="248" spans="1:23" x14ac:dyDescent="0.2">
      <c r="A248" t="str">
        <f>IF(ISBLANK(R248),D248,R248)&amp;" "&amp;S248&amp;IF(ISBLANK(S248),""," ")&amp;T248&amp;IF(ISBLANK(T248),""," ")&amp;U248&amp;" "&amp;V248</f>
        <v>214 West 2nd Street</v>
      </c>
      <c r="C248" s="1" t="s">
        <v>0</v>
      </c>
      <c r="D248" s="1" t="s">
        <v>71</v>
      </c>
      <c r="E248" s="1" t="str">
        <f t="shared" si="11"/>
        <v>Italianate</v>
      </c>
      <c r="F248" s="1" t="str">
        <f t="shared" si="10"/>
        <v>None</v>
      </c>
      <c r="G248" s="1" t="s">
        <v>23</v>
      </c>
      <c r="H248" s="1" t="b">
        <v>1</v>
      </c>
      <c r="I248" s="1" t="b">
        <v>0</v>
      </c>
      <c r="J248" s="1">
        <v>1870</v>
      </c>
      <c r="K248" s="1">
        <v>1870</v>
      </c>
      <c r="L248" s="1" t="s">
        <v>14</v>
      </c>
      <c r="M248" s="1">
        <v>0.5</v>
      </c>
      <c r="N248" s="1" t="s">
        <v>13</v>
      </c>
      <c r="P248" s="5">
        <v>38.735629000000003</v>
      </c>
      <c r="Q248" s="5">
        <v>-85.381741000000005</v>
      </c>
      <c r="R248" s="1">
        <v>214</v>
      </c>
      <c r="S248" s="9"/>
      <c r="T248" s="2" t="s">
        <v>485</v>
      </c>
      <c r="U248" s="2" t="s">
        <v>455</v>
      </c>
      <c r="V248" s="2" t="s">
        <v>446</v>
      </c>
      <c r="W248" s="1" t="s">
        <v>13</v>
      </c>
    </row>
    <row r="249" spans="1:23" x14ac:dyDescent="0.2">
      <c r="A249" t="str">
        <f>IF(ISBLANK(R249),D249,R249)&amp;" "&amp;S249&amp;IF(ISBLANK(S249),""," ")&amp;T249&amp;IF(ISBLANK(T249),""," ")&amp;U249&amp;" "&amp;V249</f>
        <v>216 West 2nd Street</v>
      </c>
      <c r="C249" s="1" t="s">
        <v>0</v>
      </c>
      <c r="D249" s="1" t="s">
        <v>71</v>
      </c>
      <c r="E249" s="1" t="str">
        <f t="shared" si="11"/>
        <v>Italianate</v>
      </c>
      <c r="F249" s="1" t="str">
        <f t="shared" si="10"/>
        <v>None</v>
      </c>
      <c r="G249" s="1" t="s">
        <v>23</v>
      </c>
      <c r="H249" s="1" t="b">
        <v>1</v>
      </c>
      <c r="I249" s="1" t="b">
        <v>0</v>
      </c>
      <c r="J249" s="1">
        <v>1870</v>
      </c>
      <c r="K249" s="1">
        <v>1870</v>
      </c>
      <c r="L249" s="1" t="s">
        <v>14</v>
      </c>
      <c r="M249" s="1">
        <v>0.5</v>
      </c>
      <c r="N249" s="1" t="s">
        <v>13</v>
      </c>
      <c r="P249" s="5">
        <v>38.735639999999997</v>
      </c>
      <c r="Q249" s="5">
        <v>-85.381808000000007</v>
      </c>
      <c r="R249" s="1">
        <v>216</v>
      </c>
      <c r="S249" s="9"/>
      <c r="T249" s="2" t="s">
        <v>485</v>
      </c>
      <c r="U249" s="2" t="s">
        <v>455</v>
      </c>
      <c r="V249" s="2" t="s">
        <v>446</v>
      </c>
      <c r="W249" s="1" t="s">
        <v>13</v>
      </c>
    </row>
    <row r="250" spans="1:23" ht="127.5" x14ac:dyDescent="0.2">
      <c r="A250" t="str">
        <f t="shared" si="12"/>
        <v>217 West 2nd Street</v>
      </c>
      <c r="B250" s="1" t="s">
        <v>347</v>
      </c>
      <c r="C250" s="1" t="s">
        <v>0</v>
      </c>
      <c r="E250" s="1" t="str">
        <f t="shared" si="11"/>
        <v>Federal</v>
      </c>
      <c r="F250" s="1" t="str">
        <f t="shared" si="10"/>
        <v>None</v>
      </c>
      <c r="G250" s="1" t="s">
        <v>1</v>
      </c>
      <c r="H250" s="1" t="b">
        <v>1</v>
      </c>
      <c r="I250" s="1" t="b">
        <v>0</v>
      </c>
      <c r="J250" s="1">
        <v>1818</v>
      </c>
      <c r="K250" s="1">
        <v>1818</v>
      </c>
      <c r="L250" s="1" t="s">
        <v>14</v>
      </c>
      <c r="M250" s="1">
        <v>1</v>
      </c>
      <c r="N250" s="1" t="s">
        <v>13</v>
      </c>
      <c r="P250" s="5">
        <v>38.735416000000001</v>
      </c>
      <c r="Q250" s="5">
        <v>-85.381990000000002</v>
      </c>
      <c r="R250" s="1">
        <v>217</v>
      </c>
      <c r="S250" s="9"/>
      <c r="T250" s="2" t="s">
        <v>485</v>
      </c>
      <c r="U250" s="2" t="s">
        <v>455</v>
      </c>
      <c r="V250" t="s">
        <v>446</v>
      </c>
      <c r="W250" s="1" t="s">
        <v>395</v>
      </c>
    </row>
    <row r="251" spans="1:23" x14ac:dyDescent="0.2">
      <c r="A251" t="str">
        <f>IF(ISBLANK(R251),C251,R251)&amp;" "&amp;S251&amp;IF(ISBLANK(S251),""," ")&amp;T251&amp;IF(ISBLANK(T251),""," ")&amp;U251&amp;" "&amp;V251</f>
        <v>218 West 2nd Street</v>
      </c>
      <c r="C251" s="1" t="s">
        <v>0</v>
      </c>
      <c r="E251" s="1" t="str">
        <f t="shared" si="11"/>
        <v>Vernacular: Gable Front</v>
      </c>
      <c r="F251" s="1" t="str">
        <f t="shared" si="10"/>
        <v>None</v>
      </c>
      <c r="G251" s="1" t="s">
        <v>21</v>
      </c>
      <c r="H251" s="1" t="b">
        <v>1</v>
      </c>
      <c r="I251" s="1" t="b">
        <v>0</v>
      </c>
      <c r="J251" s="1">
        <v>1890</v>
      </c>
      <c r="K251" s="1">
        <v>1890</v>
      </c>
      <c r="L251" s="1" t="s">
        <v>14</v>
      </c>
      <c r="M251" s="1">
        <v>1</v>
      </c>
      <c r="N251" s="1" t="s">
        <v>13</v>
      </c>
      <c r="P251" s="5">
        <v>38.735657000000003</v>
      </c>
      <c r="Q251" s="5">
        <v>-85.381882000000004</v>
      </c>
      <c r="R251" s="1">
        <v>218</v>
      </c>
      <c r="S251" s="9"/>
      <c r="T251" s="2" t="s">
        <v>485</v>
      </c>
      <c r="U251" s="2" t="s">
        <v>455</v>
      </c>
      <c r="V251" t="s">
        <v>446</v>
      </c>
      <c r="W251" s="1" t="s">
        <v>13</v>
      </c>
    </row>
    <row r="252" spans="1:23" x14ac:dyDescent="0.2">
      <c r="A252" t="str">
        <f>IF(ISBLANK(R252),C252,R252)&amp;" "&amp;S252&amp;IF(ISBLANK(S252),""," ")&amp;T252&amp;IF(ISBLANK(T252),""," ")&amp;U252&amp;" "&amp;V252</f>
        <v>220 West 2nd Street</v>
      </c>
      <c r="C252" s="1" t="s">
        <v>0</v>
      </c>
      <c r="E252" s="1" t="str">
        <f t="shared" si="11"/>
        <v>Vernacular: Gable Front</v>
      </c>
      <c r="F252" s="1" t="str">
        <f t="shared" si="10"/>
        <v>None</v>
      </c>
      <c r="G252" s="1" t="s">
        <v>21</v>
      </c>
      <c r="H252" s="1" t="b">
        <v>1</v>
      </c>
      <c r="I252" s="1" t="b">
        <v>0</v>
      </c>
      <c r="J252" s="1">
        <v>1890</v>
      </c>
      <c r="K252" s="1">
        <v>1890</v>
      </c>
      <c r="L252" s="1" t="s">
        <v>14</v>
      </c>
      <c r="M252" s="1">
        <v>1</v>
      </c>
      <c r="N252" s="1" t="s">
        <v>13</v>
      </c>
      <c r="P252" s="5">
        <v>38.735621999999999</v>
      </c>
      <c r="Q252" s="5">
        <v>-85.381986999999995</v>
      </c>
      <c r="R252" s="1">
        <v>220</v>
      </c>
      <c r="S252" s="9"/>
      <c r="T252" s="2" t="s">
        <v>485</v>
      </c>
      <c r="U252" s="2" t="s">
        <v>455</v>
      </c>
      <c r="V252" t="s">
        <v>446</v>
      </c>
      <c r="W252" s="1" t="s">
        <v>13</v>
      </c>
    </row>
    <row r="253" spans="1:23" x14ac:dyDescent="0.2">
      <c r="A253" t="str">
        <f>IF(ISBLANK(R253),C253,R253)&amp;" "&amp;S253&amp;IF(ISBLANK(S253),""," ")&amp;T253&amp;IF(ISBLANK(T253),""," ")&amp;U253&amp;" "&amp;V253</f>
        <v>222 West 2nd Street</v>
      </c>
      <c r="C253" s="1" t="s">
        <v>0</v>
      </c>
      <c r="E253" s="1" t="str">
        <f t="shared" si="11"/>
        <v>Vernacular: Gable Front</v>
      </c>
      <c r="F253" s="1" t="str">
        <f t="shared" si="10"/>
        <v>None</v>
      </c>
      <c r="G253" s="1" t="s">
        <v>21</v>
      </c>
      <c r="H253" s="1" t="b">
        <v>1</v>
      </c>
      <c r="I253" s="1" t="b">
        <v>0</v>
      </c>
      <c r="J253" s="1">
        <v>1890</v>
      </c>
      <c r="K253" s="1">
        <v>1890</v>
      </c>
      <c r="L253" s="1" t="s">
        <v>14</v>
      </c>
      <c r="M253" s="1">
        <v>1</v>
      </c>
      <c r="N253" s="1" t="s">
        <v>13</v>
      </c>
      <c r="P253" s="5">
        <v>38.735644000000001</v>
      </c>
      <c r="Q253" s="5">
        <v>-85.382097000000002</v>
      </c>
      <c r="R253" s="1">
        <v>222</v>
      </c>
      <c r="S253" s="9"/>
      <c r="T253" s="2" t="s">
        <v>485</v>
      </c>
      <c r="U253" s="2" t="s">
        <v>455</v>
      </c>
      <c r="V253" t="s">
        <v>446</v>
      </c>
      <c r="W253" s="1" t="s">
        <v>13</v>
      </c>
    </row>
    <row r="254" spans="1:23" ht="25.5" x14ac:dyDescent="0.2">
      <c r="A254" t="str">
        <f t="shared" si="12"/>
        <v>301 West 2nd Street</v>
      </c>
      <c r="B254" s="1" t="s">
        <v>174</v>
      </c>
      <c r="C254" s="1" t="s">
        <v>530</v>
      </c>
      <c r="E254" s="1" t="str">
        <f t="shared" si="11"/>
        <v>Vernacular Landscape</v>
      </c>
      <c r="F254" s="1" t="str">
        <f t="shared" si="10"/>
        <v>None</v>
      </c>
      <c r="G254" s="1" t="s">
        <v>175</v>
      </c>
      <c r="H254" s="1" t="b">
        <v>1</v>
      </c>
      <c r="I254" s="1" t="b">
        <v>0</v>
      </c>
      <c r="J254" s="1">
        <v>1960</v>
      </c>
      <c r="K254" s="1">
        <v>1960</v>
      </c>
      <c r="L254" s="1" t="s">
        <v>2</v>
      </c>
      <c r="N254" s="1">
        <v>1</v>
      </c>
      <c r="O254" s="4" t="s">
        <v>526</v>
      </c>
      <c r="P254" s="5">
        <v>38.735221000000003</v>
      </c>
      <c r="Q254" s="5">
        <v>-85.382600999999994</v>
      </c>
      <c r="R254">
        <v>301</v>
      </c>
      <c r="T254" s="2" t="s">
        <v>485</v>
      </c>
      <c r="U254" s="2" t="s">
        <v>455</v>
      </c>
      <c r="V254" t="s">
        <v>446</v>
      </c>
      <c r="W254" s="1" t="s">
        <v>13</v>
      </c>
    </row>
    <row r="255" spans="1:23" ht="127.5" x14ac:dyDescent="0.2">
      <c r="A255" t="str">
        <f t="shared" si="12"/>
        <v>301 West 2nd Street</v>
      </c>
      <c r="B255" s="1" t="s">
        <v>176</v>
      </c>
      <c r="C255" s="1" t="s">
        <v>0</v>
      </c>
      <c r="E255" s="1" t="str">
        <f t="shared" si="11"/>
        <v>Federal</v>
      </c>
      <c r="F255" s="1" t="str">
        <f t="shared" si="10"/>
        <v>None</v>
      </c>
      <c r="G255" s="1" t="s">
        <v>1</v>
      </c>
      <c r="H255" s="1" t="b">
        <v>1</v>
      </c>
      <c r="I255" s="1" t="b">
        <v>0</v>
      </c>
      <c r="J255" s="1">
        <v>1818</v>
      </c>
      <c r="K255" s="1">
        <v>1818</v>
      </c>
      <c r="L255" s="1" t="s">
        <v>14</v>
      </c>
      <c r="M255" s="1">
        <v>1</v>
      </c>
      <c r="N255" s="1" t="s">
        <v>13</v>
      </c>
      <c r="P255" s="5">
        <v>38.735221000000003</v>
      </c>
      <c r="Q255" s="5">
        <v>-85.382600999999994</v>
      </c>
      <c r="R255" s="1">
        <v>301</v>
      </c>
      <c r="S255" s="9"/>
      <c r="T255" s="2" t="s">
        <v>485</v>
      </c>
      <c r="U255" s="2" t="s">
        <v>455</v>
      </c>
      <c r="V255" t="s">
        <v>446</v>
      </c>
      <c r="W255" s="1" t="s">
        <v>394</v>
      </c>
    </row>
    <row r="256" spans="1:23" ht="216.75" x14ac:dyDescent="0.2">
      <c r="A256" t="str">
        <f t="shared" si="12"/>
        <v>304 West 2nd Street</v>
      </c>
      <c r="B256" s="1" t="s">
        <v>166</v>
      </c>
      <c r="C256" s="1" t="s">
        <v>0</v>
      </c>
      <c r="E256" s="1" t="str">
        <f t="shared" si="11"/>
        <v>Federal</v>
      </c>
      <c r="F256" s="1" t="str">
        <f t="shared" si="10"/>
        <v>None</v>
      </c>
      <c r="G256" s="1" t="s">
        <v>1</v>
      </c>
      <c r="H256" s="1" t="b">
        <v>1</v>
      </c>
      <c r="I256" s="1" t="b">
        <v>0</v>
      </c>
      <c r="J256" s="1">
        <v>1820</v>
      </c>
      <c r="K256" s="1">
        <v>1820</v>
      </c>
      <c r="L256" s="1" t="s">
        <v>14</v>
      </c>
      <c r="M256" s="1">
        <v>1</v>
      </c>
      <c r="N256" s="1" t="s">
        <v>13</v>
      </c>
      <c r="P256" s="5">
        <v>38.735753000000003</v>
      </c>
      <c r="Q256" s="5">
        <v>-85.382418999999999</v>
      </c>
      <c r="R256" s="1">
        <v>304</v>
      </c>
      <c r="S256" s="9"/>
      <c r="T256" s="2" t="s">
        <v>485</v>
      </c>
      <c r="U256" s="2" t="s">
        <v>455</v>
      </c>
      <c r="V256" t="s">
        <v>446</v>
      </c>
      <c r="W256" s="1" t="s">
        <v>388</v>
      </c>
    </row>
    <row r="257" spans="1:23" x14ac:dyDescent="0.2">
      <c r="A257" t="str">
        <f>IF(ISBLANK(R257),C257,R257)&amp;" "&amp;S257&amp;IF(ISBLANK(S257),""," ")&amp;T257&amp;IF(ISBLANK(T257),""," ")&amp;U257&amp;" "&amp;V257</f>
        <v>308 West 2nd Street</v>
      </c>
      <c r="C257" s="1" t="s">
        <v>0</v>
      </c>
      <c r="E257" s="1" t="str">
        <f t="shared" si="11"/>
        <v>Vernacular: Gable Front</v>
      </c>
      <c r="F257" s="1" t="str">
        <f t="shared" si="10"/>
        <v>None</v>
      </c>
      <c r="G257" s="1" t="s">
        <v>21</v>
      </c>
      <c r="H257" s="1" t="b">
        <v>1</v>
      </c>
      <c r="I257" s="1" t="b">
        <v>0</v>
      </c>
      <c r="J257" s="1">
        <v>1870</v>
      </c>
      <c r="K257" s="1">
        <v>1870</v>
      </c>
      <c r="L257" s="1" t="s">
        <v>14</v>
      </c>
      <c r="M257" s="1">
        <v>2</v>
      </c>
      <c r="N257" s="1" t="s">
        <v>13</v>
      </c>
      <c r="P257" s="5">
        <v>38.735863999999999</v>
      </c>
      <c r="Q257" s="5">
        <v>-85.382565</v>
      </c>
      <c r="R257" s="1">
        <v>308</v>
      </c>
      <c r="S257" s="9"/>
      <c r="T257" s="2" t="s">
        <v>485</v>
      </c>
      <c r="U257" s="2" t="s">
        <v>455</v>
      </c>
      <c r="V257" t="s">
        <v>446</v>
      </c>
      <c r="W257" s="1" t="s">
        <v>13</v>
      </c>
    </row>
    <row r="258" spans="1:23" x14ac:dyDescent="0.2">
      <c r="A258" t="str">
        <f>IF(ISBLANK(R258),C258,R258)&amp;" "&amp;S258&amp;IF(ISBLANK(S258),""," ")&amp;T258&amp;IF(ISBLANK(T258),""," ")&amp;U258&amp;" "&amp;V258</f>
        <v>310 West 2nd Street</v>
      </c>
      <c r="C258" s="1" t="s">
        <v>0</v>
      </c>
      <c r="E258" s="1" t="str">
        <f t="shared" si="11"/>
        <v>Federal</v>
      </c>
      <c r="F258" s="1" t="str">
        <f t="shared" ref="F258:F321" si="13">IF(OR(G258="Other: Vernacular Landscape",G258="Other",G258="Federal"),"None",IF(G258="Italianate","None",IF(G258="No Style","None",IF(G258="Other: Gabled-ell","Gabled-ell",IF(G258="Other: Single Pen","Single Pen",IF(G258="Other: Double Pen","Double Pen",IF(G258="Other: Shotgun","None",IF(G258="Other: I-House","I-House",IF(G258="Other: Hall and Parlor","Hall and Parlor",IF(G258="Other: Gable front","None",IF(G258="Other: Cross gable","Cross Gable",IF(G258="Other: English Barn","English Barn",IF(G258="Greek Revival","Greek",IF(G258="Bungalow/Craftsman","None",IF(G258="Colonial Revival","None",IF(G258="Other: American Four Square","None",IF(G258="Queen Anne","Queen Anne",IF(G258="Other: Designed Landscape - Memorial Garden","Memorial Garden",IF(G258="Other: Designed Landscape - Formal garden","Formal Garden",IF(OR(G258="Other: Modern",G258="Modern Movement"),"None",IF(OR(G258="Other: Side gabled",G258="Side gabled"),"Side Gable",IF(G258="Other: Rail car design","Rail Car",IF(G258="Commercial Style","None",IF(G258="Other: Cottage","Cottage",IF(G258="Other: 19th C. Functional","19th Century",IF(G258="Other: 20th C. Functional","20th Century",IF(G258="Other: Pre-Fab","Pre-Fab",IF(OR(G258="Other: Art Deco",G258="Art Deco"),"None",IF(G258="Gothic Revival","None",IF(G258="Neo-Classical Revival","Classical",IF(OR(G258="Other: Tudor Revival",G258="Tudor Revival"),"None",IF(G258="Stick/Eastlake","Stick/Eastlake",IF(G258="Romanesque Revival","Romanesque Revival",IF(G258="Modern Movement: Ranch Style","Ranch",IF(G258="Other: Camelback shotgun","Camelback Shotgun",IF(G258="Other: Saltbox","Saltbox",IF(G258="Other: Designed Lanscape","None",IF(G258="Other: Designed Landscape - City Park","City Park",IF(G258="Other: Central passage","Central Passage",IF(G258="Other: T-plan","T-plan",IF(G258="Other: Free Classic","Free Classical",IF(G258="Other: Cross plan","Cross Plan",IF(G258="Second Empire",G258,IF(G258="Other: Folk Victorian","Folk Victorian",IF(G258="Classical Revival","Classical",IF(G258="Other: Neoclassical","Neoclassical",""))))))))))))))))))))))))))))))))))))))))))))))</f>
        <v>None</v>
      </c>
      <c r="G258" s="1" t="s">
        <v>1</v>
      </c>
      <c r="H258" s="1" t="b">
        <v>1</v>
      </c>
      <c r="I258" s="1" t="b">
        <v>0</v>
      </c>
      <c r="J258" s="1">
        <v>1840</v>
      </c>
      <c r="K258" s="1">
        <v>1840</v>
      </c>
      <c r="L258" s="1" t="s">
        <v>14</v>
      </c>
      <c r="M258" s="1">
        <v>1</v>
      </c>
      <c r="N258" s="1" t="s">
        <v>13</v>
      </c>
      <c r="P258" s="5">
        <v>38.735885000000003</v>
      </c>
      <c r="Q258" s="5">
        <v>-85.382673999999994</v>
      </c>
      <c r="R258" s="1">
        <v>310</v>
      </c>
      <c r="S258" s="9"/>
      <c r="T258" s="2" t="s">
        <v>485</v>
      </c>
      <c r="U258" s="2" t="s">
        <v>455</v>
      </c>
      <c r="V258" t="s">
        <v>446</v>
      </c>
      <c r="W258" s="1" t="s">
        <v>13</v>
      </c>
    </row>
    <row r="259" spans="1:23" x14ac:dyDescent="0.2">
      <c r="A259" t="str">
        <f>IF(ISBLANK(R259),C259,R259)&amp;" "&amp;S259&amp;IF(ISBLANK(S259),""," ")&amp;T259&amp;IF(ISBLANK(T259),""," ")&amp;U259&amp;" "&amp;V259</f>
        <v>311 West 2nd Street</v>
      </c>
      <c r="C259" s="1" t="s">
        <v>0</v>
      </c>
      <c r="E259" s="1" t="str">
        <f t="shared" ref="E259:E322" si="14">IF(OR(G259="Other",G259="Federal",G259="Italianate",G259="Gothic Revival",G259="Tudor Revival"),G259,IF(G259="No Style","None",IF(OR(G259="Other: T-plan",G259="Other: Central passage",G259="Other: Pre-Fab",G259="Other: Side gabled",G259="Side gabled",G259="Other: Gabled-ell",G259="Other: Cross gable",G259="Other: Saltbox",G259="Other: Cross plan",G259="Other: Hall and Parlor",G259="Other: I-House",G259="Other: Single Pen",G259="Other: Cottage",G259="Other: Double Pen"),"Vernacular: Other",IF(OR(G259="Other: Shotgun",G259="Other: Camelback shotgun"),"Vernacular: Shotgun",IF(G259="Other: Gable front","Vernacular: Gable Front",IF(G259="Other: English Barn","Barn",IF(G259="Bungalow/Craftsman","Bungalow/Craftsman/Foursquare",IF(G259="Colonial Revival",G259,IF(G259="Other: American Four Square","Bungalow/Craftsman/Foursquare",IF(G259="Queen Anne","Victorian",IF(OR(G259="Other: Designed Landscape - Memorial Garden",G259="Other: Designed Landscape",G259="Other: Designed Landscape - City Park"),"Designed Landscape",IF(G259="Other: Designed Landscape - Formal garden","Designed Landscape",IF(OR(G259="Other: Modern",G259="Modern Movement",G259="Modern Movement: Ranch Style"),"Modern Movement",IF(G259="Other: Rail car design","Other",IF(G259="Commercial Style","Commercial Style",IF(G259="Other: 19th C. Functional","Functional",IF(G259="Other: 20th C. Functional","Functional",IF(OR(G259="Other: Art Deco",G259="Art Deco"),"Art Deco",IF(G259="Stick/Eastlake","Victorian",IF(OR(G259="Other: Folk Victorian",G259="Other: Free Classic",G259="Romanesque Revival",G259="Second Empire"),"Victorian",IF(G259="Other: Tudor Revival","Tudor Revival",IF(G259="Other: Vernacular Landscape","Vernacular Landscape",IF(OR(G259="Greek Revival",G259="Neo-Classical Revival",G259="Classical Revival"),"Classical/Greek Revival","")))))))))))))))))))))))</f>
        <v>Vernacular: Other</v>
      </c>
      <c r="F259" s="1" t="str">
        <f t="shared" si="13"/>
        <v>Gabled-ell</v>
      </c>
      <c r="G259" s="1" t="s">
        <v>27</v>
      </c>
      <c r="H259" s="1" t="b">
        <v>1</v>
      </c>
      <c r="I259" s="1" t="b">
        <v>0</v>
      </c>
      <c r="J259" s="1">
        <v>1850</v>
      </c>
      <c r="K259" s="1">
        <v>1850</v>
      </c>
      <c r="L259" s="1" t="s">
        <v>14</v>
      </c>
      <c r="M259" s="1">
        <v>1</v>
      </c>
      <c r="N259" s="1" t="s">
        <v>13</v>
      </c>
      <c r="P259" s="5">
        <v>38.735435000000003</v>
      </c>
      <c r="Q259" s="5">
        <v>-85.382964000000001</v>
      </c>
      <c r="R259" s="1">
        <v>311</v>
      </c>
      <c r="S259" s="9"/>
      <c r="T259" s="2" t="s">
        <v>485</v>
      </c>
      <c r="U259" s="2" t="s">
        <v>455</v>
      </c>
      <c r="V259" t="s">
        <v>446</v>
      </c>
      <c r="W259" s="1" t="s">
        <v>13</v>
      </c>
    </row>
    <row r="260" spans="1:23" x14ac:dyDescent="0.2">
      <c r="A260" t="str">
        <f>IF(ISBLANK(R260),C260,R260)&amp;" "&amp;S260&amp;IF(ISBLANK(S260),""," ")&amp;T260&amp;IF(ISBLANK(T260),""," ")&amp;U260&amp;" "&amp;V260</f>
        <v>312 West 2nd Street</v>
      </c>
      <c r="C260" s="1" t="s">
        <v>0</v>
      </c>
      <c r="E260" s="1" t="str">
        <f t="shared" si="14"/>
        <v>Italianate</v>
      </c>
      <c r="F260" s="1" t="str">
        <f t="shared" si="13"/>
        <v>None</v>
      </c>
      <c r="G260" s="1" t="s">
        <v>23</v>
      </c>
      <c r="H260" s="1" t="b">
        <v>1</v>
      </c>
      <c r="I260" s="1" t="b">
        <v>0</v>
      </c>
      <c r="J260" s="1">
        <v>1860</v>
      </c>
      <c r="K260" s="1">
        <v>1860</v>
      </c>
      <c r="L260" s="1" t="s">
        <v>14</v>
      </c>
      <c r="M260" s="1">
        <v>1</v>
      </c>
      <c r="N260" s="1" t="s">
        <v>13</v>
      </c>
      <c r="P260" s="5">
        <v>38.735753000000003</v>
      </c>
      <c r="Q260" s="5">
        <v>-85.382958000000002</v>
      </c>
      <c r="R260" s="1">
        <v>312</v>
      </c>
      <c r="S260" s="9"/>
      <c r="T260" s="2" t="s">
        <v>485</v>
      </c>
      <c r="U260" s="2" t="s">
        <v>455</v>
      </c>
      <c r="V260" t="s">
        <v>446</v>
      </c>
      <c r="W260" s="1" t="s">
        <v>13</v>
      </c>
    </row>
    <row r="261" spans="1:23" x14ac:dyDescent="0.2">
      <c r="A261" t="str">
        <f>IF(ISBLANK(R261),C261,R261)&amp;" "&amp;S261&amp;IF(ISBLANK(S261),""," ")&amp;T261&amp;IF(ISBLANK(T261),""," ")&amp;U261&amp;" "&amp;V261</f>
        <v>319 West 2nd Street</v>
      </c>
      <c r="C261" s="1" t="s">
        <v>0</v>
      </c>
      <c r="E261" s="1" t="str">
        <f t="shared" si="14"/>
        <v>Italianate</v>
      </c>
      <c r="F261" s="1" t="str">
        <f t="shared" si="13"/>
        <v>None</v>
      </c>
      <c r="G261" s="1" t="s">
        <v>23</v>
      </c>
      <c r="H261" s="1" t="b">
        <v>1</v>
      </c>
      <c r="I261" s="1" t="b">
        <v>0</v>
      </c>
      <c r="J261" s="1">
        <v>1865</v>
      </c>
      <c r="K261" s="1">
        <v>1865</v>
      </c>
      <c r="L261" s="1" t="s">
        <v>14</v>
      </c>
      <c r="M261" s="1">
        <v>1</v>
      </c>
      <c r="N261" s="1" t="s">
        <v>13</v>
      </c>
      <c r="P261" s="5">
        <v>38.735447000000001</v>
      </c>
      <c r="Q261" s="5">
        <v>-85.383172000000002</v>
      </c>
      <c r="R261" s="1">
        <v>319</v>
      </c>
      <c r="S261" s="9"/>
      <c r="T261" s="2" t="s">
        <v>485</v>
      </c>
      <c r="U261" s="2" t="s">
        <v>455</v>
      </c>
      <c r="V261" t="s">
        <v>446</v>
      </c>
      <c r="W261" s="1" t="s">
        <v>13</v>
      </c>
    </row>
    <row r="262" spans="1:23" ht="275.25" customHeight="1" x14ac:dyDescent="0.2">
      <c r="A262" t="str">
        <f>IF(ISBLANK(R262),C262,R262)&amp;" "&amp;S262&amp;IF(ISBLANK(S262),""," ")&amp;T262&amp;IF(ISBLANK(T262),""," ")&amp;U262&amp;" "&amp;V262</f>
        <v>403 West 2nd Street</v>
      </c>
      <c r="C262" s="1" t="s">
        <v>0</v>
      </c>
      <c r="E262" s="1" t="str">
        <f t="shared" si="14"/>
        <v>Colonial Revival</v>
      </c>
      <c r="F262" s="1" t="str">
        <f t="shared" si="13"/>
        <v>None</v>
      </c>
      <c r="G262" s="1" t="s">
        <v>16</v>
      </c>
      <c r="H262" s="1" t="b">
        <v>1</v>
      </c>
      <c r="I262" s="1" t="b">
        <v>0</v>
      </c>
      <c r="J262" s="1">
        <v>1925</v>
      </c>
      <c r="K262" s="1">
        <v>1925</v>
      </c>
      <c r="L262" s="1" t="s">
        <v>14</v>
      </c>
      <c r="M262" s="1">
        <v>1</v>
      </c>
      <c r="N262" s="1" t="s">
        <v>13</v>
      </c>
      <c r="P262" s="5">
        <v>38.735584000000003</v>
      </c>
      <c r="Q262" s="5">
        <v>-85.383894999999995</v>
      </c>
      <c r="R262" s="1">
        <v>403</v>
      </c>
      <c r="S262" s="9"/>
      <c r="T262" s="2" t="s">
        <v>485</v>
      </c>
      <c r="U262" s="2" t="s">
        <v>455</v>
      </c>
      <c r="V262" t="s">
        <v>446</v>
      </c>
      <c r="W262" s="1" t="s">
        <v>13</v>
      </c>
    </row>
    <row r="263" spans="1:23" x14ac:dyDescent="0.2">
      <c r="A263" t="str">
        <f>IF(ISBLANK(R263),C263,R263)&amp;" "&amp;S263&amp;IF(ISBLANK(S263),""," ")&amp;T263&amp;IF(ISBLANK(T263),""," ")&amp;U263&amp;" "&amp;V263</f>
        <v>407 West 2nd Street</v>
      </c>
      <c r="C263" s="1" t="s">
        <v>0</v>
      </c>
      <c r="E263" s="1" t="str">
        <f t="shared" si="14"/>
        <v>Vernacular: Other</v>
      </c>
      <c r="F263" s="1" t="str">
        <f t="shared" si="13"/>
        <v>Gabled-ell</v>
      </c>
      <c r="G263" s="1" t="s">
        <v>27</v>
      </c>
      <c r="H263" s="1" t="b">
        <v>1</v>
      </c>
      <c r="I263" s="1" t="b">
        <v>0</v>
      </c>
      <c r="J263" s="1">
        <v>1900</v>
      </c>
      <c r="K263" s="1">
        <v>1900</v>
      </c>
      <c r="L263" s="1" t="s">
        <v>14</v>
      </c>
      <c r="M263" s="1">
        <v>1</v>
      </c>
      <c r="N263" s="1" t="s">
        <v>13</v>
      </c>
      <c r="P263" s="5">
        <v>38.735630999999998</v>
      </c>
      <c r="Q263" s="5">
        <v>-85.384054000000006</v>
      </c>
      <c r="R263" s="1">
        <v>407</v>
      </c>
      <c r="S263" s="9"/>
      <c r="T263" s="2" t="s">
        <v>485</v>
      </c>
      <c r="U263" s="2" t="s">
        <v>455</v>
      </c>
      <c r="V263" t="s">
        <v>446</v>
      </c>
      <c r="W263" s="1" t="s">
        <v>13</v>
      </c>
    </row>
    <row r="264" spans="1:23" x14ac:dyDescent="0.2">
      <c r="A264" t="str">
        <f>IF(ISBLANK(R264),C264,R264)&amp;" "&amp;S264&amp;IF(ISBLANK(S264),""," ")&amp;T264&amp;IF(ISBLANK(T264),""," ")&amp;U264&amp;" "&amp;V264</f>
        <v>409 West 2nd Street</v>
      </c>
      <c r="C264" s="1" t="s">
        <v>0</v>
      </c>
      <c r="E264" s="1" t="str">
        <f t="shared" si="14"/>
        <v>Italianate</v>
      </c>
      <c r="F264" s="1" t="str">
        <f t="shared" si="13"/>
        <v>None</v>
      </c>
      <c r="G264" s="1" t="s">
        <v>23</v>
      </c>
      <c r="H264" s="1" t="b">
        <v>1</v>
      </c>
      <c r="I264" s="1" t="b">
        <v>0</v>
      </c>
      <c r="J264" s="1">
        <v>1860</v>
      </c>
      <c r="K264" s="1">
        <v>1860</v>
      </c>
      <c r="L264" s="1" t="s">
        <v>14</v>
      </c>
      <c r="M264" s="1">
        <v>1</v>
      </c>
      <c r="N264" s="1" t="s">
        <v>13</v>
      </c>
      <c r="P264" s="5">
        <v>38.735653999999997</v>
      </c>
      <c r="Q264" s="5">
        <v>-85.384174999999999</v>
      </c>
      <c r="R264" s="1">
        <v>409</v>
      </c>
      <c r="S264" s="9"/>
      <c r="T264" s="2" t="s">
        <v>485</v>
      </c>
      <c r="U264" s="2" t="s">
        <v>455</v>
      </c>
      <c r="V264" t="s">
        <v>446</v>
      </c>
      <c r="W264" s="1" t="s">
        <v>13</v>
      </c>
    </row>
    <row r="265" spans="1:23" x14ac:dyDescent="0.2">
      <c r="A265" t="str">
        <f>IF(ISBLANK(R265),C265,R265)&amp;" "&amp;S265&amp;IF(ISBLANK(S265),""," ")&amp;T265&amp;IF(ISBLANK(T265),""," ")&amp;U265&amp;" "&amp;V265</f>
        <v>410 West 2nd Street</v>
      </c>
      <c r="C265" s="1" t="s">
        <v>0</v>
      </c>
      <c r="E265" s="1" t="str">
        <f t="shared" si="14"/>
        <v>Vernacular: Other</v>
      </c>
      <c r="F265" s="1" t="str">
        <f t="shared" si="13"/>
        <v>Gabled-ell</v>
      </c>
      <c r="G265" s="1" t="s">
        <v>27</v>
      </c>
      <c r="H265" s="1" t="b">
        <v>1</v>
      </c>
      <c r="I265" s="1" t="b">
        <v>0</v>
      </c>
      <c r="J265" s="1">
        <v>1880</v>
      </c>
      <c r="K265" s="1">
        <v>1880</v>
      </c>
      <c r="L265" s="1" t="s">
        <v>14</v>
      </c>
      <c r="M265" s="1">
        <v>1</v>
      </c>
      <c r="N265" s="1" t="s">
        <v>13</v>
      </c>
      <c r="P265" s="5">
        <v>38.736021000000001</v>
      </c>
      <c r="Q265" s="5">
        <v>-85.384011000000001</v>
      </c>
      <c r="R265" s="1">
        <v>410</v>
      </c>
      <c r="S265" s="9"/>
      <c r="T265" s="2" t="s">
        <v>485</v>
      </c>
      <c r="U265" s="2" t="s">
        <v>455</v>
      </c>
      <c r="V265" t="s">
        <v>446</v>
      </c>
      <c r="W265" s="1" t="s">
        <v>13</v>
      </c>
    </row>
    <row r="266" spans="1:23" x14ac:dyDescent="0.2">
      <c r="A266" t="str">
        <f>IF(ISBLANK(R266),D266,R266)&amp;" "&amp;S266&amp;IF(ISBLANK(S266),""," ")&amp;T266&amp;IF(ISBLANK(T266),""," ")&amp;U266&amp;" "&amp;V266</f>
        <v>411 West 2nd Street</v>
      </c>
      <c r="C266" s="1" t="s">
        <v>0</v>
      </c>
      <c r="D266" s="1" t="s">
        <v>71</v>
      </c>
      <c r="E266" s="1" t="str">
        <f t="shared" si="14"/>
        <v>Federal</v>
      </c>
      <c r="F266" s="1" t="str">
        <f t="shared" si="13"/>
        <v>None</v>
      </c>
      <c r="G266" s="1" t="s">
        <v>1</v>
      </c>
      <c r="H266" s="1" t="b">
        <v>1</v>
      </c>
      <c r="I266" s="1" t="b">
        <v>0</v>
      </c>
      <c r="J266" s="1">
        <v>1850</v>
      </c>
      <c r="K266" s="1">
        <v>1850</v>
      </c>
      <c r="L266" s="1" t="s">
        <v>14</v>
      </c>
      <c r="M266" s="1">
        <v>1</v>
      </c>
      <c r="N266" s="1" t="s">
        <v>13</v>
      </c>
      <c r="P266" s="5">
        <v>38.735686000000001</v>
      </c>
      <c r="Q266" s="5">
        <v>-85.384310999999997</v>
      </c>
      <c r="R266" s="1">
        <v>411</v>
      </c>
      <c r="S266" s="9"/>
      <c r="T266" s="2" t="s">
        <v>485</v>
      </c>
      <c r="U266" s="2" t="s">
        <v>455</v>
      </c>
      <c r="V266" t="s">
        <v>446</v>
      </c>
      <c r="W266" s="1" t="s">
        <v>13</v>
      </c>
    </row>
    <row r="267" spans="1:23" x14ac:dyDescent="0.2">
      <c r="A267" t="str">
        <f>IF(ISBLANK(R267),D267,R267)&amp;" "&amp;S267&amp;IF(ISBLANK(S267),""," ")&amp;T267&amp;IF(ISBLANK(T267),""," ")&amp;U267&amp;" "&amp;V267</f>
        <v>413 West 2nd Street</v>
      </c>
      <c r="C267" s="1" t="s">
        <v>0</v>
      </c>
      <c r="D267" s="1" t="s">
        <v>71</v>
      </c>
      <c r="E267" s="1" t="str">
        <f t="shared" si="14"/>
        <v>Federal</v>
      </c>
      <c r="F267" s="1" t="str">
        <f t="shared" si="13"/>
        <v>None</v>
      </c>
      <c r="G267" s="1" t="s">
        <v>1</v>
      </c>
      <c r="H267" s="1" t="b">
        <v>1</v>
      </c>
      <c r="I267" s="1" t="b">
        <v>0</v>
      </c>
      <c r="J267" s="1">
        <v>1850</v>
      </c>
      <c r="K267" s="1">
        <v>1850</v>
      </c>
      <c r="L267" s="1" t="s">
        <v>14</v>
      </c>
      <c r="M267" s="1">
        <v>1</v>
      </c>
      <c r="N267" s="1" t="s">
        <v>13</v>
      </c>
      <c r="P267" s="5">
        <v>38.735700999999999</v>
      </c>
      <c r="Q267" s="5">
        <v>-85.384377000000001</v>
      </c>
      <c r="R267" s="1">
        <v>413</v>
      </c>
      <c r="S267" s="9"/>
      <c r="T267" s="2" t="s">
        <v>485</v>
      </c>
      <c r="U267" s="2" t="s">
        <v>455</v>
      </c>
      <c r="V267" t="s">
        <v>446</v>
      </c>
      <c r="W267" s="1" t="s">
        <v>13</v>
      </c>
    </row>
    <row r="268" spans="1:23" x14ac:dyDescent="0.2">
      <c r="A268" t="str">
        <f>IF(ISBLANK(R268),D268,R268)&amp;" "&amp;S268&amp;IF(ISBLANK(S268),""," ")&amp;T268&amp;IF(ISBLANK(T268),""," ")&amp;U268&amp;" "&amp;V268</f>
        <v>414 A West 2nd Street</v>
      </c>
      <c r="C268" s="1" t="s">
        <v>0</v>
      </c>
      <c r="D268" s="1" t="s">
        <v>71</v>
      </c>
      <c r="E268" s="1" t="str">
        <f t="shared" si="14"/>
        <v>Modern Movement</v>
      </c>
      <c r="F268" s="1" t="str">
        <f t="shared" si="13"/>
        <v>None</v>
      </c>
      <c r="G268" s="4" t="s">
        <v>29</v>
      </c>
      <c r="H268" s="1" t="b">
        <v>1</v>
      </c>
      <c r="I268" s="1" t="b">
        <v>0</v>
      </c>
      <c r="J268" s="1">
        <v>1985</v>
      </c>
      <c r="K268" s="1">
        <v>1985</v>
      </c>
      <c r="L268" s="1" t="s">
        <v>2</v>
      </c>
      <c r="N268" s="4">
        <v>0.5</v>
      </c>
      <c r="O268" s="4" t="s">
        <v>526</v>
      </c>
      <c r="P268" s="5">
        <v>38.735984999999999</v>
      </c>
      <c r="Q268" s="5">
        <v>-85.384319000000005</v>
      </c>
      <c r="R268" s="4">
        <v>414</v>
      </c>
      <c r="S268" s="10" t="s">
        <v>511</v>
      </c>
      <c r="T268" s="2" t="s">
        <v>485</v>
      </c>
      <c r="U268" s="2" t="s">
        <v>455</v>
      </c>
      <c r="V268" s="2" t="s">
        <v>446</v>
      </c>
      <c r="W268" s="1" t="s">
        <v>13</v>
      </c>
    </row>
    <row r="269" spans="1:23" x14ac:dyDescent="0.2">
      <c r="A269" t="str">
        <f>IF(ISBLANK(R269),D269,R269)&amp;" "&amp;S269&amp;IF(ISBLANK(S269),""," ")&amp;T269&amp;IF(ISBLANK(T269),""," ")&amp;U269&amp;" "&amp;V269</f>
        <v>414 B West 2nd Street</v>
      </c>
      <c r="C269" s="1" t="s">
        <v>0</v>
      </c>
      <c r="D269" s="1" t="s">
        <v>71</v>
      </c>
      <c r="E269" s="1" t="str">
        <f t="shared" si="14"/>
        <v>Modern Movement</v>
      </c>
      <c r="F269" s="1" t="str">
        <f t="shared" si="13"/>
        <v>None</v>
      </c>
      <c r="G269" s="4" t="s">
        <v>29</v>
      </c>
      <c r="H269" s="1" t="b">
        <v>1</v>
      </c>
      <c r="I269" s="1" t="b">
        <v>0</v>
      </c>
      <c r="J269" s="1">
        <v>1985</v>
      </c>
      <c r="K269" s="1">
        <v>1985</v>
      </c>
      <c r="L269" s="1" t="s">
        <v>2</v>
      </c>
      <c r="N269" s="4">
        <v>0.5</v>
      </c>
      <c r="O269" s="4" t="s">
        <v>526</v>
      </c>
      <c r="P269" s="5">
        <v>38.735984999999999</v>
      </c>
      <c r="Q269" s="5">
        <v>-85.384319000000005</v>
      </c>
      <c r="R269" s="4">
        <v>414</v>
      </c>
      <c r="S269" s="10" t="s">
        <v>512</v>
      </c>
      <c r="T269" s="2" t="s">
        <v>485</v>
      </c>
      <c r="U269" s="2" t="s">
        <v>455</v>
      </c>
      <c r="V269" s="2" t="s">
        <v>446</v>
      </c>
      <c r="W269" s="1" t="s">
        <v>13</v>
      </c>
    </row>
    <row r="270" spans="1:23" x14ac:dyDescent="0.2">
      <c r="A270" t="str">
        <f>IF(ISBLANK(R270),C270,R270)&amp;" "&amp;S270&amp;IF(ISBLANK(S270),""," ")&amp;T270&amp;IF(ISBLANK(T270),""," ")&amp;U270&amp;" "&amp;V270</f>
        <v>415 West 2nd Street</v>
      </c>
      <c r="C270" s="1" t="s">
        <v>0</v>
      </c>
      <c r="E270" s="1" t="str">
        <f t="shared" si="14"/>
        <v>Vernacular: Gable Front</v>
      </c>
      <c r="F270" s="1" t="str">
        <f t="shared" si="13"/>
        <v>None</v>
      </c>
      <c r="G270" s="1" t="s">
        <v>21</v>
      </c>
      <c r="H270" s="1" t="b">
        <v>1</v>
      </c>
      <c r="I270" s="1" t="b">
        <v>0</v>
      </c>
      <c r="J270" s="1">
        <v>1870</v>
      </c>
      <c r="K270" s="1">
        <v>1870</v>
      </c>
      <c r="L270" s="1" t="s">
        <v>14</v>
      </c>
      <c r="M270" s="1">
        <v>1</v>
      </c>
      <c r="N270" s="1" t="s">
        <v>13</v>
      </c>
      <c r="P270" s="5">
        <v>38.735717000000001</v>
      </c>
      <c r="Q270" s="5">
        <v>-85.384474999999995</v>
      </c>
      <c r="R270" s="1">
        <v>415</v>
      </c>
      <c r="S270" s="9"/>
      <c r="T270" s="2" t="s">
        <v>485</v>
      </c>
      <c r="U270" s="2" t="s">
        <v>455</v>
      </c>
      <c r="V270" t="s">
        <v>446</v>
      </c>
      <c r="W270" s="1" t="s">
        <v>13</v>
      </c>
    </row>
    <row r="271" spans="1:23" ht="153" x14ac:dyDescent="0.2">
      <c r="A271" t="str">
        <f>IF(ISBLANK(R271),C271,R271)&amp;" "&amp;S271&amp;IF(ISBLANK(S271),""," ")&amp;T271&amp;IF(ISBLANK(T271),""," ")&amp;U271&amp;" "&amp;V271</f>
        <v>416 West 2nd Street</v>
      </c>
      <c r="C271" s="1" t="s">
        <v>0</v>
      </c>
      <c r="E271" s="1" t="str">
        <f t="shared" si="14"/>
        <v>Bungalow/Craftsman/Foursquare</v>
      </c>
      <c r="F271" s="1" t="str">
        <f t="shared" si="13"/>
        <v>None</v>
      </c>
      <c r="G271" s="1" t="s">
        <v>101</v>
      </c>
      <c r="H271" s="1" t="b">
        <v>1</v>
      </c>
      <c r="I271" s="1" t="b">
        <v>0</v>
      </c>
      <c r="J271" s="1">
        <v>1915</v>
      </c>
      <c r="K271" s="1">
        <v>1915</v>
      </c>
      <c r="L271" s="1" t="s">
        <v>14</v>
      </c>
      <c r="M271" s="1">
        <v>1</v>
      </c>
      <c r="N271" s="1" t="s">
        <v>13</v>
      </c>
      <c r="P271" s="5">
        <v>38.736212999999999</v>
      </c>
      <c r="Q271" s="5">
        <v>-85.384488000000005</v>
      </c>
      <c r="R271" s="1">
        <v>416</v>
      </c>
      <c r="S271" s="9"/>
      <c r="T271" s="2" t="s">
        <v>485</v>
      </c>
      <c r="U271" s="2" t="s">
        <v>455</v>
      </c>
      <c r="V271" t="s">
        <v>446</v>
      </c>
      <c r="W271" s="1" t="s">
        <v>387</v>
      </c>
    </row>
    <row r="272" spans="1:23" ht="77.25" customHeight="1" x14ac:dyDescent="0.2">
      <c r="A272" t="str">
        <f>IF(ISBLANK(R272),C272,R272)&amp;" "&amp;S272&amp;IF(ISBLANK(S272),""," ")&amp;T272&amp;IF(ISBLANK(T272),""," ")&amp;U272&amp;" "&amp;V272</f>
        <v>417 West 2nd Street</v>
      </c>
      <c r="C272" s="1" t="s">
        <v>0</v>
      </c>
      <c r="E272" s="1" t="str">
        <f t="shared" si="14"/>
        <v>Victorian</v>
      </c>
      <c r="F272" s="1" t="str">
        <f t="shared" si="13"/>
        <v>Queen Anne</v>
      </c>
      <c r="G272" s="1" t="s">
        <v>42</v>
      </c>
      <c r="H272" s="1" t="b">
        <v>1</v>
      </c>
      <c r="I272" s="1" t="b">
        <v>0</v>
      </c>
      <c r="J272" s="1">
        <v>1910</v>
      </c>
      <c r="K272" s="1">
        <v>1910</v>
      </c>
      <c r="L272" s="1" t="s">
        <v>14</v>
      </c>
      <c r="M272" s="1">
        <v>1</v>
      </c>
      <c r="N272" s="1" t="s">
        <v>13</v>
      </c>
      <c r="P272" s="5">
        <v>38.735709</v>
      </c>
      <c r="Q272" s="5">
        <v>-85.384619999999998</v>
      </c>
      <c r="R272" s="1">
        <v>417</v>
      </c>
      <c r="S272" s="9"/>
      <c r="T272" s="2" t="s">
        <v>485</v>
      </c>
      <c r="U272" s="2" t="s">
        <v>455</v>
      </c>
      <c r="V272" t="s">
        <v>446</v>
      </c>
      <c r="W272" s="1" t="s">
        <v>13</v>
      </c>
    </row>
    <row r="273" spans="1:23" x14ac:dyDescent="0.2">
      <c r="A273" t="str">
        <f>IF(ISBLANK(R273),C273,R273)&amp;" "&amp;S273&amp;IF(ISBLANK(S273),""," ")&amp;T273&amp;IF(ISBLANK(T273),""," ")&amp;U273&amp;" "&amp;V273</f>
        <v>421 West 2nd Street</v>
      </c>
      <c r="C273" s="1" t="s">
        <v>0</v>
      </c>
      <c r="E273" s="1" t="str">
        <f t="shared" si="14"/>
        <v>Italianate</v>
      </c>
      <c r="F273" s="1" t="str">
        <f t="shared" si="13"/>
        <v>None</v>
      </c>
      <c r="G273" s="1" t="s">
        <v>23</v>
      </c>
      <c r="H273" s="1" t="b">
        <v>1</v>
      </c>
      <c r="I273" s="1" t="b">
        <v>0</v>
      </c>
      <c r="J273" s="1">
        <v>1870</v>
      </c>
      <c r="K273" s="1">
        <v>1870</v>
      </c>
      <c r="L273" s="1" t="s">
        <v>14</v>
      </c>
      <c r="M273" s="1">
        <v>1</v>
      </c>
      <c r="N273" s="1" t="s">
        <v>13</v>
      </c>
      <c r="P273" s="5">
        <v>38.735836999999997</v>
      </c>
      <c r="Q273" s="5">
        <v>-85.384787000000003</v>
      </c>
      <c r="R273" s="1">
        <v>421</v>
      </c>
      <c r="S273" s="9"/>
      <c r="T273" s="2" t="s">
        <v>485</v>
      </c>
      <c r="U273" s="2" t="s">
        <v>455</v>
      </c>
      <c r="V273" t="s">
        <v>446</v>
      </c>
      <c r="W273" s="1" t="s">
        <v>13</v>
      </c>
    </row>
    <row r="274" spans="1:23" ht="127.5" x14ac:dyDescent="0.2">
      <c r="A274" t="str">
        <f t="shared" ref="A259:A322" si="15">IF(ISBLANK(R274),B274,R274)&amp;" "&amp;S274&amp;IF(ISBLANK(S274),""," ")&amp;T274&amp;IF(ISBLANK(T274),""," ")&amp;U274&amp;" "&amp;V274</f>
        <v>424 West 2nd Street</v>
      </c>
      <c r="B274" s="1" t="s">
        <v>165</v>
      </c>
      <c r="C274" s="1" t="s">
        <v>0</v>
      </c>
      <c r="E274" s="1" t="str">
        <f t="shared" si="14"/>
        <v>Classical/Greek Revival</v>
      </c>
      <c r="F274" s="1" t="str">
        <f t="shared" si="13"/>
        <v>Greek</v>
      </c>
      <c r="G274" s="1" t="s">
        <v>26</v>
      </c>
      <c r="H274" s="1" t="b">
        <v>1</v>
      </c>
      <c r="I274" s="1" t="b">
        <v>0</v>
      </c>
      <c r="J274" s="1">
        <v>1838</v>
      </c>
      <c r="K274" s="1">
        <v>1838</v>
      </c>
      <c r="L274" s="1" t="s">
        <v>14</v>
      </c>
      <c r="M274" s="1">
        <v>1</v>
      </c>
      <c r="N274" s="1" t="s">
        <v>13</v>
      </c>
      <c r="P274" s="5">
        <v>38.735798000000003</v>
      </c>
      <c r="Q274" s="5">
        <v>-85.383859999999999</v>
      </c>
      <c r="R274" s="1">
        <v>424</v>
      </c>
      <c r="S274" s="9"/>
      <c r="T274" s="2" t="s">
        <v>485</v>
      </c>
      <c r="U274" s="2" t="s">
        <v>455</v>
      </c>
      <c r="V274" t="s">
        <v>446</v>
      </c>
      <c r="W274" s="1" t="s">
        <v>386</v>
      </c>
    </row>
    <row r="275" spans="1:23" x14ac:dyDescent="0.2">
      <c r="A275" t="str">
        <f>IF(ISBLANK(R275),D275,R275)&amp;" "&amp;S275&amp;IF(ISBLANK(S275),""," ")&amp;T275&amp;IF(ISBLANK(T275),""," ")&amp;U275&amp;" "&amp;V275</f>
        <v>502 West 2nd Street</v>
      </c>
      <c r="C275" s="1" t="s">
        <v>0</v>
      </c>
      <c r="D275" s="1" t="s">
        <v>71</v>
      </c>
      <c r="E275" s="1" t="str">
        <f t="shared" si="14"/>
        <v>Victorian</v>
      </c>
      <c r="F275" s="1" t="str">
        <f t="shared" si="13"/>
        <v>Stick/Eastlake</v>
      </c>
      <c r="G275" s="1" t="s">
        <v>93</v>
      </c>
      <c r="H275" s="1" t="b">
        <v>1</v>
      </c>
      <c r="I275" s="1" t="b">
        <v>0</v>
      </c>
      <c r="J275" s="1">
        <v>1875</v>
      </c>
      <c r="K275" s="1">
        <v>1875</v>
      </c>
      <c r="L275" s="1" t="s">
        <v>14</v>
      </c>
      <c r="M275" s="1">
        <v>0.5</v>
      </c>
      <c r="N275" s="1" t="s">
        <v>13</v>
      </c>
      <c r="P275" s="5">
        <v>38.736283</v>
      </c>
      <c r="Q275" s="5">
        <v>-85.385109999999997</v>
      </c>
      <c r="R275" s="1">
        <v>502</v>
      </c>
      <c r="S275" s="9"/>
      <c r="T275" s="2" t="s">
        <v>485</v>
      </c>
      <c r="U275" s="2" t="s">
        <v>455</v>
      </c>
      <c r="V275" s="2" t="s">
        <v>446</v>
      </c>
      <c r="W275" s="1" t="s">
        <v>13</v>
      </c>
    </row>
    <row r="276" spans="1:23" x14ac:dyDescent="0.2">
      <c r="A276" t="str">
        <f>IF(ISBLANK(R276),D276,R276)&amp;" "&amp;S276&amp;IF(ISBLANK(S276),""," ")&amp;T276&amp;IF(ISBLANK(T276),""," ")&amp;U276&amp;" "&amp;V276</f>
        <v>504 West 2nd Street</v>
      </c>
      <c r="C276" s="1" t="s">
        <v>0</v>
      </c>
      <c r="D276" s="1" t="s">
        <v>71</v>
      </c>
      <c r="E276" s="1" t="str">
        <f t="shared" si="14"/>
        <v>Victorian</v>
      </c>
      <c r="F276" s="1" t="str">
        <f t="shared" si="13"/>
        <v>Stick/Eastlake</v>
      </c>
      <c r="G276" s="1" t="s">
        <v>93</v>
      </c>
      <c r="H276" s="1" t="b">
        <v>1</v>
      </c>
      <c r="I276" s="1" t="b">
        <v>0</v>
      </c>
      <c r="J276" s="1">
        <v>1875</v>
      </c>
      <c r="K276" s="1">
        <v>1875</v>
      </c>
      <c r="L276" s="1" t="s">
        <v>14</v>
      </c>
      <c r="M276" s="1">
        <v>0.5</v>
      </c>
      <c r="N276" s="1" t="s">
        <v>13</v>
      </c>
      <c r="P276" s="5">
        <v>38.736158000000003</v>
      </c>
      <c r="Q276" s="5">
        <v>-85.385171999999997</v>
      </c>
      <c r="R276" s="1">
        <v>504</v>
      </c>
      <c r="S276" s="9"/>
      <c r="T276" s="2" t="s">
        <v>485</v>
      </c>
      <c r="U276" s="2" t="s">
        <v>455</v>
      </c>
      <c r="V276" s="2" t="s">
        <v>446</v>
      </c>
      <c r="W276" s="1" t="s">
        <v>13</v>
      </c>
    </row>
    <row r="277" spans="1:23" ht="87.75" customHeight="1" x14ac:dyDescent="0.2">
      <c r="A277" t="str">
        <f>IF(ISBLANK(R277),D277,R277)&amp;" "&amp;S277&amp;IF(ISBLANK(S277),""," ")&amp;T277&amp;IF(ISBLANK(T277),""," ")&amp;U277&amp;" "&amp;V277</f>
        <v>506 West 2nd Street</v>
      </c>
      <c r="C277" s="1" t="s">
        <v>0</v>
      </c>
      <c r="D277" s="1" t="s">
        <v>71</v>
      </c>
      <c r="E277" s="1" t="str">
        <f t="shared" si="14"/>
        <v>Victorian</v>
      </c>
      <c r="F277" s="1" t="str">
        <f t="shared" si="13"/>
        <v>Stick/Eastlake</v>
      </c>
      <c r="G277" s="1" t="s">
        <v>93</v>
      </c>
      <c r="H277" s="1" t="b">
        <v>1</v>
      </c>
      <c r="I277" s="1" t="b">
        <v>0</v>
      </c>
      <c r="J277" s="1">
        <v>1885</v>
      </c>
      <c r="K277" s="1">
        <v>1885</v>
      </c>
      <c r="L277" s="1" t="s">
        <v>14</v>
      </c>
      <c r="M277" s="1">
        <v>1</v>
      </c>
      <c r="N277" s="1" t="s">
        <v>13</v>
      </c>
      <c r="P277" s="5">
        <v>38.736297999999998</v>
      </c>
      <c r="Q277" s="5">
        <v>-85.385199999999998</v>
      </c>
      <c r="R277" s="1">
        <v>506</v>
      </c>
      <c r="S277" s="9"/>
      <c r="T277" s="2" t="s">
        <v>485</v>
      </c>
      <c r="U277" s="2" t="s">
        <v>455</v>
      </c>
      <c r="V277" t="s">
        <v>446</v>
      </c>
      <c r="W277" s="1" t="s">
        <v>13</v>
      </c>
    </row>
    <row r="278" spans="1:23" x14ac:dyDescent="0.2">
      <c r="A278" t="str">
        <f>IF(ISBLANK(R278),D278,R278)&amp;" "&amp;S278&amp;IF(ISBLANK(S278),""," ")&amp;T278&amp;IF(ISBLANK(T278),""," ")&amp;U278&amp;" "&amp;V278</f>
        <v>508 West 2nd Street</v>
      </c>
      <c r="C278" s="1" t="s">
        <v>0</v>
      </c>
      <c r="D278" s="1" t="s">
        <v>71</v>
      </c>
      <c r="E278" s="1" t="str">
        <f t="shared" si="14"/>
        <v>Victorian</v>
      </c>
      <c r="F278" s="1" t="str">
        <f t="shared" si="13"/>
        <v>Stick/Eastlake</v>
      </c>
      <c r="G278" s="1" t="s">
        <v>93</v>
      </c>
      <c r="H278" s="1" t="b">
        <v>1</v>
      </c>
      <c r="I278" s="1" t="b">
        <v>0</v>
      </c>
      <c r="J278" s="1">
        <v>1885</v>
      </c>
      <c r="K278" s="1">
        <v>1885</v>
      </c>
      <c r="L278" s="1" t="s">
        <v>14</v>
      </c>
      <c r="M278" s="1">
        <v>1</v>
      </c>
      <c r="N278" s="1" t="s">
        <v>13</v>
      </c>
      <c r="P278" s="5">
        <v>38.736313000000003</v>
      </c>
      <c r="Q278" s="5">
        <v>-85.385272000000001</v>
      </c>
      <c r="R278" s="1">
        <v>508</v>
      </c>
      <c r="S278" s="9"/>
      <c r="T278" s="2" t="s">
        <v>485</v>
      </c>
      <c r="U278" s="2" t="s">
        <v>455</v>
      </c>
      <c r="V278" t="s">
        <v>446</v>
      </c>
      <c r="W278" s="1" t="s">
        <v>13</v>
      </c>
    </row>
    <row r="279" spans="1:23" ht="89.25" x14ac:dyDescent="0.2">
      <c r="A279" t="str">
        <f t="shared" si="15"/>
        <v>510 West 2nd Street</v>
      </c>
      <c r="B279" s="1" t="s">
        <v>164</v>
      </c>
      <c r="C279" s="1" t="s">
        <v>0</v>
      </c>
      <c r="E279" s="1" t="str">
        <f t="shared" si="14"/>
        <v>Italianate</v>
      </c>
      <c r="F279" s="1" t="str">
        <f t="shared" si="13"/>
        <v>None</v>
      </c>
      <c r="G279" s="1" t="s">
        <v>23</v>
      </c>
      <c r="H279" s="1" t="b">
        <v>0</v>
      </c>
      <c r="I279" s="1" t="b">
        <v>0</v>
      </c>
      <c r="J279" s="1">
        <v>1872</v>
      </c>
      <c r="K279" s="1">
        <v>1872</v>
      </c>
      <c r="L279" s="1" t="s">
        <v>14</v>
      </c>
      <c r="M279" s="1">
        <v>1</v>
      </c>
      <c r="N279" s="1" t="s">
        <v>13</v>
      </c>
      <c r="P279" s="5">
        <v>38.736336999999999</v>
      </c>
      <c r="Q279" s="5">
        <v>-85.385400000000004</v>
      </c>
      <c r="R279" s="1">
        <v>510</v>
      </c>
      <c r="S279" s="9"/>
      <c r="T279" s="2" t="s">
        <v>485</v>
      </c>
      <c r="U279" s="2" t="s">
        <v>455</v>
      </c>
      <c r="V279" t="s">
        <v>446</v>
      </c>
      <c r="W279" s="1" t="s">
        <v>385</v>
      </c>
    </row>
    <row r="280" spans="1:23" x14ac:dyDescent="0.2">
      <c r="A280" t="str">
        <f>IF(ISBLANK(R280),C280,R280)&amp;" "&amp;S280&amp;IF(ISBLANK(S280),""," ")&amp;T280&amp;IF(ISBLANK(T280),""," ")&amp;U280&amp;" "&amp;V280</f>
        <v>512 West 2nd Street</v>
      </c>
      <c r="C280" s="1" t="s">
        <v>0</v>
      </c>
      <c r="E280" s="1" t="str">
        <f t="shared" si="14"/>
        <v>Vernacular: Shotgun</v>
      </c>
      <c r="F280" s="1" t="str">
        <f t="shared" si="13"/>
        <v>None</v>
      </c>
      <c r="G280" s="1" t="s">
        <v>18</v>
      </c>
      <c r="H280" s="1" t="b">
        <v>1</v>
      </c>
      <c r="I280" s="1" t="b">
        <v>0</v>
      </c>
      <c r="J280" s="1">
        <v>1850</v>
      </c>
      <c r="K280" s="1">
        <v>1850</v>
      </c>
      <c r="L280" s="1" t="s">
        <v>14</v>
      </c>
      <c r="M280" s="1">
        <v>1</v>
      </c>
      <c r="N280" s="1" t="s">
        <v>13</v>
      </c>
      <c r="P280" s="5">
        <v>38.736122000000002</v>
      </c>
      <c r="Q280" s="5">
        <v>-85.385516999999993</v>
      </c>
      <c r="R280" s="1">
        <v>512</v>
      </c>
      <c r="S280" s="9"/>
      <c r="T280" s="2" t="s">
        <v>485</v>
      </c>
      <c r="U280" s="2" t="s">
        <v>455</v>
      </c>
      <c r="V280" t="s">
        <v>446</v>
      </c>
      <c r="W280" s="1" t="s">
        <v>13</v>
      </c>
    </row>
    <row r="281" spans="1:23" ht="25.5" x14ac:dyDescent="0.2">
      <c r="A281" t="str">
        <f>IF(ISBLANK(R281),C281,R281)&amp;" "&amp;S281&amp;IF(ISBLANK(S281),""," ")&amp;T281&amp;IF(ISBLANK(T281),""," ")&amp;U281&amp;" "&amp;V281</f>
        <v>520 West 2nd Street</v>
      </c>
      <c r="C281" s="1" t="s">
        <v>0</v>
      </c>
      <c r="E281" s="1" t="str">
        <f t="shared" si="14"/>
        <v>Modern Movement</v>
      </c>
      <c r="F281" s="1" t="str">
        <f t="shared" si="13"/>
        <v>Ranch</v>
      </c>
      <c r="G281" s="4" t="s">
        <v>12</v>
      </c>
      <c r="H281" s="1" t="b">
        <v>1</v>
      </c>
      <c r="I281" s="1" t="b">
        <v>0</v>
      </c>
      <c r="J281" s="1">
        <v>1970</v>
      </c>
      <c r="K281" s="1">
        <v>1970</v>
      </c>
      <c r="L281" s="1" t="s">
        <v>2</v>
      </c>
      <c r="N281" s="1">
        <v>1</v>
      </c>
      <c r="O281" s="4" t="s">
        <v>526</v>
      </c>
      <c r="P281" s="5">
        <v>38.736364000000002</v>
      </c>
      <c r="Q281" s="5">
        <v>-85.385632000000001</v>
      </c>
      <c r="R281" s="1">
        <v>520</v>
      </c>
      <c r="S281" s="9"/>
      <c r="T281" s="2" t="s">
        <v>485</v>
      </c>
      <c r="U281" s="2" t="s">
        <v>455</v>
      </c>
      <c r="V281" t="s">
        <v>446</v>
      </c>
      <c r="W281" s="1" t="s">
        <v>13</v>
      </c>
    </row>
    <row r="282" spans="1:23" ht="127.5" x14ac:dyDescent="0.2">
      <c r="A282" t="str">
        <f>IF(ISBLANK(R282),C282,R282)&amp;" "&amp;S282&amp;IF(ISBLANK(S282),""," ")&amp;T282&amp;IF(ISBLANK(T282),""," ")&amp;U282&amp;" "&amp;V282</f>
        <v>524 West 2nd Street</v>
      </c>
      <c r="C282" s="1" t="s">
        <v>0</v>
      </c>
      <c r="E282" s="1" t="str">
        <f t="shared" si="14"/>
        <v>Classical/Greek Revival</v>
      </c>
      <c r="F282" s="1" t="str">
        <f t="shared" si="13"/>
        <v>Greek</v>
      </c>
      <c r="G282" s="4" t="s">
        <v>26</v>
      </c>
      <c r="H282" s="1" t="b">
        <v>1</v>
      </c>
      <c r="I282" s="1" t="b">
        <v>0</v>
      </c>
      <c r="J282" s="1">
        <v>1870</v>
      </c>
      <c r="K282" s="1">
        <v>1870</v>
      </c>
      <c r="L282" s="1" t="s">
        <v>14</v>
      </c>
      <c r="M282" s="1">
        <v>1</v>
      </c>
      <c r="N282" s="1" t="s">
        <v>13</v>
      </c>
      <c r="P282" s="5">
        <v>38.736407</v>
      </c>
      <c r="Q282" s="5">
        <v>-85.385855000000006</v>
      </c>
      <c r="R282" s="1">
        <v>524</v>
      </c>
      <c r="S282" s="9"/>
      <c r="T282" s="2" t="s">
        <v>485</v>
      </c>
      <c r="U282" s="2" t="s">
        <v>455</v>
      </c>
      <c r="V282" t="s">
        <v>446</v>
      </c>
      <c r="W282" s="1" t="s">
        <v>384</v>
      </c>
    </row>
    <row r="283" spans="1:23" ht="153" x14ac:dyDescent="0.2">
      <c r="A283" t="str">
        <f t="shared" si="15"/>
        <v>601 West 2nd Street</v>
      </c>
      <c r="B283" s="1" t="s">
        <v>173</v>
      </c>
      <c r="C283" s="1" t="s">
        <v>0</v>
      </c>
      <c r="E283" s="1" t="str">
        <f t="shared" si="14"/>
        <v>Italianate</v>
      </c>
      <c r="F283" s="1" t="str">
        <f t="shared" si="13"/>
        <v>None</v>
      </c>
      <c r="G283" s="1" t="s">
        <v>23</v>
      </c>
      <c r="H283" s="1" t="b">
        <v>1</v>
      </c>
      <c r="I283" s="1" t="b">
        <v>0</v>
      </c>
      <c r="J283" s="1">
        <v>1840</v>
      </c>
      <c r="K283" s="1">
        <v>1840</v>
      </c>
      <c r="L283" s="1" t="s">
        <v>14</v>
      </c>
      <c r="M283" s="1">
        <v>2</v>
      </c>
      <c r="N283" s="1" t="s">
        <v>13</v>
      </c>
      <c r="P283" s="5">
        <v>38.735964000000003</v>
      </c>
      <c r="Q283" s="5">
        <v>-85.386506999999995</v>
      </c>
      <c r="R283" s="1">
        <v>601</v>
      </c>
      <c r="S283" s="9"/>
      <c r="T283" s="2" t="s">
        <v>485</v>
      </c>
      <c r="U283" s="2" t="s">
        <v>455</v>
      </c>
      <c r="V283" t="s">
        <v>446</v>
      </c>
      <c r="W283" s="1" t="s">
        <v>393</v>
      </c>
    </row>
    <row r="284" spans="1:23" x14ac:dyDescent="0.2">
      <c r="A284" t="str">
        <f>IF(ISBLANK(R284),C284,R284)&amp;" "&amp;S284&amp;IF(ISBLANK(S284),""," ")&amp;T284&amp;IF(ISBLANK(T284),""," ")&amp;U284&amp;" "&amp;V284</f>
        <v>602 West 2nd Street</v>
      </c>
      <c r="C284" s="1" t="s">
        <v>0</v>
      </c>
      <c r="E284" s="1" t="str">
        <f t="shared" si="14"/>
        <v>Italianate</v>
      </c>
      <c r="F284" s="1" t="str">
        <f t="shared" si="13"/>
        <v>None</v>
      </c>
      <c r="G284" s="1" t="s">
        <v>23</v>
      </c>
      <c r="H284" s="1" t="b">
        <v>1</v>
      </c>
      <c r="I284" s="1" t="b">
        <v>0</v>
      </c>
      <c r="J284" s="1">
        <v>1870</v>
      </c>
      <c r="K284" s="1">
        <v>1870</v>
      </c>
      <c r="L284" s="1" t="s">
        <v>14</v>
      </c>
      <c r="M284" s="1">
        <v>2</v>
      </c>
      <c r="N284" s="1" t="s">
        <v>13</v>
      </c>
      <c r="P284" s="5">
        <v>38.736572000000002</v>
      </c>
      <c r="Q284" s="5">
        <v>-85.386314999999996</v>
      </c>
      <c r="R284" s="1">
        <v>602</v>
      </c>
      <c r="S284" s="9"/>
      <c r="T284" s="2" t="s">
        <v>485</v>
      </c>
      <c r="U284" s="2" t="s">
        <v>455</v>
      </c>
      <c r="V284" t="s">
        <v>446</v>
      </c>
    </row>
    <row r="285" spans="1:23" x14ac:dyDescent="0.2">
      <c r="A285" t="str">
        <f t="shared" si="15"/>
        <v>605 West 2nd Street</v>
      </c>
      <c r="B285" s="1" t="s">
        <v>172</v>
      </c>
      <c r="C285" s="1" t="s">
        <v>0</v>
      </c>
      <c r="E285" s="1" t="str">
        <f t="shared" si="14"/>
        <v>Classical/Greek Revival</v>
      </c>
      <c r="F285" s="1" t="str">
        <f t="shared" si="13"/>
        <v>Greek</v>
      </c>
      <c r="G285" s="1" t="s">
        <v>26</v>
      </c>
      <c r="H285" s="1" t="b">
        <v>0</v>
      </c>
      <c r="I285" s="1" t="b">
        <v>1</v>
      </c>
      <c r="J285" s="1">
        <v>1833</v>
      </c>
      <c r="K285" s="1">
        <v>1839</v>
      </c>
      <c r="L285" s="1" t="s">
        <v>14</v>
      </c>
      <c r="M285" s="1">
        <v>1</v>
      </c>
      <c r="N285" s="1" t="s">
        <v>13</v>
      </c>
      <c r="P285" s="5">
        <v>38.736006000000003</v>
      </c>
      <c r="Q285" s="5">
        <v>-85.386695000000003</v>
      </c>
      <c r="R285" s="1">
        <v>605</v>
      </c>
      <c r="S285" s="9"/>
      <c r="T285" s="2" t="s">
        <v>485</v>
      </c>
      <c r="U285" s="2" t="s">
        <v>455</v>
      </c>
      <c r="V285" t="s">
        <v>446</v>
      </c>
      <c r="W285" s="1" t="s">
        <v>13</v>
      </c>
    </row>
    <row r="286" spans="1:23" x14ac:dyDescent="0.2">
      <c r="A286" t="str">
        <f>IF(ISBLANK(R286),C286,R286)&amp;" "&amp;S286&amp;IF(ISBLANK(S286),""," ")&amp;T286&amp;IF(ISBLANK(T286),""," ")&amp;U286&amp;" "&amp;V286</f>
        <v>606 West 2nd Street</v>
      </c>
      <c r="C286" s="1" t="s">
        <v>0</v>
      </c>
      <c r="E286" s="1" t="str">
        <f t="shared" si="14"/>
        <v>Federal</v>
      </c>
      <c r="F286" s="1" t="str">
        <f t="shared" si="13"/>
        <v>None</v>
      </c>
      <c r="G286" s="1" t="s">
        <v>1</v>
      </c>
      <c r="H286" s="1" t="b">
        <v>1</v>
      </c>
      <c r="I286" s="1" t="b">
        <v>0</v>
      </c>
      <c r="J286" s="1">
        <v>1880</v>
      </c>
      <c r="K286" s="1">
        <v>1880</v>
      </c>
      <c r="L286" s="1" t="s">
        <v>14</v>
      </c>
      <c r="M286" s="1">
        <v>1</v>
      </c>
      <c r="N286" s="1" t="s">
        <v>13</v>
      </c>
      <c r="P286" s="5">
        <v>38.736601</v>
      </c>
      <c r="Q286" s="5">
        <v>-85.386476000000002</v>
      </c>
      <c r="R286" s="1">
        <v>606</v>
      </c>
      <c r="S286" s="9"/>
      <c r="T286" s="2" t="s">
        <v>485</v>
      </c>
      <c r="U286" s="2" t="s">
        <v>455</v>
      </c>
      <c r="V286" t="s">
        <v>446</v>
      </c>
      <c r="W286" s="1" t="s">
        <v>13</v>
      </c>
    </row>
    <row r="287" spans="1:23" x14ac:dyDescent="0.2">
      <c r="A287" t="str">
        <f>IF(ISBLANK(R287),C287,R287)&amp;" "&amp;S287&amp;IF(ISBLANK(S287),""," ")&amp;T287&amp;IF(ISBLANK(T287),""," ")&amp;U287&amp;" "&amp;V287</f>
        <v>608 West 2nd Street</v>
      </c>
      <c r="C287" s="1" t="s">
        <v>0</v>
      </c>
      <c r="E287" s="1" t="str">
        <f t="shared" si="14"/>
        <v>Federal</v>
      </c>
      <c r="F287" s="1" t="str">
        <f t="shared" si="13"/>
        <v>None</v>
      </c>
      <c r="G287" s="1" t="s">
        <v>1</v>
      </c>
      <c r="H287" s="1" t="b">
        <v>1</v>
      </c>
      <c r="I287" s="1" t="b">
        <v>0</v>
      </c>
      <c r="J287" s="1">
        <v>1840</v>
      </c>
      <c r="K287" s="1">
        <v>1840</v>
      </c>
      <c r="L287" s="1" t="s">
        <v>14</v>
      </c>
      <c r="M287" s="1">
        <v>1</v>
      </c>
      <c r="N287" s="1" t="s">
        <v>13</v>
      </c>
      <c r="P287" s="5">
        <v>38.736631000000003</v>
      </c>
      <c r="Q287" s="5">
        <v>-85.386588000000003</v>
      </c>
      <c r="R287" s="1">
        <v>608</v>
      </c>
      <c r="S287" s="9"/>
      <c r="T287" s="2" t="s">
        <v>485</v>
      </c>
      <c r="U287" s="2" t="s">
        <v>455</v>
      </c>
      <c r="V287" t="s">
        <v>446</v>
      </c>
      <c r="W287" s="1" t="s">
        <v>13</v>
      </c>
    </row>
    <row r="288" spans="1:23" x14ac:dyDescent="0.2">
      <c r="A288" t="str">
        <f>IF(ISBLANK(R288),C288,R288)&amp;" "&amp;S288&amp;IF(ISBLANK(S288),""," ")&amp;T288&amp;IF(ISBLANK(T288),""," ")&amp;U288&amp;" "&amp;V288</f>
        <v>609 West 2nd Street</v>
      </c>
      <c r="C288" s="1" t="s">
        <v>0</v>
      </c>
      <c r="E288" s="1" t="str">
        <f t="shared" si="14"/>
        <v>Italianate</v>
      </c>
      <c r="F288" s="1" t="str">
        <f t="shared" si="13"/>
        <v>None</v>
      </c>
      <c r="G288" s="1" t="s">
        <v>23</v>
      </c>
      <c r="H288" s="1" t="b">
        <v>1</v>
      </c>
      <c r="I288" s="1" t="b">
        <v>0</v>
      </c>
      <c r="J288" s="1">
        <v>1870</v>
      </c>
      <c r="K288" s="1">
        <v>1870</v>
      </c>
      <c r="L288" s="1" t="s">
        <v>14</v>
      </c>
      <c r="M288" s="1">
        <v>1</v>
      </c>
      <c r="N288" s="1" t="s">
        <v>13</v>
      </c>
      <c r="P288" s="5">
        <v>38.736035999999999</v>
      </c>
      <c r="Q288" s="5">
        <v>-85.386837999999997</v>
      </c>
      <c r="R288" s="1">
        <v>609</v>
      </c>
      <c r="S288" s="9"/>
      <c r="T288" s="2" t="s">
        <v>485</v>
      </c>
      <c r="U288" s="2" t="s">
        <v>455</v>
      </c>
      <c r="V288" t="s">
        <v>446</v>
      </c>
      <c r="W288" s="1" t="s">
        <v>13</v>
      </c>
    </row>
    <row r="289" spans="1:23" x14ac:dyDescent="0.2">
      <c r="A289" t="str">
        <f>IF(ISBLANK(R289),C289,R289)&amp;" "&amp;S289&amp;IF(ISBLANK(S289),""," ")&amp;T289&amp;IF(ISBLANK(T289),""," ")&amp;U289&amp;" "&amp;V289</f>
        <v>610 West 2nd Street</v>
      </c>
      <c r="C289" s="1" t="s">
        <v>0</v>
      </c>
      <c r="E289" s="1" t="str">
        <f t="shared" si="14"/>
        <v>Classical/Greek Revival</v>
      </c>
      <c r="F289" s="1" t="str">
        <f t="shared" si="13"/>
        <v>Greek</v>
      </c>
      <c r="G289" s="1" t="s">
        <v>26</v>
      </c>
      <c r="H289" s="1" t="b">
        <v>1</v>
      </c>
      <c r="I289" s="1" t="b">
        <v>0</v>
      </c>
      <c r="J289" s="1">
        <v>1840</v>
      </c>
      <c r="K289" s="1">
        <v>1840</v>
      </c>
      <c r="L289" s="1" t="s">
        <v>14</v>
      </c>
      <c r="M289" s="1">
        <v>0.5</v>
      </c>
      <c r="N289" s="1" t="s">
        <v>13</v>
      </c>
      <c r="P289" s="5">
        <v>38.736472999999997</v>
      </c>
      <c r="Q289" s="5">
        <v>-85.386809999999997</v>
      </c>
      <c r="R289" s="1">
        <v>610</v>
      </c>
      <c r="S289" s="9"/>
      <c r="T289" s="2" t="s">
        <v>485</v>
      </c>
      <c r="U289" s="2" t="s">
        <v>455</v>
      </c>
      <c r="V289" s="2" t="s">
        <v>446</v>
      </c>
      <c r="W289" s="1" t="s">
        <v>13</v>
      </c>
    </row>
    <row r="290" spans="1:23" x14ac:dyDescent="0.2">
      <c r="A290" t="str">
        <f>IF(ISBLANK(R290),C290,R290)&amp;" "&amp;S290&amp;IF(ISBLANK(S290),""," ")&amp;T290&amp;IF(ISBLANK(T290),""," ")&amp;U290&amp;" "&amp;V290</f>
        <v>611 West 2nd Street</v>
      </c>
      <c r="C290" s="1" t="s">
        <v>0</v>
      </c>
      <c r="E290" s="1" t="str">
        <f t="shared" si="14"/>
        <v>Vernacular: Other</v>
      </c>
      <c r="F290" s="1" t="str">
        <f t="shared" si="13"/>
        <v>Gabled-ell</v>
      </c>
      <c r="G290" s="1" t="s">
        <v>27</v>
      </c>
      <c r="H290" s="1" t="b">
        <v>1</v>
      </c>
      <c r="I290" s="1" t="b">
        <v>0</v>
      </c>
      <c r="J290" s="1">
        <v>1885</v>
      </c>
      <c r="K290" s="1">
        <v>1885</v>
      </c>
      <c r="L290" s="1" t="s">
        <v>14</v>
      </c>
      <c r="M290" s="1">
        <v>2</v>
      </c>
      <c r="N290" s="1" t="s">
        <v>13</v>
      </c>
      <c r="P290" s="5">
        <v>38.736065000000004</v>
      </c>
      <c r="Q290" s="5">
        <v>-85.386978999999997</v>
      </c>
      <c r="R290" s="1">
        <v>611</v>
      </c>
      <c r="S290" s="9"/>
      <c r="T290" s="2" t="s">
        <v>485</v>
      </c>
      <c r="U290" s="2" t="s">
        <v>455</v>
      </c>
      <c r="V290" t="s">
        <v>446</v>
      </c>
      <c r="W290" s="1" t="s">
        <v>13</v>
      </c>
    </row>
    <row r="291" spans="1:23" x14ac:dyDescent="0.2">
      <c r="A291" t="str">
        <f>IF(ISBLANK(R291),C291,R291)&amp;" "&amp;S291&amp;IF(ISBLANK(S291),""," ")&amp;T291&amp;IF(ISBLANK(T291),""," ")&amp;U291&amp;" "&amp;V291</f>
        <v>612 West 2nd Street</v>
      </c>
      <c r="C291" s="1" t="s">
        <v>0</v>
      </c>
      <c r="E291" s="1" t="str">
        <f t="shared" si="14"/>
        <v>Classical/Greek Revival</v>
      </c>
      <c r="F291" s="1" t="str">
        <f t="shared" si="13"/>
        <v>Greek</v>
      </c>
      <c r="G291" s="1" t="s">
        <v>26</v>
      </c>
      <c r="H291" s="1" t="b">
        <v>1</v>
      </c>
      <c r="I291" s="1" t="b">
        <v>0</v>
      </c>
      <c r="J291" s="1">
        <v>1840</v>
      </c>
      <c r="K291" s="1">
        <v>1840</v>
      </c>
      <c r="L291" s="1" t="s">
        <v>14</v>
      </c>
      <c r="M291" s="1">
        <v>0.5</v>
      </c>
      <c r="N291" s="1" t="s">
        <v>13</v>
      </c>
      <c r="P291" s="5">
        <v>38.736665000000002</v>
      </c>
      <c r="Q291" s="5">
        <v>-85.386758</v>
      </c>
      <c r="R291" s="1">
        <v>612</v>
      </c>
      <c r="S291" s="9"/>
      <c r="T291" s="2" t="s">
        <v>485</v>
      </c>
      <c r="U291" s="2" t="s">
        <v>455</v>
      </c>
      <c r="V291" s="2" t="s">
        <v>446</v>
      </c>
      <c r="W291" s="1" t="s">
        <v>13</v>
      </c>
    </row>
    <row r="292" spans="1:23" x14ac:dyDescent="0.2">
      <c r="A292" t="str">
        <f>IF(ISBLANK(R292),C292,R292)&amp;" "&amp;S292&amp;IF(ISBLANK(S292),""," ")&amp;T292&amp;IF(ISBLANK(T292),""," ")&amp;U292&amp;" "&amp;V292</f>
        <v>613 West 2nd Street</v>
      </c>
      <c r="C292" s="1" t="s">
        <v>0</v>
      </c>
      <c r="E292" s="1" t="str">
        <f t="shared" si="14"/>
        <v>Vernacular: Other</v>
      </c>
      <c r="F292" s="1" t="str">
        <f t="shared" si="13"/>
        <v>Gabled-ell</v>
      </c>
      <c r="G292" s="1" t="s">
        <v>27</v>
      </c>
      <c r="H292" s="1" t="b">
        <v>1</v>
      </c>
      <c r="I292" s="1" t="b">
        <v>0</v>
      </c>
      <c r="J292" s="1">
        <v>1880</v>
      </c>
      <c r="K292" s="1">
        <v>1880</v>
      </c>
      <c r="L292" s="1" t="s">
        <v>14</v>
      </c>
      <c r="M292" s="1">
        <v>1</v>
      </c>
      <c r="N292" s="1" t="s">
        <v>13</v>
      </c>
      <c r="P292" s="5">
        <v>38.736097999999998</v>
      </c>
      <c r="Q292" s="5">
        <v>-85.387122000000005</v>
      </c>
      <c r="R292" s="1">
        <v>613</v>
      </c>
      <c r="S292" s="9"/>
      <c r="T292" s="2" t="s">
        <v>485</v>
      </c>
      <c r="U292" s="2" t="s">
        <v>455</v>
      </c>
      <c r="V292" t="s">
        <v>446</v>
      </c>
      <c r="W292" s="1" t="s">
        <v>13</v>
      </c>
    </row>
    <row r="293" spans="1:23" x14ac:dyDescent="0.2">
      <c r="A293" t="str">
        <f>IF(ISBLANK(R293),C293,R293)&amp;" "&amp;S293&amp;IF(ISBLANK(S293),""," ")&amp;T293&amp;IF(ISBLANK(T293),""," ")&amp;U293&amp;" "&amp;V293</f>
        <v>614 West 2nd Street</v>
      </c>
      <c r="C293" s="1" t="s">
        <v>0</v>
      </c>
      <c r="E293" s="1" t="str">
        <f t="shared" si="14"/>
        <v>Vernacular: Gable Front</v>
      </c>
      <c r="F293" s="1" t="str">
        <f t="shared" si="13"/>
        <v>None</v>
      </c>
      <c r="G293" s="1" t="s">
        <v>21</v>
      </c>
      <c r="H293" s="1" t="b">
        <v>1</v>
      </c>
      <c r="I293" s="1" t="b">
        <v>0</v>
      </c>
      <c r="J293" s="1">
        <v>1870</v>
      </c>
      <c r="K293" s="1">
        <v>1870</v>
      </c>
      <c r="L293" s="1" t="s">
        <v>14</v>
      </c>
      <c r="M293" s="1">
        <v>1</v>
      </c>
      <c r="N293" s="1" t="s">
        <v>13</v>
      </c>
      <c r="P293" s="5">
        <v>38.736705999999998</v>
      </c>
      <c r="Q293" s="5">
        <v>-85.386962999999994</v>
      </c>
      <c r="R293" s="1">
        <v>614</v>
      </c>
      <c r="S293" s="9"/>
      <c r="T293" s="2" t="s">
        <v>485</v>
      </c>
      <c r="U293" s="2" t="s">
        <v>455</v>
      </c>
      <c r="V293" t="s">
        <v>446</v>
      </c>
      <c r="W293" s="1" t="s">
        <v>13</v>
      </c>
    </row>
    <row r="294" spans="1:23" x14ac:dyDescent="0.2">
      <c r="A294" t="str">
        <f t="shared" si="15"/>
        <v>615 West 2nd Street</v>
      </c>
      <c r="B294" s="1" t="s">
        <v>171</v>
      </c>
      <c r="C294" s="1" t="s">
        <v>0</v>
      </c>
      <c r="E294" s="1" t="str">
        <f t="shared" si="14"/>
        <v>Italianate</v>
      </c>
      <c r="F294" s="1" t="str">
        <f t="shared" si="13"/>
        <v>None</v>
      </c>
      <c r="G294" s="1" t="s">
        <v>23</v>
      </c>
      <c r="H294" s="1" t="b">
        <v>0</v>
      </c>
      <c r="I294" s="1" t="b">
        <v>0</v>
      </c>
      <c r="J294" s="1">
        <v>1886</v>
      </c>
      <c r="K294" s="1">
        <v>1886</v>
      </c>
      <c r="L294" s="1" t="s">
        <v>14</v>
      </c>
      <c r="M294" s="1">
        <v>1</v>
      </c>
      <c r="N294" s="1" t="s">
        <v>13</v>
      </c>
      <c r="P294" s="5">
        <v>38.736119000000002</v>
      </c>
      <c r="Q294" s="5">
        <v>-85.387236000000001</v>
      </c>
      <c r="R294" s="1">
        <v>615</v>
      </c>
      <c r="S294" s="9"/>
      <c r="T294" s="2" t="s">
        <v>485</v>
      </c>
      <c r="U294" s="2" t="s">
        <v>455</v>
      </c>
      <c r="V294" t="s">
        <v>446</v>
      </c>
      <c r="W294" s="1" t="s">
        <v>13</v>
      </c>
    </row>
    <row r="295" spans="1:23" x14ac:dyDescent="0.2">
      <c r="A295" t="str">
        <f>IF(ISBLANK(R295),C295,R295)&amp;" "&amp;S295&amp;IF(ISBLANK(S295),""," ")&amp;T295&amp;IF(ISBLANK(T295),""," ")&amp;U295&amp;" "&amp;V295</f>
        <v>618 West 2nd Street</v>
      </c>
      <c r="C295" s="1" t="s">
        <v>0</v>
      </c>
      <c r="E295" s="1" t="str">
        <f t="shared" si="14"/>
        <v>Italianate</v>
      </c>
      <c r="F295" s="1" t="str">
        <f t="shared" si="13"/>
        <v>None</v>
      </c>
      <c r="G295" s="1" t="s">
        <v>23</v>
      </c>
      <c r="H295" s="1" t="b">
        <v>1</v>
      </c>
      <c r="I295" s="1" t="b">
        <v>0</v>
      </c>
      <c r="J295" s="1">
        <v>1870</v>
      </c>
      <c r="K295" s="1">
        <v>1870</v>
      </c>
      <c r="L295" s="1" t="s">
        <v>14</v>
      </c>
      <c r="M295" s="1">
        <v>1</v>
      </c>
      <c r="N295" s="1" t="s">
        <v>13</v>
      </c>
      <c r="P295" s="5">
        <v>38.736736000000001</v>
      </c>
      <c r="Q295" s="5">
        <v>-85.387107</v>
      </c>
      <c r="R295" s="1">
        <v>618</v>
      </c>
      <c r="S295" s="9"/>
      <c r="T295" s="2" t="s">
        <v>485</v>
      </c>
      <c r="U295" s="2" t="s">
        <v>455</v>
      </c>
      <c r="V295" t="s">
        <v>446</v>
      </c>
      <c r="W295" s="1" t="s">
        <v>13</v>
      </c>
    </row>
    <row r="296" spans="1:23" x14ac:dyDescent="0.2">
      <c r="A296" t="str">
        <f>IF(ISBLANK(R296),C296,R296)&amp;" "&amp;S296&amp;IF(ISBLANK(S296),""," ")&amp;T296&amp;IF(ISBLANK(T296),""," ")&amp;U296&amp;" "&amp;V296</f>
        <v>619 West 2nd Street</v>
      </c>
      <c r="C296" s="1" t="s">
        <v>0</v>
      </c>
      <c r="E296" s="1" t="str">
        <f t="shared" si="14"/>
        <v>Victorian</v>
      </c>
      <c r="F296" s="1" t="str">
        <f t="shared" si="13"/>
        <v>Queen Anne</v>
      </c>
      <c r="G296" s="1" t="s">
        <v>42</v>
      </c>
      <c r="H296" s="1" t="b">
        <v>1</v>
      </c>
      <c r="I296" s="1" t="b">
        <v>0</v>
      </c>
      <c r="J296" s="1">
        <v>1890</v>
      </c>
      <c r="K296" s="1">
        <v>1890</v>
      </c>
      <c r="L296" s="1" t="s">
        <v>14</v>
      </c>
      <c r="M296" s="1">
        <v>1</v>
      </c>
      <c r="N296" s="1" t="s">
        <v>13</v>
      </c>
      <c r="P296" s="5">
        <v>38.736252999999998</v>
      </c>
      <c r="Q296" s="5">
        <v>-85.387336000000005</v>
      </c>
      <c r="R296" s="1">
        <v>619</v>
      </c>
      <c r="S296" s="9"/>
      <c r="T296" s="2" t="s">
        <v>485</v>
      </c>
      <c r="U296" s="2" t="s">
        <v>455</v>
      </c>
      <c r="V296" t="s">
        <v>446</v>
      </c>
      <c r="W296" s="1" t="s">
        <v>13</v>
      </c>
    </row>
    <row r="297" spans="1:23" ht="89.25" x14ac:dyDescent="0.2">
      <c r="A297" t="str">
        <f t="shared" si="15"/>
        <v>620 West 2nd Street</v>
      </c>
      <c r="B297" s="1" t="s">
        <v>163</v>
      </c>
      <c r="C297" s="1" t="s">
        <v>0</v>
      </c>
      <c r="E297" s="1" t="str">
        <f t="shared" si="14"/>
        <v>Vernacular: Shotgun</v>
      </c>
      <c r="F297" s="1" t="str">
        <f t="shared" si="13"/>
        <v>None</v>
      </c>
      <c r="G297" s="1" t="s">
        <v>18</v>
      </c>
      <c r="H297" s="1" t="b">
        <v>1</v>
      </c>
      <c r="I297" s="1" t="b">
        <v>0</v>
      </c>
      <c r="J297" s="1">
        <v>1855</v>
      </c>
      <c r="K297" s="1">
        <v>1855</v>
      </c>
      <c r="L297" s="1" t="s">
        <v>14</v>
      </c>
      <c r="M297" s="1">
        <v>1</v>
      </c>
      <c r="N297" s="1" t="s">
        <v>13</v>
      </c>
      <c r="P297" s="5">
        <v>38.736761000000001</v>
      </c>
      <c r="Q297" s="5">
        <v>-85.387236999999999</v>
      </c>
      <c r="R297" s="1">
        <v>620</v>
      </c>
      <c r="S297" s="9"/>
      <c r="T297" s="2" t="s">
        <v>485</v>
      </c>
      <c r="U297" s="2" t="s">
        <v>455</v>
      </c>
      <c r="V297" t="s">
        <v>446</v>
      </c>
      <c r="W297" s="1" t="s">
        <v>383</v>
      </c>
    </row>
    <row r="298" spans="1:23" x14ac:dyDescent="0.2">
      <c r="A298" t="str">
        <f>IF(ISBLANK(R298),C298,R298)&amp;" "&amp;S298&amp;IF(ISBLANK(S298),""," ")&amp;T298&amp;IF(ISBLANK(T298),""," ")&amp;U298&amp;" "&amp;V298</f>
        <v>622 West 2nd Street</v>
      </c>
      <c r="C298" s="1" t="s">
        <v>0</v>
      </c>
      <c r="E298" s="1" t="str">
        <f t="shared" si="14"/>
        <v>Vernacular: Gable Front</v>
      </c>
      <c r="F298" s="1" t="str">
        <f t="shared" si="13"/>
        <v>None</v>
      </c>
      <c r="G298" s="1" t="s">
        <v>21</v>
      </c>
      <c r="H298" s="1" t="b">
        <v>1</v>
      </c>
      <c r="I298" s="1" t="b">
        <v>0</v>
      </c>
      <c r="J298" s="1">
        <v>1870</v>
      </c>
      <c r="K298" s="1">
        <v>1870</v>
      </c>
      <c r="L298" s="1" t="s">
        <v>14</v>
      </c>
      <c r="M298" s="1">
        <v>1</v>
      </c>
      <c r="N298" s="1" t="s">
        <v>13</v>
      </c>
      <c r="P298" s="5">
        <v>38.736775999999999</v>
      </c>
      <c r="Q298" s="5">
        <v>-85.387319000000005</v>
      </c>
      <c r="R298" s="1">
        <v>622</v>
      </c>
      <c r="S298" s="9"/>
      <c r="T298" s="2" t="s">
        <v>485</v>
      </c>
      <c r="U298" s="2" t="s">
        <v>455</v>
      </c>
      <c r="V298" t="s">
        <v>446</v>
      </c>
      <c r="W298" s="1" t="s">
        <v>13</v>
      </c>
    </row>
    <row r="299" spans="1:23" x14ac:dyDescent="0.2">
      <c r="A299" t="str">
        <f>IF(ISBLANK(R299),C299,R299)&amp;" "&amp;S299&amp;IF(ISBLANK(S299),""," ")&amp;T299&amp;IF(ISBLANK(T299),""," ")&amp;U299&amp;" "&amp;V299</f>
        <v>624 West 2nd Street</v>
      </c>
      <c r="C299" s="1" t="s">
        <v>0</v>
      </c>
      <c r="E299" s="1" t="str">
        <f t="shared" si="14"/>
        <v>Federal</v>
      </c>
      <c r="F299" s="1" t="str">
        <f t="shared" si="13"/>
        <v>None</v>
      </c>
      <c r="G299" s="1" t="s">
        <v>1</v>
      </c>
      <c r="H299" s="1" t="b">
        <v>1</v>
      </c>
      <c r="I299" s="1" t="b">
        <v>0</v>
      </c>
      <c r="J299" s="1">
        <v>1840</v>
      </c>
      <c r="K299" s="1">
        <v>1840</v>
      </c>
      <c r="L299" s="1" t="s">
        <v>14</v>
      </c>
      <c r="M299" s="1">
        <v>1</v>
      </c>
      <c r="N299" s="1" t="s">
        <v>13</v>
      </c>
      <c r="P299" s="5">
        <v>38.736750000000001</v>
      </c>
      <c r="Q299" s="5">
        <v>-85.387478000000002</v>
      </c>
      <c r="R299" s="1">
        <v>624</v>
      </c>
      <c r="S299" s="9"/>
      <c r="T299" s="2" t="s">
        <v>485</v>
      </c>
      <c r="U299" s="2" t="s">
        <v>455</v>
      </c>
      <c r="V299" t="s">
        <v>446</v>
      </c>
      <c r="W299" s="1" t="s">
        <v>13</v>
      </c>
    </row>
    <row r="300" spans="1:23" ht="127.5" x14ac:dyDescent="0.2">
      <c r="A300" t="str">
        <f t="shared" si="15"/>
        <v>625 West 2nd Street</v>
      </c>
      <c r="B300" s="1" t="s">
        <v>170</v>
      </c>
      <c r="C300" s="1" t="s">
        <v>0</v>
      </c>
      <c r="E300" s="1" t="str">
        <f t="shared" si="14"/>
        <v>Italianate</v>
      </c>
      <c r="F300" s="1" t="str">
        <f t="shared" si="13"/>
        <v>None</v>
      </c>
      <c r="G300" s="1" t="s">
        <v>23</v>
      </c>
      <c r="H300" s="1" t="b">
        <v>1</v>
      </c>
      <c r="I300" s="1" t="b">
        <v>0</v>
      </c>
      <c r="J300" s="1">
        <v>1840</v>
      </c>
      <c r="K300" s="1">
        <v>1840</v>
      </c>
      <c r="L300" s="1" t="s">
        <v>14</v>
      </c>
      <c r="M300" s="1">
        <v>1</v>
      </c>
      <c r="N300" s="1" t="s">
        <v>13</v>
      </c>
      <c r="P300" s="5">
        <v>38.736300999999997</v>
      </c>
      <c r="Q300" s="5">
        <v>-85.387561000000005</v>
      </c>
      <c r="R300" s="1">
        <v>625</v>
      </c>
      <c r="S300" s="9"/>
      <c r="T300" s="2" t="s">
        <v>485</v>
      </c>
      <c r="U300" s="2" t="s">
        <v>455</v>
      </c>
      <c r="V300" t="s">
        <v>446</v>
      </c>
      <c r="W300" s="1" t="s">
        <v>392</v>
      </c>
    </row>
    <row r="301" spans="1:23" ht="89.25" x14ac:dyDescent="0.2">
      <c r="A301" t="str">
        <f t="shared" si="15"/>
        <v>704 West 2nd Street</v>
      </c>
      <c r="B301" s="1" t="s">
        <v>73</v>
      </c>
      <c r="C301" s="1" t="s">
        <v>0</v>
      </c>
      <c r="E301" s="1" t="str">
        <f t="shared" si="14"/>
        <v>Italianate</v>
      </c>
      <c r="F301" s="1" t="str">
        <f t="shared" si="13"/>
        <v>None</v>
      </c>
      <c r="G301" s="1" t="s">
        <v>23</v>
      </c>
      <c r="H301" s="1" t="b">
        <v>0</v>
      </c>
      <c r="I301" s="1" t="b">
        <v>0</v>
      </c>
      <c r="J301" s="1">
        <v>1870</v>
      </c>
      <c r="K301" s="1">
        <v>1870</v>
      </c>
      <c r="L301" s="1" t="s">
        <v>14</v>
      </c>
      <c r="M301" s="1">
        <v>1</v>
      </c>
      <c r="N301" s="1" t="s">
        <v>13</v>
      </c>
      <c r="P301" s="5">
        <v>38.736887000000003</v>
      </c>
      <c r="Q301" s="5">
        <v>-85.388069999999999</v>
      </c>
      <c r="R301" s="1">
        <v>704</v>
      </c>
      <c r="S301" s="9"/>
      <c r="T301" s="2" t="s">
        <v>485</v>
      </c>
      <c r="U301" s="2" t="s">
        <v>455</v>
      </c>
      <c r="V301" t="s">
        <v>446</v>
      </c>
      <c r="W301" s="4" t="s">
        <v>352</v>
      </c>
    </row>
    <row r="302" spans="1:23" ht="89.25" x14ac:dyDescent="0.2">
      <c r="A302" t="str">
        <f t="shared" si="15"/>
        <v>705 West 2nd Street</v>
      </c>
      <c r="B302" s="1" t="s">
        <v>81</v>
      </c>
      <c r="C302" s="1" t="s">
        <v>0</v>
      </c>
      <c r="E302" s="1" t="str">
        <f t="shared" si="14"/>
        <v>Italianate</v>
      </c>
      <c r="F302" s="1" t="str">
        <f t="shared" si="13"/>
        <v>None</v>
      </c>
      <c r="G302" s="1" t="s">
        <v>23</v>
      </c>
      <c r="H302" s="1" t="b">
        <v>1</v>
      </c>
      <c r="I302" s="1" t="b">
        <v>0</v>
      </c>
      <c r="J302" s="1">
        <v>1870</v>
      </c>
      <c r="K302" s="1">
        <v>1870</v>
      </c>
      <c r="L302" s="1" t="s">
        <v>14</v>
      </c>
      <c r="M302" s="1">
        <v>1</v>
      </c>
      <c r="N302" s="1" t="s">
        <v>13</v>
      </c>
      <c r="P302" s="5">
        <v>38.736331999999997</v>
      </c>
      <c r="Q302" s="5">
        <v>-85.388328999999999</v>
      </c>
      <c r="R302" s="1">
        <v>705</v>
      </c>
      <c r="S302" s="9"/>
      <c r="T302" s="2" t="s">
        <v>485</v>
      </c>
      <c r="U302" s="2" t="s">
        <v>455</v>
      </c>
      <c r="V302" t="s">
        <v>446</v>
      </c>
      <c r="W302" s="4" t="s">
        <v>334</v>
      </c>
    </row>
    <row r="303" spans="1:23" ht="76.5" x14ac:dyDescent="0.2">
      <c r="A303" t="str">
        <f t="shared" si="15"/>
        <v>707 West 2nd Street</v>
      </c>
      <c r="B303" s="1" t="s">
        <v>80</v>
      </c>
      <c r="C303" s="1" t="s">
        <v>0</v>
      </c>
      <c r="E303" s="1" t="str">
        <f t="shared" si="14"/>
        <v>Classical/Greek Revival</v>
      </c>
      <c r="F303" s="1" t="str">
        <f t="shared" si="13"/>
        <v>Greek</v>
      </c>
      <c r="G303" s="1" t="s">
        <v>26</v>
      </c>
      <c r="H303" s="1" t="b">
        <v>1</v>
      </c>
      <c r="I303" s="1" t="b">
        <v>0</v>
      </c>
      <c r="J303" s="1">
        <v>1855</v>
      </c>
      <c r="K303" s="1">
        <v>1855</v>
      </c>
      <c r="L303" s="1" t="s">
        <v>14</v>
      </c>
      <c r="M303" s="1">
        <v>2</v>
      </c>
      <c r="N303" s="1" t="s">
        <v>13</v>
      </c>
      <c r="P303" s="5">
        <v>38.736375000000002</v>
      </c>
      <c r="Q303" s="5">
        <v>-85.388559000000001</v>
      </c>
      <c r="R303" s="1">
        <v>707</v>
      </c>
      <c r="S303" s="9"/>
      <c r="T303" s="2" t="s">
        <v>485</v>
      </c>
      <c r="U303" s="2" t="s">
        <v>455</v>
      </c>
      <c r="V303" t="s">
        <v>446</v>
      </c>
      <c r="W303" s="4" t="s">
        <v>333</v>
      </c>
    </row>
    <row r="304" spans="1:23" x14ac:dyDescent="0.2">
      <c r="A304" t="str">
        <f>IF(ISBLANK(R304),C304,R304)&amp;" "&amp;S304&amp;IF(ISBLANK(S304),""," ")&amp;T304&amp;IF(ISBLANK(T304),""," ")&amp;U304&amp;" "&amp;V304</f>
        <v>709 West 2nd Street</v>
      </c>
      <c r="C304" s="1" t="s">
        <v>0</v>
      </c>
      <c r="E304" s="1" t="str">
        <f t="shared" si="14"/>
        <v>Colonial Revival</v>
      </c>
      <c r="F304" s="1" t="str">
        <f t="shared" si="13"/>
        <v>None</v>
      </c>
      <c r="G304" s="1" t="s">
        <v>16</v>
      </c>
      <c r="H304" s="1" t="b">
        <v>1</v>
      </c>
      <c r="I304" s="1" t="b">
        <v>1</v>
      </c>
      <c r="J304" s="1">
        <v>1890</v>
      </c>
      <c r="K304" s="1">
        <v>1900</v>
      </c>
      <c r="L304" s="1" t="s">
        <v>14</v>
      </c>
      <c r="M304" s="1">
        <v>2</v>
      </c>
      <c r="N304" s="1" t="s">
        <v>13</v>
      </c>
      <c r="P304" s="5">
        <v>38.736421</v>
      </c>
      <c r="Q304" s="5">
        <v>-85.388816000000006</v>
      </c>
      <c r="R304" s="1">
        <v>709</v>
      </c>
      <c r="S304" s="9"/>
      <c r="T304" s="2" t="s">
        <v>485</v>
      </c>
      <c r="U304" s="2" t="s">
        <v>455</v>
      </c>
      <c r="V304" t="s">
        <v>446</v>
      </c>
      <c r="W304" s="1" t="s">
        <v>13</v>
      </c>
    </row>
    <row r="305" spans="1:23" x14ac:dyDescent="0.2">
      <c r="A305" t="str">
        <f>IF(ISBLANK(R305),C305,R305)&amp;" "&amp;S305&amp;IF(ISBLANK(S305),""," ")&amp;T305&amp;IF(ISBLANK(T305),""," ")&amp;U305&amp;" "&amp;V305</f>
        <v>710 West 2nd Street</v>
      </c>
      <c r="C305" s="1" t="s">
        <v>0</v>
      </c>
      <c r="E305" s="1" t="str">
        <f t="shared" si="14"/>
        <v>Victorian</v>
      </c>
      <c r="F305" s="1" t="str">
        <f t="shared" si="13"/>
        <v>Queen Anne</v>
      </c>
      <c r="G305" s="1" t="s">
        <v>42</v>
      </c>
      <c r="H305" s="1" t="b">
        <v>1</v>
      </c>
      <c r="I305" s="1" t="b">
        <v>0</v>
      </c>
      <c r="J305" s="1">
        <v>1880</v>
      </c>
      <c r="K305" s="1">
        <v>1880</v>
      </c>
      <c r="L305" s="1" t="s">
        <v>14</v>
      </c>
      <c r="M305" s="1">
        <v>1</v>
      </c>
      <c r="N305" s="1" t="s">
        <v>13</v>
      </c>
      <c r="P305" s="5">
        <v>38.736978999999998</v>
      </c>
      <c r="Q305" s="5">
        <v>-85.388379999999998</v>
      </c>
      <c r="R305" s="1">
        <v>710</v>
      </c>
      <c r="S305" s="9"/>
      <c r="T305" s="2" t="s">
        <v>485</v>
      </c>
      <c r="U305" s="2" t="s">
        <v>455</v>
      </c>
      <c r="V305" t="s">
        <v>446</v>
      </c>
      <c r="W305" s="1" t="s">
        <v>13</v>
      </c>
    </row>
    <row r="306" spans="1:23" x14ac:dyDescent="0.2">
      <c r="A306" t="str">
        <f>IF(ISBLANK(R306),C306,R306)&amp;" "&amp;S306&amp;IF(ISBLANK(S306),""," ")&amp;T306&amp;IF(ISBLANK(T306),""," ")&amp;U306&amp;" "&amp;V306</f>
        <v>712 West 2nd Street</v>
      </c>
      <c r="C306" s="1" t="s">
        <v>0</v>
      </c>
      <c r="E306" s="1" t="str">
        <f t="shared" si="14"/>
        <v>Italianate</v>
      </c>
      <c r="F306" s="1" t="str">
        <f t="shared" si="13"/>
        <v>None</v>
      </c>
      <c r="G306" s="1" t="s">
        <v>23</v>
      </c>
      <c r="H306" s="1" t="b">
        <v>1</v>
      </c>
      <c r="I306" s="1" t="b">
        <v>0</v>
      </c>
      <c r="J306" s="1">
        <v>1870</v>
      </c>
      <c r="K306" s="1">
        <v>1870</v>
      </c>
      <c r="L306" s="1" t="s">
        <v>14</v>
      </c>
      <c r="M306" s="1">
        <v>1</v>
      </c>
      <c r="N306" s="1" t="s">
        <v>13</v>
      </c>
      <c r="P306" s="5">
        <v>38.737015</v>
      </c>
      <c r="Q306" s="5">
        <v>-85.388587999999999</v>
      </c>
      <c r="R306" s="1">
        <v>712</v>
      </c>
      <c r="S306" s="9"/>
      <c r="T306" s="2" t="s">
        <v>485</v>
      </c>
      <c r="U306" s="2" t="s">
        <v>455</v>
      </c>
      <c r="V306" t="s">
        <v>446</v>
      </c>
      <c r="W306" s="1" t="s">
        <v>13</v>
      </c>
    </row>
    <row r="307" spans="1:23" x14ac:dyDescent="0.2">
      <c r="A307" t="str">
        <f>IF(ISBLANK(R307),C307,R307)&amp;" "&amp;S307&amp;IF(ISBLANK(S307),""," ")&amp;T307&amp;IF(ISBLANK(T307),""," ")&amp;U307&amp;" "&amp;V307</f>
        <v>714 West 2nd Street</v>
      </c>
      <c r="C307" s="1" t="s">
        <v>0</v>
      </c>
      <c r="E307" s="1" t="str">
        <f t="shared" si="14"/>
        <v>Italianate</v>
      </c>
      <c r="F307" s="1" t="str">
        <f t="shared" si="13"/>
        <v>None</v>
      </c>
      <c r="G307" s="1" t="s">
        <v>23</v>
      </c>
      <c r="H307" s="1" t="b">
        <v>1</v>
      </c>
      <c r="I307" s="1" t="b">
        <v>0</v>
      </c>
      <c r="J307" s="1">
        <v>1870</v>
      </c>
      <c r="K307" s="1">
        <v>1870</v>
      </c>
      <c r="L307" s="1" t="s">
        <v>14</v>
      </c>
      <c r="M307" s="1">
        <v>1</v>
      </c>
      <c r="N307" s="1" t="s">
        <v>13</v>
      </c>
      <c r="P307" s="5">
        <v>38.737034000000001</v>
      </c>
      <c r="Q307" s="5">
        <v>-85.388713999999993</v>
      </c>
      <c r="R307" s="1">
        <v>714</v>
      </c>
      <c r="S307" s="9"/>
      <c r="T307" s="2" t="s">
        <v>485</v>
      </c>
      <c r="U307" s="2" t="s">
        <v>455</v>
      </c>
      <c r="V307" t="s">
        <v>446</v>
      </c>
      <c r="W307" s="1" t="s">
        <v>13</v>
      </c>
    </row>
    <row r="308" spans="1:23" x14ac:dyDescent="0.2">
      <c r="A308" t="str">
        <f>IF(ISBLANK(R308),C308,R308)&amp;" "&amp;S308&amp;IF(ISBLANK(S308),""," ")&amp;T308&amp;IF(ISBLANK(T308),""," ")&amp;U308&amp;" "&amp;V308</f>
        <v>715 West 2nd Street</v>
      </c>
      <c r="C308" s="1" t="s">
        <v>0</v>
      </c>
      <c r="E308" s="1" t="str">
        <f t="shared" si="14"/>
        <v>Classical/Greek Revival</v>
      </c>
      <c r="F308" s="1" t="str">
        <f t="shared" si="13"/>
        <v>Greek</v>
      </c>
      <c r="G308" s="1" t="s">
        <v>26</v>
      </c>
      <c r="H308" s="1" t="b">
        <v>1</v>
      </c>
      <c r="I308" s="1" t="b">
        <v>0</v>
      </c>
      <c r="J308" s="1">
        <v>1840</v>
      </c>
      <c r="K308" s="1">
        <v>1840</v>
      </c>
      <c r="L308" s="1" t="s">
        <v>14</v>
      </c>
      <c r="M308" s="1">
        <v>1</v>
      </c>
      <c r="N308" s="1" t="s">
        <v>13</v>
      </c>
      <c r="P308" s="5">
        <v>38.736493000000003</v>
      </c>
      <c r="Q308" s="5">
        <v>-85.389049999999997</v>
      </c>
      <c r="R308" s="1">
        <v>715</v>
      </c>
      <c r="S308" s="9"/>
      <c r="T308" s="2" t="s">
        <v>485</v>
      </c>
      <c r="U308" s="2" t="s">
        <v>455</v>
      </c>
      <c r="V308" t="s">
        <v>446</v>
      </c>
      <c r="W308" s="1" t="s">
        <v>13</v>
      </c>
    </row>
    <row r="309" spans="1:23" x14ac:dyDescent="0.2">
      <c r="A309" t="str">
        <f>IF(ISBLANK(R309),D309,R309)&amp;" "&amp;S309&amp;IF(ISBLANK(S309),""," ")&amp;T309&amp;IF(ISBLANK(T309),""," ")&amp;U309&amp;" "&amp;V309</f>
        <v>716 West 2nd Street</v>
      </c>
      <c r="C309" s="1" t="s">
        <v>0</v>
      </c>
      <c r="D309" s="1" t="s">
        <v>71</v>
      </c>
      <c r="E309" s="1" t="str">
        <f t="shared" si="14"/>
        <v>Federal</v>
      </c>
      <c r="F309" s="1" t="str">
        <f t="shared" si="13"/>
        <v>None</v>
      </c>
      <c r="G309" s="1" t="s">
        <v>1</v>
      </c>
      <c r="H309" s="1" t="b">
        <v>1</v>
      </c>
      <c r="I309" s="1" t="b">
        <v>0</v>
      </c>
      <c r="J309" s="1">
        <v>1850</v>
      </c>
      <c r="K309" s="1">
        <v>1850</v>
      </c>
      <c r="L309" s="1" t="s">
        <v>14</v>
      </c>
      <c r="M309" s="1">
        <v>1</v>
      </c>
      <c r="N309" s="1" t="s">
        <v>13</v>
      </c>
      <c r="P309" s="5">
        <v>38.737056000000003</v>
      </c>
      <c r="Q309" s="5">
        <v>-85.388807</v>
      </c>
      <c r="R309" s="1">
        <v>716</v>
      </c>
      <c r="S309" s="9"/>
      <c r="T309" s="2" t="s">
        <v>485</v>
      </c>
      <c r="U309" s="2" t="s">
        <v>455</v>
      </c>
      <c r="V309" t="s">
        <v>446</v>
      </c>
      <c r="W309" s="1" t="s">
        <v>13</v>
      </c>
    </row>
    <row r="310" spans="1:23" x14ac:dyDescent="0.2">
      <c r="A310" t="str">
        <f>IF(ISBLANK(R310),D310,R310)&amp;" "&amp;S310&amp;IF(ISBLANK(S310),""," ")&amp;T310&amp;IF(ISBLANK(T310),""," ")&amp;U310&amp;" "&amp;V310</f>
        <v>718 West 2nd Street</v>
      </c>
      <c r="C310" s="1" t="s">
        <v>0</v>
      </c>
      <c r="D310" s="1" t="s">
        <v>71</v>
      </c>
      <c r="E310" s="1" t="str">
        <f t="shared" si="14"/>
        <v>Federal</v>
      </c>
      <c r="F310" s="1" t="str">
        <f t="shared" si="13"/>
        <v>None</v>
      </c>
      <c r="G310" s="1" t="s">
        <v>1</v>
      </c>
      <c r="H310" s="1" t="b">
        <v>1</v>
      </c>
      <c r="I310" s="1" t="b">
        <v>0</v>
      </c>
      <c r="J310" s="1">
        <v>1850</v>
      </c>
      <c r="K310" s="1">
        <v>1850</v>
      </c>
      <c r="L310" s="1" t="s">
        <v>14</v>
      </c>
      <c r="M310" s="1">
        <v>2</v>
      </c>
      <c r="N310" s="1" t="s">
        <v>13</v>
      </c>
      <c r="P310" s="5">
        <v>38.737074</v>
      </c>
      <c r="Q310" s="5">
        <v>-85.388878000000005</v>
      </c>
      <c r="R310" s="1">
        <v>718</v>
      </c>
      <c r="S310" s="9"/>
      <c r="T310" s="2" t="s">
        <v>485</v>
      </c>
      <c r="U310" s="2" t="s">
        <v>455</v>
      </c>
      <c r="V310" t="s">
        <v>446</v>
      </c>
      <c r="W310" s="1" t="s">
        <v>13</v>
      </c>
    </row>
    <row r="311" spans="1:23" x14ac:dyDescent="0.2">
      <c r="A311" t="str">
        <f>IF(ISBLANK(R311),C311,R311)&amp;" "&amp;S311&amp;IF(ISBLANK(S311),""," ")&amp;T311&amp;IF(ISBLANK(T311),""," ")&amp;U311&amp;" "&amp;V311</f>
        <v>719 West 2nd Street</v>
      </c>
      <c r="C311" s="1" t="s">
        <v>0</v>
      </c>
      <c r="E311" s="1" t="str">
        <f t="shared" si="14"/>
        <v>Vernacular: Gable Front</v>
      </c>
      <c r="F311" s="1" t="str">
        <f t="shared" si="13"/>
        <v>None</v>
      </c>
      <c r="G311" s="1" t="s">
        <v>21</v>
      </c>
      <c r="H311" s="1" t="b">
        <v>1</v>
      </c>
      <c r="I311" s="1" t="b">
        <v>0</v>
      </c>
      <c r="J311" s="1">
        <v>1890</v>
      </c>
      <c r="K311" s="1">
        <v>1890</v>
      </c>
      <c r="L311" s="1" t="s">
        <v>14</v>
      </c>
      <c r="M311" s="1">
        <v>2</v>
      </c>
      <c r="N311" s="1" t="s">
        <v>13</v>
      </c>
      <c r="P311" s="5">
        <v>38.736621</v>
      </c>
      <c r="Q311" s="5">
        <v>-85.389234999999999</v>
      </c>
      <c r="R311" s="1">
        <v>719</v>
      </c>
      <c r="S311" s="9"/>
      <c r="T311" s="2" t="s">
        <v>485</v>
      </c>
      <c r="U311" s="2" t="s">
        <v>455</v>
      </c>
      <c r="V311" t="s">
        <v>446</v>
      </c>
      <c r="W311" s="1" t="s">
        <v>13</v>
      </c>
    </row>
    <row r="312" spans="1:23" x14ac:dyDescent="0.2">
      <c r="A312" t="str">
        <f>IF(ISBLANK(R312),C312,R312)&amp;" "&amp;S312&amp;IF(ISBLANK(S312),""," ")&amp;T312&amp;IF(ISBLANK(T312),""," ")&amp;U312&amp;" "&amp;V312</f>
        <v>720 West 2nd Street</v>
      </c>
      <c r="C312" s="1" t="s">
        <v>0</v>
      </c>
      <c r="E312" s="1" t="str">
        <f t="shared" si="14"/>
        <v>Italianate</v>
      </c>
      <c r="F312" s="1" t="str">
        <f t="shared" si="13"/>
        <v>None</v>
      </c>
      <c r="G312" s="1" t="s">
        <v>23</v>
      </c>
      <c r="H312" s="1" t="b">
        <v>1</v>
      </c>
      <c r="I312" s="1" t="b">
        <v>0</v>
      </c>
      <c r="J312" s="1">
        <v>1870</v>
      </c>
      <c r="K312" s="1">
        <v>1870</v>
      </c>
      <c r="L312" s="1" t="s">
        <v>14</v>
      </c>
      <c r="M312" s="1">
        <v>1</v>
      </c>
      <c r="N312" s="1" t="s">
        <v>13</v>
      </c>
      <c r="P312" s="5">
        <v>38.737088</v>
      </c>
      <c r="Q312" s="5">
        <v>-85.388972999999993</v>
      </c>
      <c r="R312" s="1">
        <v>720</v>
      </c>
      <c r="S312" s="9"/>
      <c r="T312" s="2" t="s">
        <v>485</v>
      </c>
      <c r="U312" s="2" t="s">
        <v>455</v>
      </c>
      <c r="V312" t="s">
        <v>446</v>
      </c>
      <c r="W312" s="1" t="s">
        <v>13</v>
      </c>
    </row>
    <row r="313" spans="1:23" x14ac:dyDescent="0.2">
      <c r="A313" t="str">
        <f>IF(ISBLANK(R313),C313,R313)&amp;" "&amp;S313&amp;IF(ISBLANK(S313),""," ")&amp;T313&amp;IF(ISBLANK(T313),""," ")&amp;U313&amp;" "&amp;V313</f>
        <v>722 West 2nd Street</v>
      </c>
      <c r="C313" s="1" t="s">
        <v>0</v>
      </c>
      <c r="E313" s="1" t="str">
        <f t="shared" si="14"/>
        <v>Federal</v>
      </c>
      <c r="F313" s="1" t="str">
        <f t="shared" si="13"/>
        <v>None</v>
      </c>
      <c r="G313" s="1" t="s">
        <v>1</v>
      </c>
      <c r="H313" s="1" t="b">
        <v>1</v>
      </c>
      <c r="I313" s="1" t="b">
        <v>0</v>
      </c>
      <c r="J313" s="1">
        <v>1840</v>
      </c>
      <c r="K313" s="1">
        <v>1840</v>
      </c>
      <c r="L313" s="1" t="s">
        <v>14</v>
      </c>
      <c r="M313" s="1">
        <v>1</v>
      </c>
      <c r="N313" s="1" t="s">
        <v>13</v>
      </c>
      <c r="P313" s="5">
        <v>38.737121000000002</v>
      </c>
      <c r="Q313" s="5">
        <v>-85.389097000000007</v>
      </c>
      <c r="R313" s="1">
        <v>722</v>
      </c>
      <c r="S313" s="9"/>
      <c r="T313" s="2" t="s">
        <v>485</v>
      </c>
      <c r="U313" s="2" t="s">
        <v>455</v>
      </c>
      <c r="V313" t="s">
        <v>446</v>
      </c>
      <c r="W313" s="1" t="s">
        <v>13</v>
      </c>
    </row>
    <row r="314" spans="1:23" x14ac:dyDescent="0.2">
      <c r="A314" t="str">
        <f>IF(ISBLANK(R314),C314,R314)&amp;" "&amp;S314&amp;IF(ISBLANK(S314),""," ")&amp;T314&amp;IF(ISBLANK(T314),""," ")&amp;U314&amp;" "&amp;V314</f>
        <v>801 West 2nd Street</v>
      </c>
      <c r="C314" s="1" t="s">
        <v>0</v>
      </c>
      <c r="E314" s="1" t="str">
        <f t="shared" si="14"/>
        <v>Colonial Revival</v>
      </c>
      <c r="F314" s="1" t="str">
        <f t="shared" si="13"/>
        <v>None</v>
      </c>
      <c r="G314" s="1" t="s">
        <v>16</v>
      </c>
      <c r="H314" s="1" t="b">
        <v>1</v>
      </c>
      <c r="I314" s="1" t="b">
        <v>0</v>
      </c>
      <c r="J314" s="1">
        <v>1930</v>
      </c>
      <c r="K314" s="1">
        <v>1930</v>
      </c>
      <c r="L314" s="1" t="s">
        <v>14</v>
      </c>
      <c r="M314" s="1">
        <v>1</v>
      </c>
      <c r="N314" s="1" t="s">
        <v>13</v>
      </c>
      <c r="P314" s="5">
        <v>38.736688999999998</v>
      </c>
      <c r="Q314" s="5">
        <v>-85.389629999999997</v>
      </c>
      <c r="R314" s="1">
        <v>801</v>
      </c>
      <c r="S314" s="9"/>
      <c r="T314" s="2" t="s">
        <v>485</v>
      </c>
      <c r="U314" s="2" t="s">
        <v>455</v>
      </c>
      <c r="V314" t="s">
        <v>446</v>
      </c>
      <c r="W314" s="1" t="s">
        <v>13</v>
      </c>
    </row>
    <row r="315" spans="1:23" x14ac:dyDescent="0.2">
      <c r="A315" t="str">
        <f>IF(ISBLANK(R315),C315,R315)&amp;" "&amp;S315&amp;IF(ISBLANK(S315),""," ")&amp;T315&amp;IF(ISBLANK(T315),""," ")&amp;U315&amp;" "&amp;V315</f>
        <v>803 West 2nd Street</v>
      </c>
      <c r="C315" s="1" t="s">
        <v>0</v>
      </c>
      <c r="E315" s="1" t="str">
        <f t="shared" si="14"/>
        <v>Federal</v>
      </c>
      <c r="F315" s="1" t="str">
        <f t="shared" si="13"/>
        <v>None</v>
      </c>
      <c r="G315" s="1" t="s">
        <v>1</v>
      </c>
      <c r="H315" s="1" t="b">
        <v>1</v>
      </c>
      <c r="I315" s="1" t="b">
        <v>0</v>
      </c>
      <c r="J315" s="1">
        <v>1840</v>
      </c>
      <c r="K315" s="1">
        <v>1840</v>
      </c>
      <c r="L315" s="1" t="s">
        <v>14</v>
      </c>
      <c r="M315" s="1">
        <v>1</v>
      </c>
      <c r="N315" s="1" t="s">
        <v>13</v>
      </c>
      <c r="P315" s="5">
        <v>38.736623000000002</v>
      </c>
      <c r="Q315" s="5">
        <v>-85.389736999999997</v>
      </c>
      <c r="R315" s="1">
        <v>803</v>
      </c>
      <c r="S315" s="9"/>
      <c r="T315" s="2" t="s">
        <v>485</v>
      </c>
      <c r="U315" s="2" t="s">
        <v>455</v>
      </c>
      <c r="V315" t="s">
        <v>446</v>
      </c>
      <c r="W315" s="1" t="s">
        <v>13</v>
      </c>
    </row>
    <row r="316" spans="1:23" x14ac:dyDescent="0.2">
      <c r="A316" t="str">
        <f>IF(ISBLANK(R316),D316,R316)&amp;" "&amp;S316&amp;IF(ISBLANK(S316),""," ")&amp;T316&amp;IF(ISBLANK(T316),""," ")&amp;U316&amp;" "&amp;V316</f>
        <v>804 West 2nd Street</v>
      </c>
      <c r="C316" s="1" t="s">
        <v>0</v>
      </c>
      <c r="D316" s="1" t="s">
        <v>71</v>
      </c>
      <c r="E316" s="1" t="str">
        <f t="shared" si="14"/>
        <v>Federal</v>
      </c>
      <c r="F316" s="1" t="str">
        <f t="shared" si="13"/>
        <v>None</v>
      </c>
      <c r="G316" s="1" t="s">
        <v>1</v>
      </c>
      <c r="H316" s="1" t="b">
        <v>1</v>
      </c>
      <c r="I316" s="1" t="b">
        <v>0</v>
      </c>
      <c r="J316" s="1">
        <v>1850</v>
      </c>
      <c r="K316" s="1">
        <v>1850</v>
      </c>
      <c r="L316" s="1" t="s">
        <v>14</v>
      </c>
      <c r="M316" s="1">
        <v>1</v>
      </c>
      <c r="N316" s="1" t="s">
        <v>13</v>
      </c>
      <c r="P316" s="5">
        <v>38.737219000000003</v>
      </c>
      <c r="Q316" s="5">
        <v>-85.389606999999998</v>
      </c>
      <c r="R316" s="1">
        <v>804</v>
      </c>
      <c r="S316" s="9"/>
      <c r="T316" s="2" t="s">
        <v>485</v>
      </c>
      <c r="U316" s="2" t="s">
        <v>455</v>
      </c>
      <c r="V316" t="s">
        <v>446</v>
      </c>
      <c r="W316" s="1" t="s">
        <v>13</v>
      </c>
    </row>
    <row r="317" spans="1:23" x14ac:dyDescent="0.2">
      <c r="A317" t="str">
        <f>IF(ISBLANK(R317),D317,R317)&amp;" "&amp;S317&amp;IF(ISBLANK(S317),""," ")&amp;T317&amp;IF(ISBLANK(T317),""," ")&amp;U317&amp;" "&amp;V317</f>
        <v>806 West 2nd Street</v>
      </c>
      <c r="C317" s="1" t="s">
        <v>0</v>
      </c>
      <c r="D317" s="1" t="s">
        <v>71</v>
      </c>
      <c r="E317" s="1" t="str">
        <f t="shared" si="14"/>
        <v>Federal</v>
      </c>
      <c r="F317" s="1" t="str">
        <f t="shared" si="13"/>
        <v>None</v>
      </c>
      <c r="G317" s="1" t="s">
        <v>1</v>
      </c>
      <c r="H317" s="1" t="b">
        <v>1</v>
      </c>
      <c r="I317" s="1" t="b">
        <v>0</v>
      </c>
      <c r="J317" s="1">
        <v>1850</v>
      </c>
      <c r="K317" s="1">
        <v>1850</v>
      </c>
      <c r="L317" s="1" t="s">
        <v>14</v>
      </c>
      <c r="M317" s="1">
        <v>1</v>
      </c>
      <c r="N317" s="1" t="s">
        <v>13</v>
      </c>
      <c r="P317" s="5">
        <v>38.737229999999997</v>
      </c>
      <c r="Q317" s="5">
        <v>-85.389679000000001</v>
      </c>
      <c r="R317" s="1">
        <v>806</v>
      </c>
      <c r="S317" s="9"/>
      <c r="T317" s="2" t="s">
        <v>485</v>
      </c>
      <c r="U317" s="2" t="s">
        <v>455</v>
      </c>
      <c r="V317" t="s">
        <v>446</v>
      </c>
      <c r="W317" s="1" t="s">
        <v>13</v>
      </c>
    </row>
    <row r="318" spans="1:23" x14ac:dyDescent="0.2">
      <c r="A318" t="str">
        <f>IF(ISBLANK(R318),C318,R318)&amp;" "&amp;S318&amp;IF(ISBLANK(S318),""," ")&amp;T318&amp;IF(ISBLANK(T318),""," ")&amp;U318&amp;" "&amp;V318</f>
        <v>808 West 2nd Street</v>
      </c>
      <c r="C318" s="1" t="s">
        <v>0</v>
      </c>
      <c r="E318" s="1" t="str">
        <f t="shared" si="14"/>
        <v>Vernacular: Shotgun</v>
      </c>
      <c r="F318" s="1" t="str">
        <f t="shared" si="13"/>
        <v>None</v>
      </c>
      <c r="G318" s="1" t="s">
        <v>18</v>
      </c>
      <c r="H318" s="1" t="b">
        <v>1</v>
      </c>
      <c r="I318" s="1" t="b">
        <v>0</v>
      </c>
      <c r="J318" s="1">
        <v>1850</v>
      </c>
      <c r="K318" s="1">
        <v>1850</v>
      </c>
      <c r="L318" s="1" t="s">
        <v>14</v>
      </c>
      <c r="M318" s="1">
        <v>2</v>
      </c>
      <c r="N318" s="1" t="s">
        <v>13</v>
      </c>
      <c r="P318" s="5">
        <v>38.737248000000001</v>
      </c>
      <c r="Q318" s="5">
        <v>-85.389742999999996</v>
      </c>
      <c r="R318" s="1">
        <v>808</v>
      </c>
      <c r="S318" s="9"/>
      <c r="T318" s="2" t="s">
        <v>485</v>
      </c>
      <c r="U318" s="2" t="s">
        <v>455</v>
      </c>
      <c r="V318" t="s">
        <v>446</v>
      </c>
      <c r="W318" s="1" t="s">
        <v>13</v>
      </c>
    </row>
    <row r="319" spans="1:23" x14ac:dyDescent="0.2">
      <c r="A319" t="str">
        <f t="shared" si="15"/>
        <v>809 West 2nd Street</v>
      </c>
      <c r="B319" s="1" t="s">
        <v>79</v>
      </c>
      <c r="C319" s="1" t="s">
        <v>0</v>
      </c>
      <c r="E319" s="1" t="str">
        <f t="shared" si="14"/>
        <v>Italianate</v>
      </c>
      <c r="F319" s="1" t="str">
        <f t="shared" si="13"/>
        <v>None</v>
      </c>
      <c r="G319" s="1" t="s">
        <v>23</v>
      </c>
      <c r="H319" s="1" t="b">
        <v>1</v>
      </c>
      <c r="I319" s="1" t="b">
        <v>0</v>
      </c>
      <c r="J319" s="1">
        <v>1890</v>
      </c>
      <c r="K319" s="1">
        <v>1890</v>
      </c>
      <c r="L319" s="1" t="s">
        <v>14</v>
      </c>
      <c r="M319" s="1">
        <v>3</v>
      </c>
      <c r="N319" s="1" t="s">
        <v>13</v>
      </c>
      <c r="P319" s="5">
        <v>38.736643999999998</v>
      </c>
      <c r="Q319" s="5">
        <v>-85.389928999999995</v>
      </c>
      <c r="R319" s="1">
        <v>809</v>
      </c>
      <c r="S319" s="9"/>
      <c r="T319" s="2" t="s">
        <v>485</v>
      </c>
      <c r="U319" s="2" t="s">
        <v>455</v>
      </c>
      <c r="V319" t="s">
        <v>446</v>
      </c>
      <c r="W319" s="1" t="s">
        <v>13</v>
      </c>
    </row>
    <row r="320" spans="1:23" x14ac:dyDescent="0.2">
      <c r="A320" t="str">
        <f>IF(ISBLANK(R320),C320,R320)&amp;" "&amp;S320&amp;IF(ISBLANK(S320),""," ")&amp;T320&amp;IF(ISBLANK(T320),""," ")&amp;U320&amp;" "&amp;V320</f>
        <v>811 West 2nd Street</v>
      </c>
      <c r="C320" s="1" t="s">
        <v>0</v>
      </c>
      <c r="E320" s="1" t="str">
        <f t="shared" si="14"/>
        <v>Federal</v>
      </c>
      <c r="F320" s="1" t="str">
        <f t="shared" si="13"/>
        <v>None</v>
      </c>
      <c r="G320" s="1" t="s">
        <v>1</v>
      </c>
      <c r="H320" s="1" t="b">
        <v>1</v>
      </c>
      <c r="I320" s="1" t="b">
        <v>0</v>
      </c>
      <c r="J320" s="1">
        <v>1840</v>
      </c>
      <c r="K320" s="1">
        <v>1840</v>
      </c>
      <c r="L320" s="1" t="s">
        <v>14</v>
      </c>
      <c r="M320" s="1">
        <v>1</v>
      </c>
      <c r="N320" s="1" t="s">
        <v>13</v>
      </c>
      <c r="P320" s="5">
        <v>38.736680999999997</v>
      </c>
      <c r="Q320" s="5">
        <v>-85.390085999999997</v>
      </c>
      <c r="R320" s="1">
        <v>811</v>
      </c>
      <c r="S320" s="9"/>
      <c r="T320" s="2" t="s">
        <v>485</v>
      </c>
      <c r="U320" s="2" t="s">
        <v>455</v>
      </c>
      <c r="V320" t="s">
        <v>446</v>
      </c>
      <c r="W320" s="1" t="s">
        <v>13</v>
      </c>
    </row>
    <row r="321" spans="1:23" x14ac:dyDescent="0.2">
      <c r="A321" t="str">
        <f>IF(ISBLANK(R321),C321,R321)&amp;" "&amp;S321&amp;IF(ISBLANK(S321),""," ")&amp;T321&amp;IF(ISBLANK(T321),""," ")&amp;U321&amp;" "&amp;V321</f>
        <v>813 West 2nd Street</v>
      </c>
      <c r="C321" s="1" t="s">
        <v>0</v>
      </c>
      <c r="E321" s="1" t="str">
        <f t="shared" si="14"/>
        <v>Federal</v>
      </c>
      <c r="F321" s="1" t="str">
        <f t="shared" si="13"/>
        <v>None</v>
      </c>
      <c r="G321" s="1" t="s">
        <v>1</v>
      </c>
      <c r="H321" s="1" t="b">
        <v>1</v>
      </c>
      <c r="I321" s="1" t="b">
        <v>0</v>
      </c>
      <c r="J321" s="1">
        <v>1960</v>
      </c>
      <c r="K321" s="1">
        <v>1960</v>
      </c>
      <c r="L321" s="1" t="s">
        <v>2</v>
      </c>
      <c r="N321" s="1">
        <v>1</v>
      </c>
      <c r="O321" s="4" t="s">
        <v>526</v>
      </c>
      <c r="P321" s="5">
        <v>38.736829</v>
      </c>
      <c r="Q321" s="5">
        <v>-85.390303000000003</v>
      </c>
      <c r="R321" s="1">
        <v>813</v>
      </c>
      <c r="S321" s="9"/>
      <c r="T321" s="2" t="s">
        <v>485</v>
      </c>
      <c r="U321" s="2" t="s">
        <v>455</v>
      </c>
      <c r="V321" t="s">
        <v>446</v>
      </c>
      <c r="W321" s="1" t="s">
        <v>13</v>
      </c>
    </row>
    <row r="322" spans="1:23" x14ac:dyDescent="0.2">
      <c r="A322" t="str">
        <f>IF(ISBLANK(R322),C322,R322)&amp;" "&amp;S322&amp;IF(ISBLANK(S322),""," ")&amp;T322&amp;IF(ISBLANK(T322),""," ")&amp;U322&amp;" "&amp;V322</f>
        <v>814 West 2nd Street</v>
      </c>
      <c r="C322" s="1" t="s">
        <v>0</v>
      </c>
      <c r="E322" s="1" t="str">
        <f t="shared" si="14"/>
        <v>Vernacular: Other</v>
      </c>
      <c r="F322" s="1" t="str">
        <f t="shared" ref="F322:F385" si="16">IF(OR(G322="Other: Vernacular Landscape",G322="Other",G322="Federal"),"None",IF(G322="Italianate","None",IF(G322="No Style","None",IF(G322="Other: Gabled-ell","Gabled-ell",IF(G322="Other: Single Pen","Single Pen",IF(G322="Other: Double Pen","Double Pen",IF(G322="Other: Shotgun","None",IF(G322="Other: I-House","I-House",IF(G322="Other: Hall and Parlor","Hall and Parlor",IF(G322="Other: Gable front","None",IF(G322="Other: Cross gable","Cross Gable",IF(G322="Other: English Barn","English Barn",IF(G322="Greek Revival","Greek",IF(G322="Bungalow/Craftsman","None",IF(G322="Colonial Revival","None",IF(G322="Other: American Four Square","None",IF(G322="Queen Anne","Queen Anne",IF(G322="Other: Designed Landscape - Memorial Garden","Memorial Garden",IF(G322="Other: Designed Landscape - Formal garden","Formal Garden",IF(OR(G322="Other: Modern",G322="Modern Movement"),"None",IF(OR(G322="Other: Side gabled",G322="Side gabled"),"Side Gable",IF(G322="Other: Rail car design","Rail Car",IF(G322="Commercial Style","None",IF(G322="Other: Cottage","Cottage",IF(G322="Other: 19th C. Functional","19th Century",IF(G322="Other: 20th C. Functional","20th Century",IF(G322="Other: Pre-Fab","Pre-Fab",IF(OR(G322="Other: Art Deco",G322="Art Deco"),"None",IF(G322="Gothic Revival","None",IF(G322="Neo-Classical Revival","Classical",IF(OR(G322="Other: Tudor Revival",G322="Tudor Revival"),"None",IF(G322="Stick/Eastlake","Stick/Eastlake",IF(G322="Romanesque Revival","Romanesque Revival",IF(G322="Modern Movement: Ranch Style","Ranch",IF(G322="Other: Camelback shotgun","Camelback Shotgun",IF(G322="Other: Saltbox","Saltbox",IF(G322="Other: Designed Lanscape","None",IF(G322="Other: Designed Landscape - City Park","City Park",IF(G322="Other: Central passage","Central Passage",IF(G322="Other: T-plan","T-plan",IF(G322="Other: Free Classic","Free Classical",IF(G322="Other: Cross plan","Cross Plan",IF(G322="Second Empire",G322,IF(G322="Other: Folk Victorian","Folk Victorian",IF(G322="Classical Revival","Classical",IF(G322="Other: Neoclassical","Neoclassical",""))))))))))))))))))))))))))))))))))))))))))))))</f>
        <v>Cottage</v>
      </c>
      <c r="G322" s="1" t="s">
        <v>72</v>
      </c>
      <c r="H322" s="1" t="b">
        <v>1</v>
      </c>
      <c r="I322" s="1" t="b">
        <v>0</v>
      </c>
      <c r="J322" s="1">
        <v>1940</v>
      </c>
      <c r="K322" s="1">
        <v>1940</v>
      </c>
      <c r="L322" s="1" t="s">
        <v>2</v>
      </c>
      <c r="N322" s="1">
        <v>1</v>
      </c>
      <c r="O322" s="4" t="s">
        <v>526</v>
      </c>
      <c r="P322" s="5">
        <v>38.737290999999999</v>
      </c>
      <c r="Q322" s="5">
        <v>-85.389954000000003</v>
      </c>
      <c r="R322" s="1">
        <v>814</v>
      </c>
      <c r="S322" s="9"/>
      <c r="T322" s="2" t="s">
        <v>485</v>
      </c>
      <c r="U322" s="2" t="s">
        <v>455</v>
      </c>
      <c r="V322" t="s">
        <v>446</v>
      </c>
      <c r="W322" s="1" t="s">
        <v>13</v>
      </c>
    </row>
    <row r="323" spans="1:23" x14ac:dyDescent="0.2">
      <c r="A323" t="str">
        <f>IF(ISBLANK(R323),C323,R323)&amp;" "&amp;S323&amp;IF(ISBLANK(S323),""," ")&amp;T323&amp;IF(ISBLANK(T323),""," ")&amp;U323&amp;" "&amp;V323</f>
        <v>815 West 2nd Street</v>
      </c>
      <c r="C323" s="1" t="s">
        <v>0</v>
      </c>
      <c r="E323" s="1" t="str">
        <f t="shared" ref="E323:E386" si="17">IF(OR(G323="Other",G323="Federal",G323="Italianate",G323="Gothic Revival",G323="Tudor Revival"),G323,IF(G323="No Style","None",IF(OR(G323="Other: T-plan",G323="Other: Central passage",G323="Other: Pre-Fab",G323="Other: Side gabled",G323="Side gabled",G323="Other: Gabled-ell",G323="Other: Cross gable",G323="Other: Saltbox",G323="Other: Cross plan",G323="Other: Hall and Parlor",G323="Other: I-House",G323="Other: Single Pen",G323="Other: Cottage",G323="Other: Double Pen"),"Vernacular: Other",IF(OR(G323="Other: Shotgun",G323="Other: Camelback shotgun"),"Vernacular: Shotgun",IF(G323="Other: Gable front","Vernacular: Gable Front",IF(G323="Other: English Barn","Barn",IF(G323="Bungalow/Craftsman","Bungalow/Craftsman/Foursquare",IF(G323="Colonial Revival",G323,IF(G323="Other: American Four Square","Bungalow/Craftsman/Foursquare",IF(G323="Queen Anne","Victorian",IF(OR(G323="Other: Designed Landscape - Memorial Garden",G323="Other: Designed Landscape",G323="Other: Designed Landscape - City Park"),"Designed Landscape",IF(G323="Other: Designed Landscape - Formal garden","Designed Landscape",IF(OR(G323="Other: Modern",G323="Modern Movement",G323="Modern Movement: Ranch Style"),"Modern Movement",IF(G323="Other: Rail car design","Other",IF(G323="Commercial Style","Commercial Style",IF(G323="Other: 19th C. Functional","Functional",IF(G323="Other: 20th C. Functional","Functional",IF(OR(G323="Other: Art Deco",G323="Art Deco"),"Art Deco",IF(G323="Stick/Eastlake","Victorian",IF(OR(G323="Other: Folk Victorian",G323="Other: Free Classic",G323="Romanesque Revival",G323="Second Empire"),"Victorian",IF(G323="Other: Tudor Revival","Tudor Revival",IF(G323="Other: Vernacular Landscape","Vernacular Landscape",IF(OR(G323="Greek Revival",G323="Neo-Classical Revival",G323="Classical Revival"),"Classical/Greek Revival","")))))))))))))))))))))))</f>
        <v>Vernacular: Gable Front</v>
      </c>
      <c r="F323" s="1" t="str">
        <f t="shared" si="16"/>
        <v>None</v>
      </c>
      <c r="G323" s="1" t="s">
        <v>21</v>
      </c>
      <c r="H323" s="1" t="b">
        <v>1</v>
      </c>
      <c r="I323" s="1" t="b">
        <v>0</v>
      </c>
      <c r="J323" s="1">
        <v>1870</v>
      </c>
      <c r="K323" s="1">
        <v>1870</v>
      </c>
      <c r="L323" s="1" t="s">
        <v>14</v>
      </c>
      <c r="M323" s="1">
        <v>1</v>
      </c>
      <c r="N323" s="1" t="s">
        <v>13</v>
      </c>
      <c r="P323" s="5">
        <v>38.736829</v>
      </c>
      <c r="Q323" s="5">
        <v>-85.390303000000003</v>
      </c>
      <c r="R323" s="1">
        <v>815</v>
      </c>
      <c r="S323" s="9"/>
      <c r="T323" s="2" t="s">
        <v>485</v>
      </c>
      <c r="U323" s="2" t="s">
        <v>455</v>
      </c>
      <c r="V323" s="2" t="s">
        <v>446</v>
      </c>
      <c r="W323" s="1" t="s">
        <v>13</v>
      </c>
    </row>
    <row r="324" spans="1:23" x14ac:dyDescent="0.2">
      <c r="A324" t="str">
        <f>IF(ISBLANK(R324),C324,R324)&amp;" "&amp;S324&amp;IF(ISBLANK(S324),""," ")&amp;T324&amp;IF(ISBLANK(T324),""," ")&amp;U324&amp;" "&amp;V324</f>
        <v>816 West 2nd Street</v>
      </c>
      <c r="C324" s="1" t="s">
        <v>0</v>
      </c>
      <c r="E324" s="1" t="str">
        <f t="shared" si="17"/>
        <v>Italianate</v>
      </c>
      <c r="F324" s="1" t="str">
        <f t="shared" si="16"/>
        <v>None</v>
      </c>
      <c r="G324" s="1" t="s">
        <v>23</v>
      </c>
      <c r="H324" s="1" t="b">
        <v>1</v>
      </c>
      <c r="I324" s="1" t="b">
        <v>0</v>
      </c>
      <c r="J324" s="1">
        <v>1870</v>
      </c>
      <c r="K324" s="1">
        <v>1870</v>
      </c>
      <c r="L324" s="1" t="s">
        <v>14</v>
      </c>
      <c r="M324" s="1">
        <v>1</v>
      </c>
      <c r="N324" s="1" t="s">
        <v>13</v>
      </c>
      <c r="P324" s="5">
        <v>38.737335000000002</v>
      </c>
      <c r="Q324" s="5">
        <v>-85.390173000000004</v>
      </c>
      <c r="R324" s="1">
        <v>816</v>
      </c>
      <c r="S324" s="9"/>
      <c r="T324" s="2" t="s">
        <v>485</v>
      </c>
      <c r="U324" s="2" t="s">
        <v>455</v>
      </c>
      <c r="V324" t="s">
        <v>446</v>
      </c>
      <c r="W324" s="1" t="s">
        <v>13</v>
      </c>
    </row>
    <row r="325" spans="1:23" x14ac:dyDescent="0.2">
      <c r="A325" t="str">
        <f>IF(ISBLANK(R325),C325,R325)&amp;" "&amp;S325&amp;IF(ISBLANK(S325),""," ")&amp;T325&amp;IF(ISBLANK(T325),""," ")&amp;U325&amp;" "&amp;V325</f>
        <v>817 West 2nd Street</v>
      </c>
      <c r="C325" s="1" t="s">
        <v>0</v>
      </c>
      <c r="E325" s="1" t="str">
        <f t="shared" si="17"/>
        <v>Vernacular: Gable Front</v>
      </c>
      <c r="F325" s="1" t="str">
        <f t="shared" si="16"/>
        <v>None</v>
      </c>
      <c r="G325" s="1" t="s">
        <v>21</v>
      </c>
      <c r="H325" s="1" t="b">
        <v>1</v>
      </c>
      <c r="I325" s="1" t="b">
        <v>0</v>
      </c>
      <c r="J325" s="1">
        <v>1870</v>
      </c>
      <c r="K325" s="1">
        <v>1870</v>
      </c>
      <c r="L325" s="1" t="s">
        <v>14</v>
      </c>
      <c r="M325" s="1">
        <v>1</v>
      </c>
      <c r="N325" s="1" t="s">
        <v>13</v>
      </c>
      <c r="P325" s="5">
        <v>38.737017000000002</v>
      </c>
      <c r="Q325" s="5">
        <v>-85.390303000000003</v>
      </c>
      <c r="R325" s="1">
        <v>817</v>
      </c>
      <c r="S325" s="9"/>
      <c r="T325" s="2" t="s">
        <v>485</v>
      </c>
      <c r="U325" s="2" t="s">
        <v>455</v>
      </c>
      <c r="V325" s="2" t="s">
        <v>446</v>
      </c>
      <c r="W325" s="1" t="s">
        <v>13</v>
      </c>
    </row>
    <row r="326" spans="1:23" x14ac:dyDescent="0.2">
      <c r="A326" t="str">
        <f>IF(ISBLANK(R326),C326,R326)&amp;" "&amp;S326&amp;IF(ISBLANK(S326),""," ")&amp;T326&amp;IF(ISBLANK(T326),""," ")&amp;U326&amp;" "&amp;V326</f>
        <v>819 West 2nd Street</v>
      </c>
      <c r="C326" s="1" t="s">
        <v>0</v>
      </c>
      <c r="E326" s="1" t="str">
        <f t="shared" si="17"/>
        <v>Vernacular: Gable Front</v>
      </c>
      <c r="F326" s="1" t="str">
        <f t="shared" si="16"/>
        <v>None</v>
      </c>
      <c r="G326" s="1" t="s">
        <v>21</v>
      </c>
      <c r="H326" s="1" t="b">
        <v>1</v>
      </c>
      <c r="I326" s="1" t="b">
        <v>0</v>
      </c>
      <c r="J326" s="1">
        <v>1870</v>
      </c>
      <c r="K326" s="1">
        <v>1870</v>
      </c>
      <c r="L326" s="1" t="s">
        <v>14</v>
      </c>
      <c r="M326" s="1">
        <v>1</v>
      </c>
      <c r="N326" s="1" t="s">
        <v>13</v>
      </c>
      <c r="P326" s="5">
        <v>38.736851999999999</v>
      </c>
      <c r="Q326" s="5">
        <v>-85.390415000000004</v>
      </c>
      <c r="R326" s="1">
        <v>819</v>
      </c>
      <c r="S326" s="9"/>
      <c r="T326" s="2" t="s">
        <v>485</v>
      </c>
      <c r="U326" s="2" t="s">
        <v>455</v>
      </c>
      <c r="V326" t="s">
        <v>446</v>
      </c>
      <c r="W326" s="1" t="s">
        <v>13</v>
      </c>
    </row>
    <row r="327" spans="1:23" x14ac:dyDescent="0.2">
      <c r="A327" t="str">
        <f>IF(ISBLANK(R327),C327,R327)&amp;" "&amp;S327&amp;IF(ISBLANK(S327),""," ")&amp;T327&amp;IF(ISBLANK(T327),""," ")&amp;U327&amp;" "&amp;V327</f>
        <v>820 West 2nd Street</v>
      </c>
      <c r="C327" s="1" t="s">
        <v>0</v>
      </c>
      <c r="E327" s="1" t="str">
        <f t="shared" si="17"/>
        <v>Italianate</v>
      </c>
      <c r="F327" s="1" t="str">
        <f t="shared" si="16"/>
        <v>None</v>
      </c>
      <c r="G327" s="1" t="s">
        <v>23</v>
      </c>
      <c r="H327" s="1" t="b">
        <v>1</v>
      </c>
      <c r="I327" s="1" t="b">
        <v>0</v>
      </c>
      <c r="J327" s="1">
        <v>1870</v>
      </c>
      <c r="K327" s="1">
        <v>1870</v>
      </c>
      <c r="L327" s="1" t="s">
        <v>14</v>
      </c>
      <c r="M327" s="1">
        <v>1</v>
      </c>
      <c r="N327" s="1" t="s">
        <v>13</v>
      </c>
      <c r="P327" s="5">
        <v>38.737369999999999</v>
      </c>
      <c r="Q327" s="5">
        <v>-85.390334999999993</v>
      </c>
      <c r="R327" s="1">
        <v>820</v>
      </c>
      <c r="S327" s="9"/>
      <c r="T327" s="2" t="s">
        <v>485</v>
      </c>
      <c r="U327" s="2" t="s">
        <v>455</v>
      </c>
      <c r="V327" t="s">
        <v>446</v>
      </c>
      <c r="W327" s="1" t="s">
        <v>13</v>
      </c>
    </row>
    <row r="328" spans="1:23" x14ac:dyDescent="0.2">
      <c r="A328" t="str">
        <f>IF(ISBLANK(R328),C328,R328)&amp;" "&amp;S328&amp;IF(ISBLANK(S328),""," ")&amp;T328&amp;IF(ISBLANK(T328),""," ")&amp;U328&amp;" "&amp;V328</f>
        <v>824 West 2nd Street</v>
      </c>
      <c r="C328" s="1" t="s">
        <v>0</v>
      </c>
      <c r="E328" s="1" t="str">
        <f t="shared" si="17"/>
        <v>Vernacular: Gable Front</v>
      </c>
      <c r="F328" s="1" t="str">
        <f t="shared" si="16"/>
        <v>None</v>
      </c>
      <c r="G328" s="1" t="s">
        <v>21</v>
      </c>
      <c r="H328" s="1" t="b">
        <v>1</v>
      </c>
      <c r="I328" s="1" t="b">
        <v>0</v>
      </c>
      <c r="J328" s="1">
        <v>1890</v>
      </c>
      <c r="K328" s="1">
        <v>1890</v>
      </c>
      <c r="L328" s="1" t="s">
        <v>14</v>
      </c>
      <c r="M328" s="1">
        <v>1</v>
      </c>
      <c r="N328" s="1" t="s">
        <v>13</v>
      </c>
      <c r="P328" s="5">
        <v>38.737406999999997</v>
      </c>
      <c r="Q328" s="5">
        <v>-85.390518999999998</v>
      </c>
      <c r="R328" s="1">
        <v>824</v>
      </c>
      <c r="S328" s="9"/>
      <c r="T328" s="2" t="s">
        <v>485</v>
      </c>
      <c r="U328" s="2" t="s">
        <v>455</v>
      </c>
      <c r="V328" t="s">
        <v>446</v>
      </c>
      <c r="W328" s="1" t="s">
        <v>13</v>
      </c>
    </row>
    <row r="329" spans="1:23" x14ac:dyDescent="0.2">
      <c r="A329" t="str">
        <f>IF(ISBLANK(R329),C329,R329)&amp;" "&amp;S329&amp;IF(ISBLANK(S329),""," ")&amp;T329&amp;IF(ISBLANK(T329),""," ")&amp;U329&amp;" "&amp;V329</f>
        <v>828 West 2nd Street</v>
      </c>
      <c r="C329" s="1" t="s">
        <v>0</v>
      </c>
      <c r="E329" s="1" t="str">
        <f t="shared" si="17"/>
        <v>Federal</v>
      </c>
      <c r="F329" s="1" t="str">
        <f t="shared" si="16"/>
        <v>None</v>
      </c>
      <c r="G329" s="1" t="s">
        <v>1</v>
      </c>
      <c r="H329" s="1" t="b">
        <v>1</v>
      </c>
      <c r="I329" s="1" t="b">
        <v>0</v>
      </c>
      <c r="J329" s="1">
        <v>1860</v>
      </c>
      <c r="K329" s="1">
        <v>1860</v>
      </c>
      <c r="L329" s="1" t="s">
        <v>14</v>
      </c>
      <c r="M329" s="1">
        <v>1</v>
      </c>
      <c r="N329" s="1" t="s">
        <v>13</v>
      </c>
      <c r="P329" s="5">
        <v>38.737327999999998</v>
      </c>
      <c r="Q329" s="5">
        <v>-85.390711999999994</v>
      </c>
      <c r="R329" s="1">
        <v>828</v>
      </c>
      <c r="S329" s="9"/>
      <c r="T329" s="2" t="s">
        <v>485</v>
      </c>
      <c r="U329" s="2" t="s">
        <v>455</v>
      </c>
      <c r="V329" t="s">
        <v>446</v>
      </c>
      <c r="W329" s="1" t="s">
        <v>13</v>
      </c>
    </row>
    <row r="330" spans="1:23" x14ac:dyDescent="0.2">
      <c r="A330" t="str">
        <f>IF(ISBLANK(R330),C330,R330)&amp;" "&amp;S330&amp;IF(ISBLANK(S330),""," ")&amp;T330&amp;IF(ISBLANK(T330),""," ")&amp;U330&amp;" "&amp;V330</f>
        <v>901 West 2nd Street</v>
      </c>
      <c r="C330" s="1" t="s">
        <v>0</v>
      </c>
      <c r="E330" s="1" t="str">
        <f t="shared" si="17"/>
        <v>Vernacular: Gable Front</v>
      </c>
      <c r="F330" s="1" t="str">
        <f t="shared" si="16"/>
        <v>None</v>
      </c>
      <c r="G330" s="1" t="s">
        <v>21</v>
      </c>
      <c r="H330" s="1" t="b">
        <v>1</v>
      </c>
      <c r="I330" s="1" t="b">
        <v>0</v>
      </c>
      <c r="J330" s="1">
        <v>1860</v>
      </c>
      <c r="K330" s="1">
        <v>1860</v>
      </c>
      <c r="L330" s="1" t="s">
        <v>14</v>
      </c>
      <c r="M330" s="1">
        <v>1</v>
      </c>
      <c r="N330" s="1" t="s">
        <v>13</v>
      </c>
      <c r="P330" s="5">
        <v>38.737020999999999</v>
      </c>
      <c r="Q330" s="5">
        <v>-85.391192000000004</v>
      </c>
      <c r="R330" s="1">
        <v>901</v>
      </c>
      <c r="S330" s="9"/>
      <c r="T330" s="2" t="s">
        <v>485</v>
      </c>
      <c r="U330" s="2" t="s">
        <v>455</v>
      </c>
      <c r="V330" t="s">
        <v>446</v>
      </c>
      <c r="W330" s="1" t="s">
        <v>13</v>
      </c>
    </row>
    <row r="331" spans="1:23" x14ac:dyDescent="0.2">
      <c r="A331" t="str">
        <f>IF(ISBLANK(R331),C331,R331)&amp;" "&amp;S331&amp;IF(ISBLANK(S331),""," ")&amp;T331&amp;IF(ISBLANK(T331),""," ")&amp;U331&amp;" "&amp;V331</f>
        <v>902 West 2nd Street</v>
      </c>
      <c r="C331" s="1" t="s">
        <v>0</v>
      </c>
      <c r="E331" s="1" t="str">
        <f t="shared" si="17"/>
        <v>Federal</v>
      </c>
      <c r="F331" s="1" t="str">
        <f t="shared" si="16"/>
        <v>None</v>
      </c>
      <c r="G331" s="1" t="s">
        <v>1</v>
      </c>
      <c r="H331" s="1" t="b">
        <v>1</v>
      </c>
      <c r="I331" s="1" t="b">
        <v>0</v>
      </c>
      <c r="J331" s="1">
        <v>1840</v>
      </c>
      <c r="K331" s="1">
        <v>1840</v>
      </c>
      <c r="L331" s="1" t="s">
        <v>14</v>
      </c>
      <c r="M331" s="1">
        <v>1</v>
      </c>
      <c r="N331" s="1" t="s">
        <v>13</v>
      </c>
      <c r="P331" s="5">
        <v>38.737490000000001</v>
      </c>
      <c r="Q331" s="5">
        <v>-85.391058000000001</v>
      </c>
      <c r="R331" s="1">
        <v>902</v>
      </c>
      <c r="S331" s="9"/>
      <c r="T331" s="2" t="s">
        <v>485</v>
      </c>
      <c r="U331" s="2" t="s">
        <v>455</v>
      </c>
      <c r="V331" t="s">
        <v>446</v>
      </c>
      <c r="W331" s="1" t="s">
        <v>13</v>
      </c>
    </row>
    <row r="332" spans="1:23" x14ac:dyDescent="0.2">
      <c r="A332" t="str">
        <f>IF(ISBLANK(R332),D332,R332)&amp;" "&amp;S332&amp;IF(ISBLANK(S332),""," ")&amp;T332&amp;IF(ISBLANK(T332),""," ")&amp;U332&amp;" "&amp;V332</f>
        <v>903 West 2nd Street</v>
      </c>
      <c r="C332" s="1" t="s">
        <v>0</v>
      </c>
      <c r="D332" s="1" t="s">
        <v>71</v>
      </c>
      <c r="E332" s="1" t="str">
        <f t="shared" si="17"/>
        <v>Vernacular: Gable Front</v>
      </c>
      <c r="F332" s="1" t="str">
        <f t="shared" si="16"/>
        <v>None</v>
      </c>
      <c r="G332" s="1" t="s">
        <v>21</v>
      </c>
      <c r="H332" s="1" t="b">
        <v>1</v>
      </c>
      <c r="I332" s="1" t="b">
        <v>0</v>
      </c>
      <c r="J332" s="1">
        <v>1860</v>
      </c>
      <c r="K332" s="1">
        <v>1860</v>
      </c>
      <c r="L332" s="1" t="s">
        <v>14</v>
      </c>
      <c r="M332" s="1">
        <v>1</v>
      </c>
      <c r="N332" s="1" t="s">
        <v>13</v>
      </c>
      <c r="P332" s="5">
        <v>38.737034000000001</v>
      </c>
      <c r="Q332" s="5">
        <v>-85.391262999999995</v>
      </c>
      <c r="R332" s="1">
        <v>903</v>
      </c>
      <c r="S332" s="9"/>
      <c r="T332" s="2" t="s">
        <v>485</v>
      </c>
      <c r="U332" s="2" t="s">
        <v>455</v>
      </c>
      <c r="V332" t="s">
        <v>446</v>
      </c>
      <c r="W332" s="1" t="s">
        <v>13</v>
      </c>
    </row>
    <row r="333" spans="1:23" x14ac:dyDescent="0.2">
      <c r="A333" t="str">
        <f>IF(ISBLANK(R333),C333,R333)&amp;" "&amp;S333&amp;IF(ISBLANK(S333),""," ")&amp;T333&amp;IF(ISBLANK(T333),""," ")&amp;U333&amp;" "&amp;V333</f>
        <v>904 West 2nd Street</v>
      </c>
      <c r="C333" s="1" t="s">
        <v>0</v>
      </c>
      <c r="E333" s="1" t="str">
        <f t="shared" si="17"/>
        <v>Victorian</v>
      </c>
      <c r="F333" s="1" t="str">
        <f t="shared" si="16"/>
        <v>Stick/Eastlake</v>
      </c>
      <c r="G333" s="1" t="s">
        <v>93</v>
      </c>
      <c r="H333" s="1" t="b">
        <v>1</v>
      </c>
      <c r="I333" s="1" t="b">
        <v>0</v>
      </c>
      <c r="J333" s="1">
        <v>1880</v>
      </c>
      <c r="K333" s="1">
        <v>1880</v>
      </c>
      <c r="L333" s="1" t="s">
        <v>14</v>
      </c>
      <c r="M333" s="1">
        <v>1</v>
      </c>
      <c r="N333" s="1" t="s">
        <v>13</v>
      </c>
      <c r="P333" s="5">
        <v>38.737512000000002</v>
      </c>
      <c r="Q333" s="5">
        <v>-85.391160999999997</v>
      </c>
      <c r="R333" s="1">
        <v>904</v>
      </c>
      <c r="S333" s="9"/>
      <c r="T333" s="2" t="s">
        <v>485</v>
      </c>
      <c r="U333" s="2" t="s">
        <v>455</v>
      </c>
      <c r="V333" t="s">
        <v>446</v>
      </c>
      <c r="W333" s="1" t="s">
        <v>13</v>
      </c>
    </row>
    <row r="334" spans="1:23" x14ac:dyDescent="0.2">
      <c r="A334" t="str">
        <f>IF(ISBLANK(R334),D334,R334)&amp;" "&amp;S334&amp;IF(ISBLANK(S334),""," ")&amp;T334&amp;IF(ISBLANK(T334),""," ")&amp;U334&amp;" "&amp;V334</f>
        <v>905 West 2nd Street</v>
      </c>
      <c r="C334" s="1" t="s">
        <v>0</v>
      </c>
      <c r="D334" s="1" t="s">
        <v>71</v>
      </c>
      <c r="E334" s="1" t="str">
        <f t="shared" si="17"/>
        <v>Vernacular: Gable Front</v>
      </c>
      <c r="F334" s="1" t="str">
        <f t="shared" si="16"/>
        <v>None</v>
      </c>
      <c r="G334" s="1" t="s">
        <v>21</v>
      </c>
      <c r="H334" s="1" t="b">
        <v>1</v>
      </c>
      <c r="I334" s="1" t="b">
        <v>0</v>
      </c>
      <c r="J334" s="1">
        <v>1860</v>
      </c>
      <c r="K334" s="1">
        <v>1860</v>
      </c>
      <c r="L334" s="1" t="s">
        <v>14</v>
      </c>
      <c r="M334" s="1">
        <v>1</v>
      </c>
      <c r="N334" s="1" t="s">
        <v>13</v>
      </c>
      <c r="P334" s="5">
        <v>38.737050000000004</v>
      </c>
      <c r="Q334" s="5">
        <v>-85.391323999999997</v>
      </c>
      <c r="R334" s="1">
        <v>905</v>
      </c>
      <c r="S334" s="9"/>
      <c r="T334" s="2" t="s">
        <v>485</v>
      </c>
      <c r="U334" s="2" t="s">
        <v>455</v>
      </c>
      <c r="V334" t="s">
        <v>446</v>
      </c>
      <c r="W334" s="1" t="s">
        <v>13</v>
      </c>
    </row>
    <row r="335" spans="1:23" x14ac:dyDescent="0.2">
      <c r="A335" t="str">
        <f>IF(ISBLANK(R335),C335,R335)&amp;" "&amp;S335&amp;IF(ISBLANK(S335),""," ")&amp;T335&amp;IF(ISBLANK(T335),""," ")&amp;U335&amp;" "&amp;V335</f>
        <v>906 West 2nd Street</v>
      </c>
      <c r="C335" s="1" t="s">
        <v>0</v>
      </c>
      <c r="E335" s="1" t="str">
        <f t="shared" si="17"/>
        <v>Vernacular: Gable Front</v>
      </c>
      <c r="F335" s="1" t="str">
        <f t="shared" si="16"/>
        <v>None</v>
      </c>
      <c r="G335" s="1" t="s">
        <v>21</v>
      </c>
      <c r="H335" s="1" t="b">
        <v>1</v>
      </c>
      <c r="I335" s="1" t="b">
        <v>0</v>
      </c>
      <c r="J335" s="1">
        <v>1910</v>
      </c>
      <c r="K335" s="1">
        <v>1910</v>
      </c>
      <c r="L335" s="1" t="s">
        <v>14</v>
      </c>
      <c r="M335" s="1">
        <v>1</v>
      </c>
      <c r="N335" s="1" t="s">
        <v>13</v>
      </c>
      <c r="P335" s="5">
        <v>38.737537000000003</v>
      </c>
      <c r="Q335" s="5">
        <v>-85.391299000000004</v>
      </c>
      <c r="R335" s="1">
        <v>906</v>
      </c>
      <c r="S335" s="9"/>
      <c r="T335" s="2" t="s">
        <v>485</v>
      </c>
      <c r="U335" s="2" t="s">
        <v>455</v>
      </c>
      <c r="V335" t="s">
        <v>446</v>
      </c>
      <c r="W335" s="1" t="s">
        <v>13</v>
      </c>
    </row>
    <row r="336" spans="1:23" x14ac:dyDescent="0.2">
      <c r="A336" t="str">
        <f>IF(ISBLANK(R336),D336,R336)&amp;" "&amp;S336&amp;IF(ISBLANK(S336),""," ")&amp;T336&amp;IF(ISBLANK(T336),""," ")&amp;U336&amp;" "&amp;V336</f>
        <v>907 West 2nd Street</v>
      </c>
      <c r="C336" s="1" t="s">
        <v>0</v>
      </c>
      <c r="D336" s="1" t="s">
        <v>71</v>
      </c>
      <c r="E336" s="1" t="str">
        <f t="shared" si="17"/>
        <v>Vernacular: Gable Front</v>
      </c>
      <c r="F336" s="1" t="str">
        <f t="shared" si="16"/>
        <v>None</v>
      </c>
      <c r="G336" s="1" t="s">
        <v>21</v>
      </c>
      <c r="H336" s="1" t="b">
        <v>1</v>
      </c>
      <c r="I336" s="1" t="b">
        <v>0</v>
      </c>
      <c r="J336" s="1">
        <v>1860</v>
      </c>
      <c r="K336" s="1">
        <v>1860</v>
      </c>
      <c r="L336" s="1" t="s">
        <v>14</v>
      </c>
      <c r="M336" s="1">
        <v>1</v>
      </c>
      <c r="N336" s="1" t="s">
        <v>13</v>
      </c>
      <c r="P336" s="5">
        <v>38.737074</v>
      </c>
      <c r="Q336" s="5">
        <v>-85.391385</v>
      </c>
      <c r="R336" s="1">
        <v>907</v>
      </c>
      <c r="S336" s="9"/>
      <c r="T336" s="2" t="s">
        <v>485</v>
      </c>
      <c r="U336" s="2" t="s">
        <v>455</v>
      </c>
      <c r="V336" t="s">
        <v>446</v>
      </c>
      <c r="W336" s="1" t="s">
        <v>13</v>
      </c>
    </row>
    <row r="337" spans="1:23" x14ac:dyDescent="0.2">
      <c r="A337" t="str">
        <f>IF(ISBLANK(R337),D337,R337)&amp;" "&amp;S337&amp;IF(ISBLANK(S337),""," ")&amp;T337&amp;IF(ISBLANK(T337),""," ")&amp;U337&amp;" "&amp;V337</f>
        <v>909 West 2nd Street</v>
      </c>
      <c r="C337" s="1" t="s">
        <v>0</v>
      </c>
      <c r="D337" s="1" t="s">
        <v>71</v>
      </c>
      <c r="E337" s="1" t="str">
        <f t="shared" si="17"/>
        <v>Vernacular: Gable Front</v>
      </c>
      <c r="F337" s="1" t="str">
        <f t="shared" si="16"/>
        <v>None</v>
      </c>
      <c r="G337" s="1" t="s">
        <v>21</v>
      </c>
      <c r="H337" s="1" t="b">
        <v>1</v>
      </c>
      <c r="I337" s="1" t="b">
        <v>0</v>
      </c>
      <c r="J337" s="1">
        <v>1860</v>
      </c>
      <c r="K337" s="1">
        <v>1860</v>
      </c>
      <c r="L337" s="1" t="s">
        <v>14</v>
      </c>
      <c r="M337" s="1">
        <v>1</v>
      </c>
      <c r="N337" s="1" t="s">
        <v>13</v>
      </c>
      <c r="P337" s="5">
        <v>38.737071999999998</v>
      </c>
      <c r="Q337" s="5">
        <v>-85.391458</v>
      </c>
      <c r="R337" s="1">
        <v>909</v>
      </c>
      <c r="S337" s="9"/>
      <c r="T337" s="2" t="s">
        <v>485</v>
      </c>
      <c r="U337" s="2" t="s">
        <v>455</v>
      </c>
      <c r="V337" t="s">
        <v>446</v>
      </c>
      <c r="W337" s="1" t="s">
        <v>13</v>
      </c>
    </row>
    <row r="338" spans="1:23" x14ac:dyDescent="0.2">
      <c r="A338" t="str">
        <f>IF(ISBLANK(R338),C338,R338)&amp;" "&amp;S338&amp;IF(ISBLANK(S338),""," ")&amp;T338&amp;IF(ISBLANK(T338),""," ")&amp;U338&amp;" "&amp;V338</f>
        <v>910 West 2nd Street</v>
      </c>
      <c r="C338" s="1" t="s">
        <v>0</v>
      </c>
      <c r="E338" s="1" t="str">
        <f t="shared" si="17"/>
        <v>Federal</v>
      </c>
      <c r="F338" s="1" t="str">
        <f t="shared" si="16"/>
        <v>None</v>
      </c>
      <c r="G338" s="1" t="s">
        <v>1</v>
      </c>
      <c r="H338" s="1" t="b">
        <v>1</v>
      </c>
      <c r="I338" s="1" t="b">
        <v>0</v>
      </c>
      <c r="J338" s="1">
        <v>1840</v>
      </c>
      <c r="K338" s="1">
        <v>1840</v>
      </c>
      <c r="L338" s="1" t="s">
        <v>14</v>
      </c>
      <c r="M338" s="1">
        <v>1</v>
      </c>
      <c r="N338" s="1" t="s">
        <v>13</v>
      </c>
      <c r="P338" s="5">
        <v>38.737572</v>
      </c>
      <c r="Q338" s="5">
        <v>-85.391452999999998</v>
      </c>
      <c r="R338" s="1">
        <v>910</v>
      </c>
      <c r="S338" s="9"/>
      <c r="T338" s="2" t="s">
        <v>485</v>
      </c>
      <c r="U338" s="2" t="s">
        <v>455</v>
      </c>
      <c r="V338" t="s">
        <v>446</v>
      </c>
      <c r="W338" s="1" t="s">
        <v>13</v>
      </c>
    </row>
    <row r="339" spans="1:23" x14ac:dyDescent="0.2">
      <c r="A339" t="str">
        <f>IF(ISBLANK(R339),C339,R339)&amp;" "&amp;S339&amp;IF(ISBLANK(S339),""," ")&amp;T339&amp;IF(ISBLANK(T339),""," ")&amp;U339&amp;" "&amp;V339</f>
        <v>911 West 2nd Street</v>
      </c>
      <c r="C339" s="1" t="s">
        <v>0</v>
      </c>
      <c r="E339" s="1" t="str">
        <f t="shared" si="17"/>
        <v>Vernacular: Gable Front</v>
      </c>
      <c r="F339" s="1" t="str">
        <f t="shared" si="16"/>
        <v>None</v>
      </c>
      <c r="G339" s="1" t="s">
        <v>21</v>
      </c>
      <c r="H339" s="1" t="b">
        <v>1</v>
      </c>
      <c r="I339" s="1" t="b">
        <v>0</v>
      </c>
      <c r="J339" s="1">
        <v>1860</v>
      </c>
      <c r="K339" s="1">
        <v>1860</v>
      </c>
      <c r="L339" s="1" t="s">
        <v>14</v>
      </c>
      <c r="M339" s="1">
        <v>1</v>
      </c>
      <c r="N339" s="1" t="s">
        <v>13</v>
      </c>
      <c r="P339" s="5">
        <v>38.737085</v>
      </c>
      <c r="Q339" s="5">
        <v>-85.391530000000003</v>
      </c>
      <c r="R339" s="1">
        <v>911</v>
      </c>
      <c r="S339" s="9"/>
      <c r="T339" s="2" t="s">
        <v>485</v>
      </c>
      <c r="U339" s="2" t="s">
        <v>455</v>
      </c>
      <c r="V339" t="s">
        <v>446</v>
      </c>
      <c r="W339" s="1" t="s">
        <v>13</v>
      </c>
    </row>
    <row r="340" spans="1:23" x14ac:dyDescent="0.2">
      <c r="A340" t="str">
        <f>IF(ISBLANK(R340),C340,R340)&amp;" "&amp;S340&amp;IF(ISBLANK(S340),""," ")&amp;T340&amp;IF(ISBLANK(T340),""," ")&amp;U340&amp;" "&amp;V340</f>
        <v>912 West 2nd Street</v>
      </c>
      <c r="C340" s="1" t="s">
        <v>0</v>
      </c>
      <c r="E340" s="1" t="str">
        <f t="shared" si="17"/>
        <v>Vernacular: Shotgun</v>
      </c>
      <c r="F340" s="1" t="str">
        <f t="shared" si="16"/>
        <v>None</v>
      </c>
      <c r="G340" s="1" t="s">
        <v>18</v>
      </c>
      <c r="H340" s="1" t="b">
        <v>1</v>
      </c>
      <c r="I340" s="1" t="b">
        <v>0</v>
      </c>
      <c r="J340" s="1">
        <v>1870</v>
      </c>
      <c r="K340" s="1">
        <v>1870</v>
      </c>
      <c r="L340" s="1" t="s">
        <v>14</v>
      </c>
      <c r="M340" s="1">
        <v>1</v>
      </c>
      <c r="N340" s="1" t="s">
        <v>13</v>
      </c>
      <c r="P340" s="5">
        <v>38.737586</v>
      </c>
      <c r="Q340" s="5">
        <v>-85.391557000000006</v>
      </c>
      <c r="R340" s="1">
        <v>912</v>
      </c>
      <c r="S340" s="9"/>
      <c r="T340" s="2" t="s">
        <v>485</v>
      </c>
      <c r="U340" s="2" t="s">
        <v>455</v>
      </c>
      <c r="V340" t="s">
        <v>446</v>
      </c>
      <c r="W340" s="1" t="s">
        <v>13</v>
      </c>
    </row>
    <row r="341" spans="1:23" x14ac:dyDescent="0.2">
      <c r="A341" t="str">
        <f>IF(ISBLANK(R341),C341,R341)&amp;" "&amp;S341&amp;IF(ISBLANK(S341),""," ")&amp;T341&amp;IF(ISBLANK(T341),""," ")&amp;U341&amp;" "&amp;V341</f>
        <v>913 West 2nd Street</v>
      </c>
      <c r="C341" s="1" t="s">
        <v>0</v>
      </c>
      <c r="E341" s="1" t="str">
        <f t="shared" si="17"/>
        <v>Vernacular: Shotgun</v>
      </c>
      <c r="F341" s="1" t="str">
        <f t="shared" si="16"/>
        <v>None</v>
      </c>
      <c r="G341" s="1" t="s">
        <v>18</v>
      </c>
      <c r="H341" s="1" t="b">
        <v>1</v>
      </c>
      <c r="I341" s="1" t="b">
        <v>0</v>
      </c>
      <c r="J341" s="1">
        <v>1860</v>
      </c>
      <c r="K341" s="1">
        <v>1860</v>
      </c>
      <c r="L341" s="1" t="s">
        <v>14</v>
      </c>
      <c r="M341" s="1">
        <v>1</v>
      </c>
      <c r="N341" s="1" t="s">
        <v>13</v>
      </c>
      <c r="P341" s="5">
        <v>38.737099999999998</v>
      </c>
      <c r="Q341" s="5">
        <v>-85.391602000000006</v>
      </c>
      <c r="R341" s="1">
        <v>913</v>
      </c>
      <c r="S341" s="9"/>
      <c r="T341" s="2" t="s">
        <v>485</v>
      </c>
      <c r="U341" s="2" t="s">
        <v>455</v>
      </c>
      <c r="V341" t="s">
        <v>446</v>
      </c>
      <c r="W341" s="1" t="s">
        <v>13</v>
      </c>
    </row>
    <row r="342" spans="1:23" x14ac:dyDescent="0.2">
      <c r="A342" t="str">
        <f>IF(ISBLANK(R342),C342,R342)&amp;" "&amp;S342&amp;IF(ISBLANK(S342),""," ")&amp;T342&amp;IF(ISBLANK(T342),""," ")&amp;U342&amp;" "&amp;V342</f>
        <v>914 West 2nd Street</v>
      </c>
      <c r="C342" s="1" t="s">
        <v>0</v>
      </c>
      <c r="E342" s="1" t="str">
        <f t="shared" si="17"/>
        <v>Vernacular: Shotgun</v>
      </c>
      <c r="F342" s="1" t="str">
        <f t="shared" si="16"/>
        <v>None</v>
      </c>
      <c r="G342" s="1" t="s">
        <v>18</v>
      </c>
      <c r="H342" s="1" t="b">
        <v>1</v>
      </c>
      <c r="I342" s="1" t="b">
        <v>0</v>
      </c>
      <c r="J342" s="1">
        <v>1870</v>
      </c>
      <c r="K342" s="1">
        <v>1870</v>
      </c>
      <c r="L342" s="1" t="s">
        <v>14</v>
      </c>
      <c r="M342" s="1">
        <v>1</v>
      </c>
      <c r="N342" s="1" t="s">
        <v>13</v>
      </c>
      <c r="P342" s="5">
        <v>38.737602000000003</v>
      </c>
      <c r="Q342" s="5">
        <v>-85.391632000000001</v>
      </c>
      <c r="R342" s="1">
        <v>914</v>
      </c>
      <c r="S342" s="9"/>
      <c r="T342" s="2" t="s">
        <v>485</v>
      </c>
      <c r="U342" s="2" t="s">
        <v>455</v>
      </c>
      <c r="V342" t="s">
        <v>446</v>
      </c>
      <c r="W342" s="1" t="s">
        <v>13</v>
      </c>
    </row>
    <row r="343" spans="1:23" x14ac:dyDescent="0.2">
      <c r="A343" t="str">
        <f>IF(ISBLANK(R343),C343,R343)&amp;" "&amp;S343&amp;IF(ISBLANK(S343),""," ")&amp;T343&amp;IF(ISBLANK(T343),""," ")&amp;U343&amp;" "&amp;V343</f>
        <v>915 West 2nd Street</v>
      </c>
      <c r="C343" s="1" t="s">
        <v>0</v>
      </c>
      <c r="E343" s="1" t="str">
        <f t="shared" si="17"/>
        <v>Vernacular: Shotgun</v>
      </c>
      <c r="F343" s="1" t="str">
        <f t="shared" si="16"/>
        <v>None</v>
      </c>
      <c r="G343" s="1" t="s">
        <v>18</v>
      </c>
      <c r="H343" s="1" t="b">
        <v>1</v>
      </c>
      <c r="I343" s="1" t="b">
        <v>0</v>
      </c>
      <c r="J343" s="1">
        <v>1880</v>
      </c>
      <c r="K343" s="1">
        <v>1880</v>
      </c>
      <c r="L343" s="1" t="s">
        <v>14</v>
      </c>
      <c r="M343" s="1">
        <v>1</v>
      </c>
      <c r="N343" s="1" t="s">
        <v>13</v>
      </c>
      <c r="P343" s="5">
        <v>38.737129000000003</v>
      </c>
      <c r="Q343" s="5">
        <v>-85.391662999999994</v>
      </c>
      <c r="R343" s="1">
        <v>915</v>
      </c>
      <c r="S343" s="9"/>
      <c r="T343" s="2" t="s">
        <v>485</v>
      </c>
      <c r="U343" s="2" t="s">
        <v>455</v>
      </c>
      <c r="V343" t="s">
        <v>446</v>
      </c>
      <c r="W343" s="1" t="s">
        <v>13</v>
      </c>
    </row>
    <row r="344" spans="1:23" x14ac:dyDescent="0.2">
      <c r="A344" t="str">
        <f>IF(ISBLANK(R344),C344,R344)&amp;" "&amp;S344&amp;IF(ISBLANK(S344),""," ")&amp;T344&amp;IF(ISBLANK(T344),""," ")&amp;U344&amp;" "&amp;V344</f>
        <v>916 West 2nd Street</v>
      </c>
      <c r="C344" s="1" t="s">
        <v>0</v>
      </c>
      <c r="E344" s="1" t="str">
        <f t="shared" si="17"/>
        <v>Italianate</v>
      </c>
      <c r="F344" s="1" t="str">
        <f t="shared" si="16"/>
        <v>None</v>
      </c>
      <c r="G344" s="1" t="s">
        <v>23</v>
      </c>
      <c r="H344" s="1" t="b">
        <v>1</v>
      </c>
      <c r="I344" s="1" t="b">
        <v>0</v>
      </c>
      <c r="J344" s="1">
        <v>1850</v>
      </c>
      <c r="K344" s="1">
        <v>1850</v>
      </c>
      <c r="L344" s="1" t="s">
        <v>14</v>
      </c>
      <c r="M344" s="1">
        <v>1</v>
      </c>
      <c r="N344" s="1" t="s">
        <v>13</v>
      </c>
      <c r="P344" s="5">
        <v>38.737538000000001</v>
      </c>
      <c r="Q344" s="5">
        <v>-85.391737000000006</v>
      </c>
      <c r="R344" s="1">
        <v>916</v>
      </c>
      <c r="S344" s="9"/>
      <c r="T344" s="2" t="s">
        <v>485</v>
      </c>
      <c r="U344" s="2" t="s">
        <v>455</v>
      </c>
      <c r="V344" t="s">
        <v>446</v>
      </c>
      <c r="W344" s="1" t="s">
        <v>13</v>
      </c>
    </row>
    <row r="345" spans="1:23" x14ac:dyDescent="0.2">
      <c r="A345" t="str">
        <f>IF(ISBLANK(R345),D345,R345)&amp;" "&amp;S345&amp;IF(ISBLANK(S345),""," ")&amp;T345&amp;IF(ISBLANK(T345),""," ")&amp;U345&amp;" "&amp;V345</f>
        <v>917 West 2nd Street</v>
      </c>
      <c r="C345" s="1" t="s">
        <v>0</v>
      </c>
      <c r="D345" s="1" t="s">
        <v>78</v>
      </c>
      <c r="E345" s="1" t="str">
        <f t="shared" si="17"/>
        <v>Federal</v>
      </c>
      <c r="F345" s="1" t="str">
        <f t="shared" si="16"/>
        <v>None</v>
      </c>
      <c r="G345" s="1" t="s">
        <v>1</v>
      </c>
      <c r="H345" s="1" t="b">
        <v>1</v>
      </c>
      <c r="I345" s="1" t="b">
        <v>0</v>
      </c>
      <c r="J345" s="1">
        <v>1850</v>
      </c>
      <c r="K345" s="1">
        <v>1850</v>
      </c>
      <c r="L345" s="1" t="s">
        <v>14</v>
      </c>
      <c r="M345" s="1">
        <v>1</v>
      </c>
      <c r="N345" s="1" t="s">
        <v>13</v>
      </c>
      <c r="P345" s="5">
        <v>38.737099999999998</v>
      </c>
      <c r="Q345" s="5">
        <v>-85.391810000000007</v>
      </c>
      <c r="R345" s="1">
        <v>917</v>
      </c>
      <c r="S345" s="9"/>
      <c r="T345" s="2" t="s">
        <v>485</v>
      </c>
      <c r="U345" s="2" t="s">
        <v>455</v>
      </c>
      <c r="V345" t="s">
        <v>446</v>
      </c>
      <c r="W345" s="1" t="s">
        <v>13</v>
      </c>
    </row>
    <row r="346" spans="1:23" x14ac:dyDescent="0.2">
      <c r="A346" t="str">
        <f>IF(ISBLANK(R346),C346,R346)&amp;" "&amp;S346&amp;IF(ISBLANK(S346),""," ")&amp;T346&amp;IF(ISBLANK(T346),""," ")&amp;U346&amp;" "&amp;V346</f>
        <v>918 West 2nd Street</v>
      </c>
      <c r="C346" s="1" t="s">
        <v>0</v>
      </c>
      <c r="E346" s="1" t="str">
        <f t="shared" si="17"/>
        <v>Vernacular: Gable Front</v>
      </c>
      <c r="F346" s="1" t="str">
        <f t="shared" si="16"/>
        <v>None</v>
      </c>
      <c r="G346" s="1" t="s">
        <v>21</v>
      </c>
      <c r="H346" s="1" t="b">
        <v>1</v>
      </c>
      <c r="I346" s="1" t="b">
        <v>0</v>
      </c>
      <c r="J346" s="1">
        <v>1880</v>
      </c>
      <c r="K346" s="1">
        <v>1880</v>
      </c>
      <c r="L346" s="1" t="s">
        <v>14</v>
      </c>
      <c r="M346" s="1">
        <v>1</v>
      </c>
      <c r="N346" s="1" t="s">
        <v>13</v>
      </c>
      <c r="P346" s="5">
        <v>38.737656000000001</v>
      </c>
      <c r="Q346" s="5">
        <v>-85.391919999999999</v>
      </c>
      <c r="R346" s="1">
        <v>918</v>
      </c>
      <c r="S346" s="9"/>
      <c r="T346" s="2" t="s">
        <v>485</v>
      </c>
      <c r="U346" s="2" t="s">
        <v>455</v>
      </c>
      <c r="V346" t="s">
        <v>446</v>
      </c>
      <c r="W346" s="1" t="s">
        <v>13</v>
      </c>
    </row>
    <row r="347" spans="1:23" x14ac:dyDescent="0.2">
      <c r="A347" t="str">
        <f>IF(ISBLANK(R347),C347,R347)&amp;" "&amp;S347&amp;IF(ISBLANK(S347),""," ")&amp;T347&amp;IF(ISBLANK(T347),""," ")&amp;U347&amp;" "&amp;V347</f>
        <v>919 West 2nd Street</v>
      </c>
      <c r="C347" s="1" t="s">
        <v>0</v>
      </c>
      <c r="E347" s="1" t="str">
        <f t="shared" si="17"/>
        <v>Federal</v>
      </c>
      <c r="F347" s="1" t="str">
        <f t="shared" si="16"/>
        <v>None</v>
      </c>
      <c r="G347" s="1" t="s">
        <v>1</v>
      </c>
      <c r="H347" s="1" t="b">
        <v>1</v>
      </c>
      <c r="I347" s="1" t="b">
        <v>0</v>
      </c>
      <c r="J347" s="1">
        <v>1840</v>
      </c>
      <c r="K347" s="1">
        <v>1840</v>
      </c>
      <c r="L347" s="1" t="s">
        <v>14</v>
      </c>
      <c r="M347" s="1">
        <v>1</v>
      </c>
      <c r="N347" s="1" t="s">
        <v>13</v>
      </c>
      <c r="P347" s="5">
        <v>38.737155000000001</v>
      </c>
      <c r="Q347" s="5">
        <v>-85.391884000000005</v>
      </c>
      <c r="R347" s="4">
        <v>919</v>
      </c>
      <c r="S347" s="10"/>
      <c r="T347" s="2" t="s">
        <v>485</v>
      </c>
      <c r="U347" s="2" t="s">
        <v>455</v>
      </c>
      <c r="V347" t="s">
        <v>446</v>
      </c>
      <c r="W347" s="1" t="s">
        <v>13</v>
      </c>
    </row>
    <row r="348" spans="1:23" x14ac:dyDescent="0.2">
      <c r="A348" t="str">
        <f>IF(ISBLANK(R348),D348,R348)&amp;" "&amp;S348&amp;IF(ISBLANK(S348),""," ")&amp;T348&amp;IF(ISBLANK(T348),""," ")&amp;U348&amp;" "&amp;V348</f>
        <v>921 1/2 West 2nd Street</v>
      </c>
      <c r="C348" s="1" t="s">
        <v>0</v>
      </c>
      <c r="D348" s="1" t="s">
        <v>71</v>
      </c>
      <c r="E348" s="1" t="str">
        <f t="shared" si="17"/>
        <v>Italianate</v>
      </c>
      <c r="F348" s="1" t="str">
        <f t="shared" si="16"/>
        <v>None</v>
      </c>
      <c r="G348" s="1" t="s">
        <v>23</v>
      </c>
      <c r="H348" s="1" t="b">
        <v>1</v>
      </c>
      <c r="I348" s="1" t="b">
        <v>0</v>
      </c>
      <c r="J348" s="1">
        <v>1860</v>
      </c>
      <c r="K348" s="1">
        <v>1860</v>
      </c>
      <c r="L348" s="1" t="s">
        <v>14</v>
      </c>
      <c r="M348" s="1">
        <v>0.5</v>
      </c>
      <c r="N348" s="1" t="s">
        <v>13</v>
      </c>
      <c r="P348" s="5">
        <v>38.737172000000001</v>
      </c>
      <c r="Q348" s="5">
        <v>-85.391977999999995</v>
      </c>
      <c r="R348" s="6">
        <v>921</v>
      </c>
      <c r="S348" s="12" t="s">
        <v>510</v>
      </c>
      <c r="T348" s="2" t="s">
        <v>485</v>
      </c>
      <c r="U348" s="2" t="s">
        <v>455</v>
      </c>
      <c r="V348" s="2" t="s">
        <v>446</v>
      </c>
      <c r="W348" s="1" t="s">
        <v>13</v>
      </c>
    </row>
    <row r="349" spans="1:23" x14ac:dyDescent="0.2">
      <c r="A349" t="str">
        <f>IF(ISBLANK(R349),D349,R349)&amp;" "&amp;S349&amp;IF(ISBLANK(S349),""," ")&amp;T349&amp;IF(ISBLANK(T349),""," ")&amp;U349&amp;" "&amp;V349</f>
        <v>921 West 2nd Street</v>
      </c>
      <c r="C349" s="1" t="s">
        <v>0</v>
      </c>
      <c r="D349" s="1" t="s">
        <v>71</v>
      </c>
      <c r="E349" s="1" t="str">
        <f t="shared" si="17"/>
        <v>Italianate</v>
      </c>
      <c r="F349" s="1" t="str">
        <f t="shared" si="16"/>
        <v>None</v>
      </c>
      <c r="G349" s="1" t="s">
        <v>23</v>
      </c>
      <c r="H349" s="1" t="b">
        <v>1</v>
      </c>
      <c r="I349" s="1" t="b">
        <v>0</v>
      </c>
      <c r="J349" s="1">
        <v>1860</v>
      </c>
      <c r="K349" s="1">
        <v>1860</v>
      </c>
      <c r="L349" s="1" t="s">
        <v>14</v>
      </c>
      <c r="M349" s="1">
        <v>0.5</v>
      </c>
      <c r="N349" s="1" t="s">
        <v>13</v>
      </c>
      <c r="P349" s="5">
        <v>38.737172000000001</v>
      </c>
      <c r="Q349" s="5">
        <v>-85.391977999999995</v>
      </c>
      <c r="R349" s="4">
        <v>921</v>
      </c>
      <c r="S349" s="10"/>
      <c r="T349" s="2" t="s">
        <v>485</v>
      </c>
      <c r="U349" s="2" t="s">
        <v>455</v>
      </c>
      <c r="V349" s="2" t="s">
        <v>446</v>
      </c>
      <c r="W349" s="1" t="s">
        <v>13</v>
      </c>
    </row>
    <row r="350" spans="1:23" x14ac:dyDescent="0.2">
      <c r="A350" t="str">
        <f>IF(ISBLANK(R350),C350,R350)&amp;" "&amp;S350&amp;IF(ISBLANK(S350),""," ")&amp;T350&amp;IF(ISBLANK(T350),""," ")&amp;U350&amp;" "&amp;V350</f>
        <v>923 West 2nd Street</v>
      </c>
      <c r="C350" s="1" t="s">
        <v>0</v>
      </c>
      <c r="E350" s="1" t="str">
        <f t="shared" si="17"/>
        <v>Vernacular: Gable Front</v>
      </c>
      <c r="F350" s="1" t="str">
        <f t="shared" si="16"/>
        <v>None</v>
      </c>
      <c r="G350" s="1" t="s">
        <v>21</v>
      </c>
      <c r="H350" s="1" t="b">
        <v>1</v>
      </c>
      <c r="I350" s="1" t="b">
        <v>0</v>
      </c>
      <c r="J350" s="1">
        <v>1870</v>
      </c>
      <c r="K350" s="1">
        <v>1870</v>
      </c>
      <c r="L350" s="1" t="s">
        <v>14</v>
      </c>
      <c r="M350" s="1">
        <v>1</v>
      </c>
      <c r="N350" s="1" t="s">
        <v>13</v>
      </c>
      <c r="P350" s="5">
        <v>38.737192</v>
      </c>
      <c r="Q350" s="5">
        <v>-85.392088000000001</v>
      </c>
      <c r="R350" s="1">
        <v>923</v>
      </c>
      <c r="S350" s="9"/>
      <c r="T350" s="2" t="s">
        <v>485</v>
      </c>
      <c r="U350" s="2" t="s">
        <v>455</v>
      </c>
      <c r="V350" t="s">
        <v>446</v>
      </c>
      <c r="W350" s="1" t="s">
        <v>13</v>
      </c>
    </row>
    <row r="351" spans="1:23" x14ac:dyDescent="0.2">
      <c r="A351" t="str">
        <f>IF(ISBLANK(R351),D351,R351)&amp;" "&amp;S351&amp;IF(ISBLANK(S351),""," ")&amp;T351&amp;IF(ISBLANK(T351),""," ")&amp;U351&amp;" "&amp;V351</f>
        <v>927 West 2nd Street</v>
      </c>
      <c r="C351" s="1" t="s">
        <v>0</v>
      </c>
      <c r="D351" s="1" t="s">
        <v>71</v>
      </c>
      <c r="E351" s="1" t="str">
        <f t="shared" si="17"/>
        <v>Federal</v>
      </c>
      <c r="F351" s="1" t="str">
        <f t="shared" si="16"/>
        <v>None</v>
      </c>
      <c r="G351" s="1" t="s">
        <v>1</v>
      </c>
      <c r="H351" s="1" t="b">
        <v>1</v>
      </c>
      <c r="I351" s="1" t="b">
        <v>0</v>
      </c>
      <c r="J351" s="1">
        <v>1840</v>
      </c>
      <c r="K351" s="1">
        <v>1840</v>
      </c>
      <c r="L351" s="1" t="s">
        <v>14</v>
      </c>
      <c r="M351" s="1">
        <v>0.5</v>
      </c>
      <c r="N351" s="1" t="s">
        <v>13</v>
      </c>
      <c r="P351" s="5">
        <v>38.737237</v>
      </c>
      <c r="Q351" s="5">
        <v>-85.392196999999996</v>
      </c>
      <c r="R351" s="1">
        <v>927</v>
      </c>
      <c r="S351" s="9"/>
      <c r="T351" s="2" t="s">
        <v>485</v>
      </c>
      <c r="U351" s="2" t="s">
        <v>455</v>
      </c>
      <c r="V351" s="2" t="s">
        <v>446</v>
      </c>
      <c r="W351" s="1" t="s">
        <v>13</v>
      </c>
    </row>
    <row r="352" spans="1:23" x14ac:dyDescent="0.2">
      <c r="A352" t="str">
        <f>IF(ISBLANK(R352),C352,R352)&amp;" "&amp;S352&amp;IF(ISBLANK(S352),""," ")&amp;T352&amp;IF(ISBLANK(T352),""," ")&amp;U352&amp;" "&amp;V352</f>
        <v>928 West 2nd Street</v>
      </c>
      <c r="C352" s="1" t="s">
        <v>0</v>
      </c>
      <c r="E352" s="1" t="str">
        <f t="shared" si="17"/>
        <v>Modern Movement</v>
      </c>
      <c r="F352" s="1" t="str">
        <f t="shared" si="16"/>
        <v>None</v>
      </c>
      <c r="G352" s="4" t="s">
        <v>29</v>
      </c>
      <c r="H352" s="1" t="b">
        <v>1</v>
      </c>
      <c r="I352" s="1" t="b">
        <v>0</v>
      </c>
      <c r="J352" s="1">
        <v>1970</v>
      </c>
      <c r="K352" s="1">
        <v>1970</v>
      </c>
      <c r="L352" s="1" t="s">
        <v>2</v>
      </c>
      <c r="N352" s="1">
        <v>1</v>
      </c>
      <c r="O352" s="4" t="s">
        <v>526</v>
      </c>
      <c r="P352" s="5">
        <v>38.737409999999997</v>
      </c>
      <c r="Q352" s="5">
        <v>-85.392201999999997</v>
      </c>
      <c r="R352" s="1">
        <v>928</v>
      </c>
      <c r="S352" s="9"/>
      <c r="T352" s="2" t="s">
        <v>485</v>
      </c>
      <c r="U352" s="2" t="s">
        <v>455</v>
      </c>
      <c r="V352" t="s">
        <v>446</v>
      </c>
      <c r="W352" s="1" t="s">
        <v>13</v>
      </c>
    </row>
    <row r="353" spans="1:23" x14ac:dyDescent="0.2">
      <c r="A353" t="str">
        <f>IF(ISBLANK(R353),D353,R353)&amp;" "&amp;S353&amp;IF(ISBLANK(S353),""," ")&amp;T353&amp;IF(ISBLANK(T353),""," ")&amp;U353&amp;" "&amp;V353</f>
        <v>929 West 2nd Street</v>
      </c>
      <c r="C353" s="1" t="s">
        <v>0</v>
      </c>
      <c r="D353" s="1" t="s">
        <v>71</v>
      </c>
      <c r="E353" s="1" t="str">
        <f t="shared" si="17"/>
        <v>Federal</v>
      </c>
      <c r="F353" s="1" t="str">
        <f t="shared" si="16"/>
        <v>None</v>
      </c>
      <c r="G353" s="1" t="s">
        <v>1</v>
      </c>
      <c r="H353" s="1" t="b">
        <v>1</v>
      </c>
      <c r="I353" s="1" t="b">
        <v>0</v>
      </c>
      <c r="J353" s="1">
        <v>1840</v>
      </c>
      <c r="K353" s="1">
        <v>1840</v>
      </c>
      <c r="L353" s="1" t="s">
        <v>14</v>
      </c>
      <c r="M353" s="1">
        <v>0.5</v>
      </c>
      <c r="N353" s="1" t="s">
        <v>13</v>
      </c>
      <c r="P353" s="5">
        <v>38.737327999999998</v>
      </c>
      <c r="Q353" s="5">
        <v>-85.392251999999999</v>
      </c>
      <c r="R353" s="1">
        <v>929</v>
      </c>
      <c r="S353" s="9"/>
      <c r="T353" s="2" t="s">
        <v>485</v>
      </c>
      <c r="U353" s="2" t="s">
        <v>455</v>
      </c>
      <c r="V353" s="2" t="s">
        <v>446</v>
      </c>
      <c r="W353" s="1" t="s">
        <v>13</v>
      </c>
    </row>
    <row r="354" spans="1:23" x14ac:dyDescent="0.2">
      <c r="A354" t="str">
        <f>IF(ISBLANK(R354),D354,R354)&amp;" "&amp;S354&amp;IF(ISBLANK(S354),""," ")&amp;T354&amp;IF(ISBLANK(T354),""," ")&amp;U354&amp;" "&amp;V354</f>
        <v>933 West 2nd Street</v>
      </c>
      <c r="C354" s="1" t="s">
        <v>0</v>
      </c>
      <c r="D354" s="1" t="s">
        <v>71</v>
      </c>
      <c r="E354" s="1" t="str">
        <f t="shared" si="17"/>
        <v>Vernacular: Gable Front</v>
      </c>
      <c r="F354" s="1" t="str">
        <f t="shared" si="16"/>
        <v>None</v>
      </c>
      <c r="G354" s="1" t="s">
        <v>21</v>
      </c>
      <c r="H354" s="1" t="b">
        <v>1</v>
      </c>
      <c r="I354" s="1" t="b">
        <v>0</v>
      </c>
      <c r="J354" s="1">
        <v>1860</v>
      </c>
      <c r="K354" s="1">
        <v>1860</v>
      </c>
      <c r="L354" s="1" t="s">
        <v>14</v>
      </c>
      <c r="M354" s="1">
        <v>0.5</v>
      </c>
      <c r="N354" s="1" t="s">
        <v>13</v>
      </c>
      <c r="P354" s="5">
        <v>38.737254</v>
      </c>
      <c r="Q354" s="5">
        <v>-85.392606000000001</v>
      </c>
      <c r="R354" s="1">
        <v>933</v>
      </c>
      <c r="S354" s="9"/>
      <c r="T354" s="2" t="s">
        <v>485</v>
      </c>
      <c r="U354" s="2" t="s">
        <v>455</v>
      </c>
      <c r="V354" s="2" t="s">
        <v>446</v>
      </c>
      <c r="W354" s="1" t="s">
        <v>13</v>
      </c>
    </row>
    <row r="355" spans="1:23" x14ac:dyDescent="0.2">
      <c r="A355" t="str">
        <f>IF(ISBLANK(R355),D355,R355)&amp;" "&amp;S355&amp;IF(ISBLANK(S355),""," ")&amp;T355&amp;IF(ISBLANK(T355),""," ")&amp;U355&amp;" "&amp;V355</f>
        <v>935 West 2nd Street</v>
      </c>
      <c r="C355" s="1" t="s">
        <v>0</v>
      </c>
      <c r="D355" s="1" t="s">
        <v>71</v>
      </c>
      <c r="E355" s="1" t="str">
        <f t="shared" si="17"/>
        <v>Vernacular: Gable Front</v>
      </c>
      <c r="F355" s="1" t="str">
        <f t="shared" si="16"/>
        <v>None</v>
      </c>
      <c r="G355" s="1" t="s">
        <v>21</v>
      </c>
      <c r="H355" s="1" t="b">
        <v>1</v>
      </c>
      <c r="I355" s="1" t="b">
        <v>0</v>
      </c>
      <c r="J355" s="1">
        <v>1860</v>
      </c>
      <c r="K355" s="1">
        <v>1860</v>
      </c>
      <c r="L355" s="1" t="s">
        <v>14</v>
      </c>
      <c r="M355" s="1">
        <v>0.5</v>
      </c>
      <c r="N355" s="1" t="s">
        <v>13</v>
      </c>
      <c r="P355" s="5">
        <v>38.737200000000001</v>
      </c>
      <c r="Q355" s="5">
        <v>-85.392725999999996</v>
      </c>
      <c r="R355" s="1">
        <v>935</v>
      </c>
      <c r="S355" s="9"/>
      <c r="T355" s="2" t="s">
        <v>485</v>
      </c>
      <c r="U355" s="2" t="s">
        <v>455</v>
      </c>
      <c r="V355" s="2" t="s">
        <v>446</v>
      </c>
      <c r="W355" s="1" t="s">
        <v>13</v>
      </c>
    </row>
    <row r="356" spans="1:23" x14ac:dyDescent="0.2">
      <c r="A356" t="str">
        <f>IF(ISBLANK(R356),C356,R356)&amp;" "&amp;S356&amp;IF(ISBLANK(S356),""," ")&amp;T356&amp;IF(ISBLANK(T356),""," ")&amp;U356&amp;" "&amp;V356</f>
        <v>938 West 2nd Street</v>
      </c>
      <c r="C356" s="1" t="s">
        <v>0</v>
      </c>
      <c r="E356" s="1" t="str">
        <f t="shared" si="17"/>
        <v>Modern Movement</v>
      </c>
      <c r="F356" s="1" t="str">
        <f t="shared" si="16"/>
        <v>None</v>
      </c>
      <c r="G356" s="4" t="s">
        <v>29</v>
      </c>
      <c r="H356" s="1" t="b">
        <v>1</v>
      </c>
      <c r="I356" s="1" t="b">
        <v>0</v>
      </c>
      <c r="J356" s="1">
        <v>1970</v>
      </c>
      <c r="K356" s="1">
        <v>1970</v>
      </c>
      <c r="L356" s="1" t="s">
        <v>2</v>
      </c>
      <c r="N356" s="1">
        <v>1</v>
      </c>
      <c r="O356" s="4" t="s">
        <v>526</v>
      </c>
      <c r="P356" s="5">
        <v>38.737732999999999</v>
      </c>
      <c r="Q356" s="5">
        <v>-85.392323000000005</v>
      </c>
      <c r="R356" s="1">
        <v>938</v>
      </c>
      <c r="S356" s="9"/>
      <c r="T356" s="2" t="s">
        <v>485</v>
      </c>
      <c r="U356" s="2" t="s">
        <v>455</v>
      </c>
      <c r="V356" t="s">
        <v>446</v>
      </c>
      <c r="W356" s="1" t="s">
        <v>13</v>
      </c>
    </row>
    <row r="357" spans="1:23" ht="25.5" x14ac:dyDescent="0.2">
      <c r="A357" t="str">
        <f>IF(ISBLANK(R357),C357,R357)&amp;" "&amp;S357&amp;IF(ISBLANK(S357),""," ")&amp;T357&amp;IF(ISBLANK(T357),""," ")&amp;U357&amp;" "&amp;V357</f>
        <v>940 West 2nd Street</v>
      </c>
      <c r="B357" s="1" t="s">
        <v>30</v>
      </c>
      <c r="C357" s="1" t="s">
        <v>4</v>
      </c>
      <c r="E357" s="1" t="str">
        <f t="shared" si="17"/>
        <v>Vernacular: Gable Front</v>
      </c>
      <c r="F357" s="1" t="str">
        <f t="shared" si="16"/>
        <v>None</v>
      </c>
      <c r="G357" s="1" t="s">
        <v>21</v>
      </c>
      <c r="H357" s="1" t="b">
        <v>1</v>
      </c>
      <c r="I357" s="1" t="b">
        <v>0</v>
      </c>
      <c r="J357" s="1">
        <v>1860</v>
      </c>
      <c r="K357" s="1">
        <v>1860</v>
      </c>
      <c r="L357" s="1" t="s">
        <v>14</v>
      </c>
      <c r="M357" s="1">
        <v>1</v>
      </c>
      <c r="N357" s="1" t="s">
        <v>13</v>
      </c>
      <c r="P357" s="5">
        <v>38.737741</v>
      </c>
      <c r="Q357" s="5">
        <v>-85.392503000000005</v>
      </c>
      <c r="R357" s="1">
        <v>940</v>
      </c>
      <c r="S357" s="9"/>
      <c r="T357" s="2" t="s">
        <v>485</v>
      </c>
      <c r="U357" s="2" t="s">
        <v>455</v>
      </c>
      <c r="V357" t="s">
        <v>446</v>
      </c>
      <c r="W357" s="1" t="s">
        <v>13</v>
      </c>
    </row>
    <row r="358" spans="1:23" x14ac:dyDescent="0.2">
      <c r="A358" t="str">
        <f>IF(ISBLANK(R358),C358,R358)&amp;" "&amp;S358&amp;IF(ISBLANK(S358),""," ")&amp;T358&amp;IF(ISBLANK(T358),""," ")&amp;U358&amp;" "&amp;V358</f>
        <v>943 West 2nd Street</v>
      </c>
      <c r="C358" s="1" t="s">
        <v>0</v>
      </c>
      <c r="E358" s="1" t="str">
        <f t="shared" si="17"/>
        <v>Vernacular: Gable Front</v>
      </c>
      <c r="F358" s="1" t="str">
        <f t="shared" si="16"/>
        <v>None</v>
      </c>
      <c r="G358" s="1" t="s">
        <v>21</v>
      </c>
      <c r="H358" s="1" t="b">
        <v>1</v>
      </c>
      <c r="I358" s="1" t="b">
        <v>0</v>
      </c>
      <c r="J358" s="1">
        <v>1880</v>
      </c>
      <c r="K358" s="1">
        <v>1880</v>
      </c>
      <c r="L358" s="1" t="s">
        <v>14</v>
      </c>
      <c r="M358" s="1">
        <v>1</v>
      </c>
      <c r="N358" s="1" t="s">
        <v>13</v>
      </c>
      <c r="P358" s="5">
        <v>38.737319999999997</v>
      </c>
      <c r="Q358" s="5">
        <v>-85.392837999999998</v>
      </c>
      <c r="R358" s="1">
        <v>943</v>
      </c>
      <c r="S358" s="9"/>
      <c r="T358" s="2" t="s">
        <v>485</v>
      </c>
      <c r="U358" s="2" t="s">
        <v>455</v>
      </c>
      <c r="V358" t="s">
        <v>446</v>
      </c>
      <c r="W358" s="1" t="s">
        <v>13</v>
      </c>
    </row>
    <row r="359" spans="1:23" x14ac:dyDescent="0.2">
      <c r="A359" t="str">
        <f>IF(ISBLANK(R359),D359,R359)&amp;" "&amp;S359&amp;IF(ISBLANK(S359),""," ")&amp;T359&amp;IF(ISBLANK(T359),""," ")&amp;U359&amp;" "&amp;V359</f>
        <v>945 West 2nd Street</v>
      </c>
      <c r="C359" s="1" t="s">
        <v>0</v>
      </c>
      <c r="D359" s="1" t="s">
        <v>71</v>
      </c>
      <c r="E359" s="1" t="str">
        <f t="shared" si="17"/>
        <v>Federal</v>
      </c>
      <c r="F359" s="1" t="str">
        <f t="shared" si="16"/>
        <v>None</v>
      </c>
      <c r="G359" s="1" t="s">
        <v>1</v>
      </c>
      <c r="H359" s="1" t="b">
        <v>1</v>
      </c>
      <c r="I359" s="1" t="b">
        <v>0</v>
      </c>
      <c r="J359" s="1">
        <v>1840</v>
      </c>
      <c r="K359" s="1">
        <v>1840</v>
      </c>
      <c r="L359" s="1" t="s">
        <v>14</v>
      </c>
      <c r="M359" s="1">
        <v>0.5</v>
      </c>
      <c r="N359" s="1" t="s">
        <v>13</v>
      </c>
      <c r="P359" s="5">
        <v>38.737419000000003</v>
      </c>
      <c r="Q359" s="5">
        <v>-85.393074999999996</v>
      </c>
      <c r="R359" s="1">
        <v>945</v>
      </c>
      <c r="S359" s="9"/>
      <c r="T359" s="2" t="s">
        <v>485</v>
      </c>
      <c r="U359" s="2" t="s">
        <v>455</v>
      </c>
      <c r="V359" s="2" t="s">
        <v>446</v>
      </c>
      <c r="W359" s="1" t="s">
        <v>13</v>
      </c>
    </row>
    <row r="360" spans="1:23" x14ac:dyDescent="0.2">
      <c r="A360" t="str">
        <f>IF(ISBLANK(R360),C360,R360)&amp;" "&amp;S360&amp;IF(ISBLANK(S360),""," ")&amp;T360&amp;IF(ISBLANK(T360),""," ")&amp;U360&amp;" "&amp;V360</f>
        <v>946 West 2nd Street</v>
      </c>
      <c r="C360" s="1" t="s">
        <v>0</v>
      </c>
      <c r="E360" s="1" t="str">
        <f t="shared" si="17"/>
        <v>Italianate</v>
      </c>
      <c r="F360" s="1" t="str">
        <f t="shared" si="16"/>
        <v>None</v>
      </c>
      <c r="G360" s="1" t="s">
        <v>23</v>
      </c>
      <c r="H360" s="1" t="b">
        <v>1</v>
      </c>
      <c r="I360" s="1" t="b">
        <v>0</v>
      </c>
      <c r="J360" s="1">
        <v>1850</v>
      </c>
      <c r="K360" s="1">
        <v>1850</v>
      </c>
      <c r="L360" s="1" t="s">
        <v>14</v>
      </c>
      <c r="M360" s="1">
        <v>1</v>
      </c>
      <c r="N360" s="1" t="s">
        <v>13</v>
      </c>
      <c r="P360" s="5">
        <v>38.737541</v>
      </c>
      <c r="Q360" s="5">
        <v>-85.392881000000003</v>
      </c>
      <c r="R360" s="1">
        <v>946</v>
      </c>
      <c r="S360" s="9"/>
      <c r="T360" s="2" t="s">
        <v>485</v>
      </c>
      <c r="U360" s="2" t="s">
        <v>455</v>
      </c>
      <c r="V360" t="s">
        <v>446</v>
      </c>
      <c r="W360" s="1" t="s">
        <v>13</v>
      </c>
    </row>
    <row r="361" spans="1:23" x14ac:dyDescent="0.2">
      <c r="A361" t="str">
        <f>IF(ISBLANK(R361),D361,R361)&amp;" "&amp;S361&amp;IF(ISBLANK(S361),""," ")&amp;T361&amp;IF(ISBLANK(T361),""," ")&amp;U361&amp;" "&amp;V361</f>
        <v>947 West 2nd Street</v>
      </c>
      <c r="C361" s="1" t="s">
        <v>0</v>
      </c>
      <c r="D361" s="1" t="s">
        <v>71</v>
      </c>
      <c r="E361" s="1" t="str">
        <f t="shared" si="17"/>
        <v>Federal</v>
      </c>
      <c r="F361" s="1" t="str">
        <f t="shared" si="16"/>
        <v>None</v>
      </c>
      <c r="G361" s="1" t="s">
        <v>1</v>
      </c>
      <c r="H361" s="1" t="b">
        <v>1</v>
      </c>
      <c r="I361" s="1" t="b">
        <v>0</v>
      </c>
      <c r="J361" s="1">
        <v>1840</v>
      </c>
      <c r="K361" s="1">
        <v>1840</v>
      </c>
      <c r="L361" s="1" t="s">
        <v>14</v>
      </c>
      <c r="M361" s="1">
        <v>0.5</v>
      </c>
      <c r="N361" s="1" t="s">
        <v>13</v>
      </c>
      <c r="P361" s="5">
        <v>38.737549999999999</v>
      </c>
      <c r="Q361" s="5">
        <v>-85.393074999999996</v>
      </c>
      <c r="R361" s="1">
        <v>947</v>
      </c>
      <c r="S361" s="9"/>
      <c r="T361" s="2" t="s">
        <v>485</v>
      </c>
      <c r="U361" s="2" t="s">
        <v>455</v>
      </c>
      <c r="V361" s="2" t="s">
        <v>446</v>
      </c>
      <c r="W361" s="1" t="s">
        <v>13</v>
      </c>
    </row>
    <row r="362" spans="1:23" x14ac:dyDescent="0.2">
      <c r="A362" t="str">
        <f>IF(ISBLANK(R362),C362,R362)&amp;" "&amp;S362&amp;IF(ISBLANK(S362),""," ")&amp;T362&amp;IF(ISBLANK(T362),""," ")&amp;U362&amp;" "&amp;V362</f>
        <v>948 West 2nd Street</v>
      </c>
      <c r="C362" s="1" t="s">
        <v>0</v>
      </c>
      <c r="E362" s="1" t="str">
        <f t="shared" si="17"/>
        <v>Vernacular: Shotgun</v>
      </c>
      <c r="F362" s="1" t="str">
        <f t="shared" si="16"/>
        <v>None</v>
      </c>
      <c r="G362" s="1" t="s">
        <v>18</v>
      </c>
      <c r="H362" s="1" t="b">
        <v>1</v>
      </c>
      <c r="I362" s="1" t="b">
        <v>0</v>
      </c>
      <c r="J362" s="1">
        <v>1870</v>
      </c>
      <c r="K362" s="1">
        <v>1870</v>
      </c>
      <c r="L362" s="1" t="s">
        <v>14</v>
      </c>
      <c r="M362" s="1">
        <v>1</v>
      </c>
      <c r="N362" s="1" t="s">
        <v>13</v>
      </c>
      <c r="P362" s="5">
        <v>38.737738999999998</v>
      </c>
      <c r="Q362" s="5">
        <v>-85.392920000000004</v>
      </c>
      <c r="R362" s="1">
        <v>948</v>
      </c>
      <c r="S362" s="9"/>
      <c r="T362" s="2" t="s">
        <v>485</v>
      </c>
      <c r="U362" s="2" t="s">
        <v>455</v>
      </c>
      <c r="V362" t="s">
        <v>446</v>
      </c>
      <c r="W362" s="1" t="s">
        <v>13</v>
      </c>
    </row>
    <row r="363" spans="1:23" x14ac:dyDescent="0.2">
      <c r="A363" t="str">
        <f>IF(ISBLANK(R363),C363,R363)&amp;" "&amp;S363&amp;IF(ISBLANK(S363),""," ")&amp;T363&amp;IF(ISBLANK(T363),""," ")&amp;U363&amp;" "&amp;V363</f>
        <v>949 West 2nd Street</v>
      </c>
      <c r="C363" s="1" t="s">
        <v>0</v>
      </c>
      <c r="E363" s="1" t="str">
        <f t="shared" si="17"/>
        <v>Vernacular: Shotgun</v>
      </c>
      <c r="F363" s="1" t="str">
        <f t="shared" si="16"/>
        <v>None</v>
      </c>
      <c r="G363" s="1" t="s">
        <v>18</v>
      </c>
      <c r="H363" s="1" t="b">
        <v>1</v>
      </c>
      <c r="I363" s="1" t="b">
        <v>0</v>
      </c>
      <c r="J363" s="1">
        <v>1870</v>
      </c>
      <c r="K363" s="1">
        <v>1870</v>
      </c>
      <c r="L363" s="1" t="s">
        <v>14</v>
      </c>
      <c r="M363" s="1">
        <v>1</v>
      </c>
      <c r="N363" s="1" t="s">
        <v>13</v>
      </c>
      <c r="P363" s="5">
        <v>38.737361</v>
      </c>
      <c r="Q363" s="5">
        <v>-85.393179000000003</v>
      </c>
      <c r="R363" s="1">
        <v>949</v>
      </c>
      <c r="S363" s="9"/>
      <c r="T363" s="2" t="s">
        <v>485</v>
      </c>
      <c r="U363" s="2" t="s">
        <v>455</v>
      </c>
      <c r="V363" t="s">
        <v>446</v>
      </c>
      <c r="W363" s="1" t="s">
        <v>13</v>
      </c>
    </row>
    <row r="364" spans="1:23" x14ac:dyDescent="0.2">
      <c r="A364" t="str">
        <f>IF(ISBLANK(R364),D364,R364)&amp;" "&amp;S364&amp;IF(ISBLANK(S364),""," ")&amp;T364&amp;IF(ISBLANK(T364),""," ")&amp;U364&amp;" "&amp;V364</f>
        <v>950 West 2nd Street</v>
      </c>
      <c r="C364" s="1" t="s">
        <v>0</v>
      </c>
      <c r="D364" s="1" t="s">
        <v>71</v>
      </c>
      <c r="E364" s="1" t="str">
        <f t="shared" si="17"/>
        <v>Vernacular: Gable Front</v>
      </c>
      <c r="F364" s="1" t="str">
        <f t="shared" si="16"/>
        <v>None</v>
      </c>
      <c r="G364" s="1" t="s">
        <v>21</v>
      </c>
      <c r="H364" s="1" t="b">
        <v>1</v>
      </c>
      <c r="I364" s="1" t="b">
        <v>0</v>
      </c>
      <c r="J364" s="1">
        <v>1860</v>
      </c>
      <c r="K364" s="1">
        <v>1860</v>
      </c>
      <c r="L364" s="1" t="s">
        <v>14</v>
      </c>
      <c r="M364" s="1">
        <v>1</v>
      </c>
      <c r="N364" s="1" t="s">
        <v>13</v>
      </c>
      <c r="P364" s="5">
        <v>38.737751000000003</v>
      </c>
      <c r="Q364" s="5">
        <v>-85.392985999999993</v>
      </c>
      <c r="R364" s="1">
        <v>950</v>
      </c>
      <c r="S364" s="9"/>
      <c r="T364" s="2" t="s">
        <v>485</v>
      </c>
      <c r="U364" s="2" t="s">
        <v>455</v>
      </c>
      <c r="V364" t="s">
        <v>446</v>
      </c>
      <c r="W364" s="1" t="s">
        <v>13</v>
      </c>
    </row>
    <row r="365" spans="1:23" x14ac:dyDescent="0.2">
      <c r="A365" t="str">
        <f>IF(ISBLANK(R365),D365,R365)&amp;" "&amp;S365&amp;IF(ISBLANK(S365),""," ")&amp;T365&amp;IF(ISBLANK(T365),""," ")&amp;U365&amp;" "&amp;V365</f>
        <v>952 West 2nd Street</v>
      </c>
      <c r="C365" s="1" t="s">
        <v>0</v>
      </c>
      <c r="D365" s="1" t="s">
        <v>71</v>
      </c>
      <c r="E365" s="1" t="str">
        <f t="shared" si="17"/>
        <v>Vernacular: Gable Front</v>
      </c>
      <c r="F365" s="1" t="str">
        <f t="shared" si="16"/>
        <v>None</v>
      </c>
      <c r="G365" s="1" t="s">
        <v>21</v>
      </c>
      <c r="H365" s="1" t="b">
        <v>1</v>
      </c>
      <c r="I365" s="1" t="b">
        <v>0</v>
      </c>
      <c r="J365" s="1">
        <v>1860</v>
      </c>
      <c r="K365" s="1">
        <v>1860</v>
      </c>
      <c r="L365" s="1" t="s">
        <v>14</v>
      </c>
      <c r="M365" s="1">
        <v>1</v>
      </c>
      <c r="N365" s="1" t="s">
        <v>13</v>
      </c>
      <c r="P365" s="5">
        <v>38.737758999999997</v>
      </c>
      <c r="Q365" s="5">
        <v>-85.393055000000004</v>
      </c>
      <c r="R365" s="1">
        <v>952</v>
      </c>
      <c r="S365" s="9"/>
      <c r="T365" s="2" t="s">
        <v>485</v>
      </c>
      <c r="U365" s="2" t="s">
        <v>455</v>
      </c>
      <c r="V365" t="s">
        <v>446</v>
      </c>
      <c r="W365" s="1" t="s">
        <v>13</v>
      </c>
    </row>
    <row r="366" spans="1:23" ht="78" customHeight="1" x14ac:dyDescent="0.2">
      <c r="A366" t="str">
        <f>IF(ISBLANK(R366),C366,R366)&amp;" "&amp;S366&amp;IF(ISBLANK(S366),""," ")&amp;T366&amp;IF(ISBLANK(T366),""," ")&amp;U366&amp;" "&amp;V366</f>
        <v>953 West 2nd Street</v>
      </c>
      <c r="C366" s="1" t="s">
        <v>4</v>
      </c>
      <c r="E366" s="1" t="str">
        <f t="shared" si="17"/>
        <v>Functional</v>
      </c>
      <c r="F366" s="1" t="str">
        <f t="shared" si="16"/>
        <v>20th Century</v>
      </c>
      <c r="G366" s="1" t="s">
        <v>77</v>
      </c>
      <c r="H366" s="1" t="b">
        <v>1</v>
      </c>
      <c r="I366" s="1" t="b">
        <v>0</v>
      </c>
      <c r="J366" s="1">
        <v>1950</v>
      </c>
      <c r="K366" s="1">
        <v>1950</v>
      </c>
      <c r="L366" s="1" t="s">
        <v>2</v>
      </c>
      <c r="N366" s="1">
        <v>1</v>
      </c>
      <c r="O366" s="4" t="s">
        <v>526</v>
      </c>
      <c r="P366" s="5">
        <v>38.737321999999999</v>
      </c>
      <c r="Q366" s="5">
        <v>-85.393337000000002</v>
      </c>
      <c r="R366" s="1">
        <v>953</v>
      </c>
      <c r="S366" s="9"/>
      <c r="T366" s="2" t="s">
        <v>485</v>
      </c>
      <c r="U366" s="2" t="s">
        <v>455</v>
      </c>
      <c r="V366" t="s">
        <v>446</v>
      </c>
      <c r="W366" s="1" t="s">
        <v>13</v>
      </c>
    </row>
    <row r="367" spans="1:23" ht="78" customHeight="1" x14ac:dyDescent="0.2">
      <c r="A367" t="str">
        <f>IF(ISBLANK(R367),C367,R367)&amp;" "&amp;S367&amp;IF(ISBLANK(S367),""," ")&amp;T367&amp;IF(ISBLANK(T367),""," ")&amp;U367&amp;" "&amp;V367</f>
        <v>956 West 2nd Street</v>
      </c>
      <c r="C367" s="1" t="s">
        <v>0</v>
      </c>
      <c r="E367" s="1" t="str">
        <f t="shared" si="17"/>
        <v>Federal</v>
      </c>
      <c r="F367" s="1" t="str">
        <f t="shared" si="16"/>
        <v>None</v>
      </c>
      <c r="G367" s="1" t="s">
        <v>1</v>
      </c>
      <c r="H367" s="1" t="b">
        <v>1</v>
      </c>
      <c r="I367" s="1" t="b">
        <v>0</v>
      </c>
      <c r="J367" s="1">
        <v>1840</v>
      </c>
      <c r="K367" s="1">
        <v>1840</v>
      </c>
      <c r="L367" s="1" t="s">
        <v>14</v>
      </c>
      <c r="M367" s="1">
        <v>1</v>
      </c>
      <c r="N367" s="1" t="s">
        <v>13</v>
      </c>
      <c r="P367" s="5">
        <v>38.737732999999999</v>
      </c>
      <c r="Q367" s="5">
        <v>-85.393202000000002</v>
      </c>
      <c r="R367" s="1">
        <v>956</v>
      </c>
      <c r="S367" s="9"/>
      <c r="T367" s="2" t="s">
        <v>485</v>
      </c>
      <c r="U367" s="2" t="s">
        <v>455</v>
      </c>
      <c r="V367" t="s">
        <v>446</v>
      </c>
      <c r="W367" s="1" t="s">
        <v>13</v>
      </c>
    </row>
    <row r="368" spans="1:23" ht="38.25" x14ac:dyDescent="0.2">
      <c r="A368" t="str">
        <f t="shared" ref="A323:A386" si="18">IF(ISBLANK(R368),B368,R368)&amp;" "&amp;S368&amp;IF(ISBLANK(S368),""," ")&amp;T368&amp;IF(ISBLANK(T368),""," ")&amp;U368&amp;" "&amp;V368</f>
        <v>1001 West 2nd Street</v>
      </c>
      <c r="B368" s="1" t="s">
        <v>76</v>
      </c>
      <c r="C368" s="1" t="s">
        <v>4</v>
      </c>
      <c r="E368" s="1" t="str">
        <f t="shared" si="17"/>
        <v>Functional</v>
      </c>
      <c r="F368" s="1" t="str">
        <f t="shared" si="16"/>
        <v>19th Century</v>
      </c>
      <c r="G368" s="1" t="s">
        <v>62</v>
      </c>
      <c r="H368" s="1" t="b">
        <v>0</v>
      </c>
      <c r="I368" s="1" t="b">
        <v>0</v>
      </c>
      <c r="J368" s="1">
        <v>1890</v>
      </c>
      <c r="K368" s="1">
        <v>1890</v>
      </c>
      <c r="L368" s="1" t="s">
        <v>14</v>
      </c>
      <c r="M368" s="1">
        <v>1</v>
      </c>
      <c r="N368" s="1" t="s">
        <v>13</v>
      </c>
      <c r="P368" s="5">
        <v>38.737440999999997</v>
      </c>
      <c r="Q368" s="5">
        <v>-85.394085000000004</v>
      </c>
      <c r="R368" s="1">
        <v>1001</v>
      </c>
      <c r="S368" s="9"/>
      <c r="T368" s="2" t="s">
        <v>485</v>
      </c>
      <c r="U368" s="2" t="s">
        <v>455</v>
      </c>
      <c r="V368" t="s">
        <v>446</v>
      </c>
      <c r="W368" s="1" t="s">
        <v>13</v>
      </c>
    </row>
    <row r="369" spans="1:23" ht="25.5" x14ac:dyDescent="0.2">
      <c r="A369" t="str">
        <f>IF(ISBLANK(R369),C369,R369)&amp;" "&amp;S369&amp;IF(ISBLANK(S369),""," ")&amp;T369&amp;IF(ISBLANK(T369),""," ")&amp;U369&amp;" "&amp;V369</f>
        <v>1001 West 2nd Street</v>
      </c>
      <c r="C369" s="1" t="s">
        <v>4</v>
      </c>
      <c r="E369" s="1" t="str">
        <f t="shared" si="17"/>
        <v>Vernacular: Gable Front</v>
      </c>
      <c r="F369" s="1" t="str">
        <f t="shared" si="16"/>
        <v>None</v>
      </c>
      <c r="G369" s="1" t="s">
        <v>21</v>
      </c>
      <c r="H369" s="1" t="b">
        <v>1</v>
      </c>
      <c r="I369" s="1" t="b">
        <v>0</v>
      </c>
      <c r="J369" s="1">
        <v>1890</v>
      </c>
      <c r="K369" s="1">
        <v>1890</v>
      </c>
      <c r="L369" s="1" t="s">
        <v>14</v>
      </c>
      <c r="M369" s="1">
        <v>1</v>
      </c>
      <c r="N369" s="1" t="s">
        <v>13</v>
      </c>
      <c r="P369" s="5">
        <v>38.737440999999997</v>
      </c>
      <c r="Q369" s="5">
        <v>-85.394085000000004</v>
      </c>
      <c r="R369" s="1">
        <v>1001</v>
      </c>
      <c r="S369" s="9"/>
      <c r="T369" s="2" t="s">
        <v>485</v>
      </c>
      <c r="U369" s="2" t="s">
        <v>455</v>
      </c>
      <c r="V369" t="s">
        <v>446</v>
      </c>
      <c r="W369" s="1" t="s">
        <v>13</v>
      </c>
    </row>
    <row r="370" spans="1:23" x14ac:dyDescent="0.2">
      <c r="A370" t="str">
        <f>IF(ISBLANK(R370),C370,R370)&amp;" "&amp;S370&amp;IF(ISBLANK(S370),""," ")&amp;T370&amp;IF(ISBLANK(T370),""," ")&amp;U370&amp;" "&amp;V370</f>
        <v>1002 West 2nd Street</v>
      </c>
      <c r="C370" s="1" t="s">
        <v>0</v>
      </c>
      <c r="E370" s="1" t="str">
        <f t="shared" si="17"/>
        <v>Vernacular: Shotgun</v>
      </c>
      <c r="F370" s="1" t="str">
        <f t="shared" si="16"/>
        <v>None</v>
      </c>
      <c r="G370" s="1" t="s">
        <v>18</v>
      </c>
      <c r="H370" s="1" t="b">
        <v>1</v>
      </c>
      <c r="I370" s="1" t="b">
        <v>0</v>
      </c>
      <c r="J370" s="1">
        <v>1880</v>
      </c>
      <c r="K370" s="1">
        <v>1880</v>
      </c>
      <c r="L370" s="1" t="s">
        <v>14</v>
      </c>
      <c r="M370" s="1">
        <v>1</v>
      </c>
      <c r="N370" s="1" t="s">
        <v>13</v>
      </c>
      <c r="P370" s="5">
        <v>38.737926999999999</v>
      </c>
      <c r="Q370" s="5">
        <v>-85.393506000000002</v>
      </c>
      <c r="R370" s="1">
        <v>1002</v>
      </c>
      <c r="S370" s="9"/>
      <c r="T370" s="2" t="s">
        <v>485</v>
      </c>
      <c r="U370" s="2" t="s">
        <v>455</v>
      </c>
      <c r="V370" t="s">
        <v>446</v>
      </c>
      <c r="W370" s="1" t="s">
        <v>13</v>
      </c>
    </row>
    <row r="371" spans="1:23" x14ac:dyDescent="0.2">
      <c r="A371" t="str">
        <f>IF(ISBLANK(R371),C371,R371)&amp;" "&amp;S371&amp;IF(ISBLANK(S371),""," ")&amp;T371&amp;IF(ISBLANK(T371),""," ")&amp;U371&amp;" "&amp;V371</f>
        <v>1004 West 2nd Street</v>
      </c>
      <c r="C371" s="1" t="s">
        <v>0</v>
      </c>
      <c r="E371" s="1" t="str">
        <f t="shared" si="17"/>
        <v>Federal</v>
      </c>
      <c r="F371" s="1" t="str">
        <f t="shared" si="16"/>
        <v>None</v>
      </c>
      <c r="G371" s="1" t="s">
        <v>1</v>
      </c>
      <c r="H371" s="1" t="b">
        <v>1</v>
      </c>
      <c r="I371" s="1" t="b">
        <v>0</v>
      </c>
      <c r="J371" s="1">
        <v>1850</v>
      </c>
      <c r="K371" s="1">
        <v>1850</v>
      </c>
      <c r="L371" s="1" t="s">
        <v>14</v>
      </c>
      <c r="M371" s="1">
        <v>1</v>
      </c>
      <c r="N371" s="1" t="s">
        <v>13</v>
      </c>
      <c r="P371" s="5">
        <v>38.737951000000002</v>
      </c>
      <c r="Q371" s="5">
        <v>-85.393615999999994</v>
      </c>
      <c r="R371" s="1">
        <v>1004</v>
      </c>
      <c r="S371" s="9"/>
      <c r="T371" s="2" t="s">
        <v>485</v>
      </c>
      <c r="U371" s="2" t="s">
        <v>455</v>
      </c>
      <c r="V371" t="s">
        <v>446</v>
      </c>
      <c r="W371" s="1" t="s">
        <v>13</v>
      </c>
    </row>
    <row r="372" spans="1:23" x14ac:dyDescent="0.2">
      <c r="A372" t="str">
        <f>IF(ISBLANK(R372),C372,R372)&amp;" "&amp;S372&amp;IF(ISBLANK(S372),""," ")&amp;T372&amp;IF(ISBLANK(T372),""," ")&amp;U372&amp;" "&amp;V372</f>
        <v>1008 West 2nd Street</v>
      </c>
      <c r="C372" s="1" t="s">
        <v>0</v>
      </c>
      <c r="E372" s="1" t="str">
        <f t="shared" si="17"/>
        <v>Gothic Revival</v>
      </c>
      <c r="F372" s="1" t="str">
        <f t="shared" si="16"/>
        <v>None</v>
      </c>
      <c r="G372" s="1" t="s">
        <v>37</v>
      </c>
      <c r="H372" s="1" t="b">
        <v>1</v>
      </c>
      <c r="I372" s="1" t="b">
        <v>0</v>
      </c>
      <c r="J372" s="1">
        <v>1860</v>
      </c>
      <c r="K372" s="1">
        <v>1860</v>
      </c>
      <c r="L372" s="1" t="s">
        <v>14</v>
      </c>
      <c r="M372" s="1">
        <v>1</v>
      </c>
      <c r="N372" s="1" t="s">
        <v>13</v>
      </c>
      <c r="P372" s="5">
        <v>38.737976000000003</v>
      </c>
      <c r="Q372" s="5">
        <v>-85.393767999999994</v>
      </c>
      <c r="R372" s="1">
        <v>1008</v>
      </c>
      <c r="S372" s="9"/>
      <c r="T372" s="2" t="s">
        <v>485</v>
      </c>
      <c r="U372" s="2" t="s">
        <v>455</v>
      </c>
      <c r="V372" t="s">
        <v>446</v>
      </c>
      <c r="W372" s="1" t="s">
        <v>13</v>
      </c>
    </row>
    <row r="373" spans="1:23" x14ac:dyDescent="0.2">
      <c r="A373" t="str">
        <f>IF(ISBLANK(R373),C373,R373)&amp;" "&amp;S373&amp;IF(ISBLANK(S373),""," ")&amp;T373&amp;IF(ISBLANK(T373),""," ")&amp;U373&amp;" "&amp;V373</f>
        <v>1010 West 2nd Street</v>
      </c>
      <c r="C373" s="1" t="s">
        <v>0</v>
      </c>
      <c r="E373" s="1" t="str">
        <f t="shared" si="17"/>
        <v>Federal</v>
      </c>
      <c r="F373" s="1" t="str">
        <f t="shared" si="16"/>
        <v>None</v>
      </c>
      <c r="G373" s="1" t="s">
        <v>1</v>
      </c>
      <c r="H373" s="1" t="b">
        <v>1</v>
      </c>
      <c r="I373" s="1" t="b">
        <v>0</v>
      </c>
      <c r="J373" s="1">
        <v>1850</v>
      </c>
      <c r="K373" s="1">
        <v>1850</v>
      </c>
      <c r="L373" s="1" t="s">
        <v>14</v>
      </c>
      <c r="M373" s="1">
        <v>1</v>
      </c>
      <c r="N373" s="1" t="s">
        <v>13</v>
      </c>
      <c r="P373">
        <v>38.737743999999999</v>
      </c>
      <c r="Q373">
        <v>-85.393932000000007</v>
      </c>
      <c r="R373" s="1">
        <v>1010</v>
      </c>
      <c r="S373" s="9"/>
      <c r="T373" s="2" t="s">
        <v>485</v>
      </c>
      <c r="U373" s="2" t="s">
        <v>455</v>
      </c>
      <c r="V373" s="2" t="s">
        <v>446</v>
      </c>
      <c r="W373" s="1" t="s">
        <v>13</v>
      </c>
    </row>
    <row r="374" spans="1:23" x14ac:dyDescent="0.2">
      <c r="A374" t="str">
        <f>IF(ISBLANK(R374),C374,R374)&amp;" "&amp;S374&amp;IF(ISBLANK(S374),""," ")&amp;T374&amp;IF(ISBLANK(T374),""," ")&amp;U374&amp;" "&amp;V374</f>
        <v>1012 West 2nd Street</v>
      </c>
      <c r="C374" s="1" t="s">
        <v>0</v>
      </c>
      <c r="E374" s="1" t="str">
        <f t="shared" si="17"/>
        <v>Federal</v>
      </c>
      <c r="F374" s="1" t="str">
        <f t="shared" si="16"/>
        <v>None</v>
      </c>
      <c r="G374" s="1" t="s">
        <v>1</v>
      </c>
      <c r="H374" s="1" t="b">
        <v>1</v>
      </c>
      <c r="I374" s="1" t="b">
        <v>0</v>
      </c>
      <c r="J374" s="1">
        <v>1850</v>
      </c>
      <c r="K374" s="1">
        <v>1850</v>
      </c>
      <c r="L374" s="1" t="s">
        <v>14</v>
      </c>
      <c r="M374" s="1">
        <v>1</v>
      </c>
      <c r="N374" s="1" t="s">
        <v>13</v>
      </c>
      <c r="P374">
        <v>38.738036000000001</v>
      </c>
      <c r="Q374">
        <v>-85.393934000000002</v>
      </c>
      <c r="R374" s="1">
        <v>1012</v>
      </c>
      <c r="S374" s="9"/>
      <c r="T374" s="2" t="s">
        <v>485</v>
      </c>
      <c r="U374" s="2" t="s">
        <v>455</v>
      </c>
      <c r="V374" s="2" t="s">
        <v>446</v>
      </c>
      <c r="W374" s="1" t="s">
        <v>13</v>
      </c>
    </row>
    <row r="375" spans="1:23" x14ac:dyDescent="0.2">
      <c r="A375" t="str">
        <f>IF(ISBLANK(R375),C375,R375)&amp;" "&amp;S375&amp;IF(ISBLANK(S375),""," ")&amp;T375&amp;IF(ISBLANK(T375),""," ")&amp;U375&amp;" "&amp;V375</f>
        <v>1014 West 2nd Street</v>
      </c>
      <c r="C375" s="1" t="s">
        <v>0</v>
      </c>
      <c r="E375" s="1" t="str">
        <f t="shared" si="17"/>
        <v>Vernacular: Shotgun</v>
      </c>
      <c r="F375" s="1" t="str">
        <f t="shared" si="16"/>
        <v>None</v>
      </c>
      <c r="G375" s="1" t="s">
        <v>18</v>
      </c>
      <c r="H375" s="1" t="b">
        <v>1</v>
      </c>
      <c r="I375" s="1" t="b">
        <v>0</v>
      </c>
      <c r="J375" s="1">
        <v>1880</v>
      </c>
      <c r="K375" s="1">
        <v>1880</v>
      </c>
      <c r="L375" s="1" t="s">
        <v>14</v>
      </c>
      <c r="M375" s="1">
        <v>1</v>
      </c>
      <c r="N375" s="1" t="s">
        <v>13</v>
      </c>
      <c r="P375" s="5">
        <v>38.738062999999997</v>
      </c>
      <c r="Q375" s="5">
        <v>-85.394045000000006</v>
      </c>
      <c r="R375" s="1">
        <v>1014</v>
      </c>
      <c r="S375" s="9"/>
      <c r="T375" s="2" t="s">
        <v>485</v>
      </c>
      <c r="U375" s="2" t="s">
        <v>455</v>
      </c>
      <c r="V375" t="s">
        <v>446</v>
      </c>
      <c r="W375" s="1" t="s">
        <v>13</v>
      </c>
    </row>
    <row r="376" spans="1:23" x14ac:dyDescent="0.2">
      <c r="A376" t="str">
        <f>IF(ISBLANK(R376),C376,R376)&amp;" "&amp;S376&amp;IF(ISBLANK(S376),""," ")&amp;T376&amp;IF(ISBLANK(T376),""," ")&amp;U376&amp;" "&amp;V376</f>
        <v>1016 West 2nd Street</v>
      </c>
      <c r="C376" s="1" t="s">
        <v>0</v>
      </c>
      <c r="E376" s="1" t="str">
        <f t="shared" si="17"/>
        <v>Federal</v>
      </c>
      <c r="F376" s="1" t="str">
        <f t="shared" si="16"/>
        <v>None</v>
      </c>
      <c r="G376" s="1" t="s">
        <v>1</v>
      </c>
      <c r="H376" s="1" t="b">
        <v>1</v>
      </c>
      <c r="I376" s="1" t="b">
        <v>0</v>
      </c>
      <c r="J376" s="1">
        <v>1850</v>
      </c>
      <c r="K376" s="1">
        <v>1850</v>
      </c>
      <c r="L376" s="1" t="s">
        <v>14</v>
      </c>
      <c r="M376" s="1">
        <v>1</v>
      </c>
      <c r="N376" s="1" t="s">
        <v>13</v>
      </c>
      <c r="P376" s="5">
        <v>38.738081999999999</v>
      </c>
      <c r="Q376" s="5">
        <v>-85.394144999999995</v>
      </c>
      <c r="R376" s="1">
        <v>1016</v>
      </c>
      <c r="S376" s="9"/>
      <c r="T376" s="2" t="s">
        <v>485</v>
      </c>
      <c r="U376" s="2" t="s">
        <v>455</v>
      </c>
      <c r="V376" t="s">
        <v>446</v>
      </c>
      <c r="W376" s="1" t="s">
        <v>13</v>
      </c>
    </row>
    <row r="377" spans="1:23" x14ac:dyDescent="0.2">
      <c r="A377" t="str">
        <f>IF(ISBLANK(R377),C377,R377)&amp;" "&amp;S377&amp;IF(ISBLANK(S377),""," ")&amp;T377&amp;IF(ISBLANK(T377),""," ")&amp;U377&amp;" "&amp;V377</f>
        <v>1020 West 2nd Street</v>
      </c>
      <c r="C377" s="1" t="s">
        <v>0</v>
      </c>
      <c r="E377" s="1" t="str">
        <f t="shared" si="17"/>
        <v>Classical/Greek Revival</v>
      </c>
      <c r="F377" s="1" t="str">
        <f t="shared" si="16"/>
        <v>Greek</v>
      </c>
      <c r="G377" s="1" t="s">
        <v>26</v>
      </c>
      <c r="H377" s="1" t="b">
        <v>1</v>
      </c>
      <c r="I377" s="1" t="b">
        <v>0</v>
      </c>
      <c r="J377" s="1">
        <v>1850</v>
      </c>
      <c r="K377" s="1">
        <v>1850</v>
      </c>
      <c r="L377" s="1" t="s">
        <v>14</v>
      </c>
      <c r="M377" s="1">
        <v>1</v>
      </c>
      <c r="N377" s="1" t="s">
        <v>13</v>
      </c>
      <c r="P377" s="5">
        <v>38.738106000000002</v>
      </c>
      <c r="Q377" s="5">
        <v>-85.394283999999999</v>
      </c>
      <c r="R377" s="1">
        <v>1020</v>
      </c>
      <c r="S377" s="9"/>
      <c r="T377" s="2" t="s">
        <v>485</v>
      </c>
      <c r="U377" s="2" t="s">
        <v>455</v>
      </c>
      <c r="V377" t="s">
        <v>446</v>
      </c>
      <c r="W377" s="1" t="s">
        <v>13</v>
      </c>
    </row>
    <row r="378" spans="1:23" x14ac:dyDescent="0.2">
      <c r="A378" t="str">
        <f>IF(ISBLANK(R378),C378,R378)&amp;" "&amp;S378&amp;IF(ISBLANK(S378),""," ")&amp;T378&amp;IF(ISBLANK(T378),""," ")&amp;U378&amp;" "&amp;V378</f>
        <v>1022 West 2nd Street</v>
      </c>
      <c r="C378" s="1" t="s">
        <v>0</v>
      </c>
      <c r="E378" s="1" t="str">
        <f t="shared" si="17"/>
        <v>Vernacular: Gable Front</v>
      </c>
      <c r="F378" s="1" t="str">
        <f t="shared" si="16"/>
        <v>None</v>
      </c>
      <c r="G378" s="1" t="s">
        <v>21</v>
      </c>
      <c r="H378" s="1" t="b">
        <v>1</v>
      </c>
      <c r="I378" s="1" t="b">
        <v>0</v>
      </c>
      <c r="J378" s="1">
        <v>1880</v>
      </c>
      <c r="K378" s="1">
        <v>1880</v>
      </c>
      <c r="L378" s="4" t="s">
        <v>14</v>
      </c>
      <c r="M378" s="1">
        <v>1</v>
      </c>
      <c r="N378" s="1" t="s">
        <v>13</v>
      </c>
      <c r="P378" s="5">
        <v>38.738137999999999</v>
      </c>
      <c r="Q378" s="5">
        <v>-85.394440000000003</v>
      </c>
      <c r="R378" s="1">
        <v>1022</v>
      </c>
      <c r="S378" s="9"/>
      <c r="T378" s="2" t="s">
        <v>485</v>
      </c>
      <c r="U378" s="2" t="s">
        <v>455</v>
      </c>
      <c r="V378" t="s">
        <v>446</v>
      </c>
      <c r="W378" s="1" t="s">
        <v>13</v>
      </c>
    </row>
    <row r="379" spans="1:23" x14ac:dyDescent="0.2">
      <c r="A379" t="str">
        <f>IF(ISBLANK(R379),C379,R379)&amp;" "&amp;S379&amp;IF(ISBLANK(S379),""," ")&amp;T379&amp;IF(ISBLANK(T379),""," ")&amp;U379&amp;" "&amp;V379</f>
        <v>1025 West 2nd Street</v>
      </c>
      <c r="C379" s="1" t="s">
        <v>0</v>
      </c>
      <c r="E379" s="1" t="str">
        <f t="shared" si="17"/>
        <v>Modern Movement</v>
      </c>
      <c r="F379" s="1" t="str">
        <f t="shared" si="16"/>
        <v>None</v>
      </c>
      <c r="G379" s="4" t="s">
        <v>29</v>
      </c>
      <c r="H379" s="1" t="b">
        <v>1</v>
      </c>
      <c r="I379" s="1" t="b">
        <v>0</v>
      </c>
      <c r="J379" s="1">
        <v>1950</v>
      </c>
      <c r="K379" s="1">
        <v>1950</v>
      </c>
      <c r="L379" s="1" t="s">
        <v>2</v>
      </c>
      <c r="N379" s="1">
        <v>1</v>
      </c>
      <c r="O379" s="4" t="s">
        <v>526</v>
      </c>
      <c r="P379" s="5">
        <v>38.737679999999997</v>
      </c>
      <c r="Q379" s="5">
        <v>-85.394774999999996</v>
      </c>
      <c r="R379" s="1">
        <v>1025</v>
      </c>
      <c r="S379" s="9"/>
      <c r="T379" s="2" t="s">
        <v>485</v>
      </c>
      <c r="U379" s="2" t="s">
        <v>455</v>
      </c>
      <c r="V379" t="s">
        <v>446</v>
      </c>
      <c r="W379" s="1" t="s">
        <v>13</v>
      </c>
    </row>
    <row r="380" spans="1:23" ht="25.5" x14ac:dyDescent="0.2">
      <c r="A380" t="str">
        <f>IF(ISBLANK(R380),C380,R380)&amp;" "&amp;S380&amp;IF(ISBLANK(S380),""," ")&amp;T380&amp;IF(ISBLANK(T380),""," ")&amp;U380&amp;" "&amp;V380</f>
        <v>1029 West 2nd Street</v>
      </c>
      <c r="B380" s="1" t="s">
        <v>30</v>
      </c>
      <c r="C380" s="1" t="s">
        <v>4</v>
      </c>
      <c r="E380" s="1" t="str">
        <f t="shared" si="17"/>
        <v>Functional</v>
      </c>
      <c r="F380" s="1" t="str">
        <f t="shared" si="16"/>
        <v>20th Century</v>
      </c>
      <c r="G380" s="1" t="s">
        <v>77</v>
      </c>
      <c r="H380" s="1" t="b">
        <v>1</v>
      </c>
      <c r="I380" s="1" t="b">
        <v>0</v>
      </c>
      <c r="J380" s="1">
        <v>1900</v>
      </c>
      <c r="K380" s="1">
        <v>1900</v>
      </c>
      <c r="L380" s="1" t="s">
        <v>2</v>
      </c>
      <c r="N380" s="4">
        <v>1</v>
      </c>
      <c r="O380" s="4" t="s">
        <v>511</v>
      </c>
      <c r="P380" s="5">
        <v>38.737685999999997</v>
      </c>
      <c r="Q380" s="5">
        <v>-85.395264999999995</v>
      </c>
      <c r="R380" s="1">
        <v>1029</v>
      </c>
      <c r="S380" s="9"/>
      <c r="T380" s="2" t="s">
        <v>485</v>
      </c>
      <c r="U380" s="2" t="s">
        <v>455</v>
      </c>
      <c r="V380" t="s">
        <v>446</v>
      </c>
      <c r="W380" s="1" t="s">
        <v>13</v>
      </c>
    </row>
    <row r="381" spans="1:23" x14ac:dyDescent="0.2">
      <c r="A381" t="str">
        <f>IF(ISBLANK(R381),C381,R381)&amp;" "&amp;S381&amp;IF(ISBLANK(S381),""," ")&amp;T381&amp;IF(ISBLANK(T381),""," ")&amp;U381&amp;" "&amp;V381</f>
        <v>1030 West 2nd Street</v>
      </c>
      <c r="C381" s="1" t="s">
        <v>0</v>
      </c>
      <c r="E381" s="1" t="str">
        <f t="shared" si="17"/>
        <v>Vernacular: Gable Front</v>
      </c>
      <c r="F381" s="1" t="str">
        <f t="shared" si="16"/>
        <v>None</v>
      </c>
      <c r="G381" s="1" t="s">
        <v>21</v>
      </c>
      <c r="H381" s="1" t="b">
        <v>1</v>
      </c>
      <c r="I381" s="1" t="b">
        <v>0</v>
      </c>
      <c r="J381" s="1">
        <v>1880</v>
      </c>
      <c r="K381" s="1">
        <v>1880</v>
      </c>
      <c r="L381" s="4" t="s">
        <v>14</v>
      </c>
      <c r="M381" s="1">
        <v>2</v>
      </c>
      <c r="N381" s="1" t="s">
        <v>13</v>
      </c>
      <c r="P381" s="5">
        <v>38.738179000000002</v>
      </c>
      <c r="Q381" s="5">
        <v>-85.394648000000004</v>
      </c>
      <c r="R381" s="1">
        <v>1030</v>
      </c>
      <c r="S381" s="9"/>
      <c r="T381" s="2" t="s">
        <v>485</v>
      </c>
      <c r="U381" s="2" t="s">
        <v>455</v>
      </c>
      <c r="V381" s="2" t="s">
        <v>446</v>
      </c>
      <c r="W381" s="1" t="s">
        <v>13</v>
      </c>
    </row>
    <row r="382" spans="1:23" x14ac:dyDescent="0.2">
      <c r="A382" t="str">
        <f>IF(ISBLANK(R382),C382,R382)&amp;" "&amp;S382&amp;IF(ISBLANK(S382),""," ")&amp;T382&amp;IF(ISBLANK(T382),""," ")&amp;U382&amp;" "&amp;V382</f>
        <v>1030 West 2nd Street</v>
      </c>
      <c r="C382" s="1" t="s">
        <v>0</v>
      </c>
      <c r="E382" s="1" t="str">
        <f t="shared" si="17"/>
        <v>Vernacular: Gable Front</v>
      </c>
      <c r="F382" s="1" t="str">
        <f t="shared" si="16"/>
        <v>None</v>
      </c>
      <c r="G382" s="1" t="s">
        <v>21</v>
      </c>
      <c r="H382" s="1" t="b">
        <v>1</v>
      </c>
      <c r="I382" s="1" t="b">
        <v>0</v>
      </c>
      <c r="J382" s="1">
        <v>1880</v>
      </c>
      <c r="K382" s="1">
        <v>1880</v>
      </c>
      <c r="L382" s="4" t="s">
        <v>14</v>
      </c>
      <c r="M382" s="1">
        <v>2</v>
      </c>
      <c r="N382" s="1" t="s">
        <v>13</v>
      </c>
      <c r="P382" s="5">
        <v>38.738159000000003</v>
      </c>
      <c r="Q382" s="5">
        <v>-85.394565</v>
      </c>
      <c r="R382" s="1">
        <v>1030</v>
      </c>
      <c r="S382" s="9"/>
      <c r="T382" s="2" t="s">
        <v>485</v>
      </c>
      <c r="U382" s="2" t="s">
        <v>455</v>
      </c>
      <c r="V382" s="2" t="s">
        <v>446</v>
      </c>
      <c r="W382" s="1" t="s">
        <v>13</v>
      </c>
    </row>
    <row r="383" spans="1:23" x14ac:dyDescent="0.2">
      <c r="A383" t="str">
        <f>IF(ISBLANK(R383),C383,R383)&amp;" "&amp;S383&amp;IF(ISBLANK(S383),""," ")&amp;T383&amp;IF(ISBLANK(T383),""," ")&amp;U383&amp;" "&amp;V383</f>
        <v>1032 West 2nd Street</v>
      </c>
      <c r="C383" s="1" t="s">
        <v>0</v>
      </c>
      <c r="E383" s="1" t="str">
        <f t="shared" si="17"/>
        <v>Vernacular: Shotgun</v>
      </c>
      <c r="F383" s="1" t="str">
        <f t="shared" si="16"/>
        <v>None</v>
      </c>
      <c r="G383" s="1" t="s">
        <v>18</v>
      </c>
      <c r="H383" s="1" t="b">
        <v>1</v>
      </c>
      <c r="I383" s="1" t="b">
        <v>0</v>
      </c>
      <c r="J383" s="1">
        <v>1900</v>
      </c>
      <c r="K383" s="1">
        <v>1900</v>
      </c>
      <c r="L383" s="4" t="s">
        <v>14</v>
      </c>
      <c r="M383" s="1">
        <v>1</v>
      </c>
      <c r="N383" s="1" t="s">
        <v>13</v>
      </c>
      <c r="P383" s="5">
        <v>38.738202000000001</v>
      </c>
      <c r="Q383" s="5">
        <v>-85.394771000000006</v>
      </c>
      <c r="R383" s="1">
        <v>1032</v>
      </c>
      <c r="S383" s="9"/>
      <c r="T383" s="2" t="s">
        <v>485</v>
      </c>
      <c r="U383" s="2" t="s">
        <v>455</v>
      </c>
      <c r="V383" t="s">
        <v>446</v>
      </c>
      <c r="W383" s="1" t="s">
        <v>13</v>
      </c>
    </row>
    <row r="384" spans="1:23" x14ac:dyDescent="0.2">
      <c r="A384" t="str">
        <f>IF(ISBLANK(R384),C384,R384)&amp;" "&amp;S384&amp;IF(ISBLANK(S384),""," ")&amp;T384&amp;IF(ISBLANK(T384),""," ")&amp;U384&amp;" "&amp;V384</f>
        <v>1034 West 2nd Street</v>
      </c>
      <c r="C384" s="1" t="s">
        <v>0</v>
      </c>
      <c r="E384" s="1" t="str">
        <f t="shared" si="17"/>
        <v>Vernacular: Shotgun</v>
      </c>
      <c r="F384" s="1" t="str">
        <f t="shared" si="16"/>
        <v>None</v>
      </c>
      <c r="G384" s="1" t="s">
        <v>18</v>
      </c>
      <c r="H384" s="1" t="b">
        <v>1</v>
      </c>
      <c r="I384" s="1" t="b">
        <v>0</v>
      </c>
      <c r="J384" s="1">
        <v>1890</v>
      </c>
      <c r="K384" s="1">
        <v>1890</v>
      </c>
      <c r="L384" s="4" t="s">
        <v>14</v>
      </c>
      <c r="M384" s="1">
        <v>1</v>
      </c>
      <c r="N384" s="1" t="s">
        <v>13</v>
      </c>
      <c r="P384" s="5">
        <v>38.738228999999997</v>
      </c>
      <c r="Q384" s="5">
        <v>-85.394935000000004</v>
      </c>
      <c r="R384" s="1">
        <v>1034</v>
      </c>
      <c r="S384" s="9"/>
      <c r="T384" s="2" t="s">
        <v>485</v>
      </c>
      <c r="U384" s="2" t="s">
        <v>455</v>
      </c>
      <c r="V384" t="s">
        <v>446</v>
      </c>
      <c r="W384" s="1" t="s">
        <v>13</v>
      </c>
    </row>
    <row r="385" spans="1:23" ht="25.5" x14ac:dyDescent="0.2">
      <c r="A385" t="str">
        <f>IF(ISBLANK(R385),C385,R385)&amp;" "&amp;S385&amp;IF(ISBLANK(S385),""," ")&amp;T385&amp;IF(ISBLANK(T385),""," ")&amp;U385&amp;" "&amp;V385</f>
        <v>1050 West 2nd Street</v>
      </c>
      <c r="B385" s="1" t="s">
        <v>30</v>
      </c>
      <c r="C385" s="1" t="s">
        <v>4</v>
      </c>
      <c r="E385" s="1" t="str">
        <f t="shared" si="17"/>
        <v>Functional</v>
      </c>
      <c r="F385" s="1" t="str">
        <f t="shared" si="16"/>
        <v>20th Century</v>
      </c>
      <c r="G385" s="1" t="s">
        <v>77</v>
      </c>
      <c r="H385" s="1" t="b">
        <v>1</v>
      </c>
      <c r="I385" s="1" t="b">
        <v>0</v>
      </c>
      <c r="J385" s="1">
        <v>1980</v>
      </c>
      <c r="K385" s="1">
        <v>1980</v>
      </c>
      <c r="L385" s="1" t="s">
        <v>2</v>
      </c>
      <c r="N385" s="1">
        <v>1</v>
      </c>
      <c r="O385" s="4" t="s">
        <v>526</v>
      </c>
      <c r="P385" s="5">
        <v>38.738180999999997</v>
      </c>
      <c r="Q385" s="5">
        <v>-85.396094000000005</v>
      </c>
      <c r="R385" s="1">
        <v>1050</v>
      </c>
      <c r="S385" s="9"/>
      <c r="T385" s="2" t="s">
        <v>485</v>
      </c>
      <c r="U385" s="2" t="s">
        <v>455</v>
      </c>
      <c r="V385" t="s">
        <v>446</v>
      </c>
      <c r="W385" s="1" t="s">
        <v>13</v>
      </c>
    </row>
    <row r="386" spans="1:23" x14ac:dyDescent="0.2">
      <c r="A386" t="str">
        <f>IF(ISBLANK(R386),C386,R386)&amp;" "&amp;S386&amp;IF(ISBLANK(S386),""," ")&amp;T386&amp;IF(ISBLANK(T386),""," ")&amp;U386&amp;" "&amp;V386</f>
        <v>1100 West 2nd Street</v>
      </c>
      <c r="C386" s="1" t="s">
        <v>0</v>
      </c>
      <c r="E386" s="1" t="str">
        <f t="shared" si="17"/>
        <v>Vernacular: Shotgun</v>
      </c>
      <c r="F386" s="1" t="str">
        <f t="shared" ref="F386:F449" si="19">IF(OR(G386="Other: Vernacular Landscape",G386="Other",G386="Federal"),"None",IF(G386="Italianate","None",IF(G386="No Style","None",IF(G386="Other: Gabled-ell","Gabled-ell",IF(G386="Other: Single Pen","Single Pen",IF(G386="Other: Double Pen","Double Pen",IF(G386="Other: Shotgun","None",IF(G386="Other: I-House","I-House",IF(G386="Other: Hall and Parlor","Hall and Parlor",IF(G386="Other: Gable front","None",IF(G386="Other: Cross gable","Cross Gable",IF(G386="Other: English Barn","English Barn",IF(G386="Greek Revival","Greek",IF(G386="Bungalow/Craftsman","None",IF(G386="Colonial Revival","None",IF(G386="Other: American Four Square","None",IF(G386="Queen Anne","Queen Anne",IF(G386="Other: Designed Landscape - Memorial Garden","Memorial Garden",IF(G386="Other: Designed Landscape - Formal garden","Formal Garden",IF(OR(G386="Other: Modern",G386="Modern Movement"),"None",IF(OR(G386="Other: Side gabled",G386="Side gabled"),"Side Gable",IF(G386="Other: Rail car design","Rail Car",IF(G386="Commercial Style","None",IF(G386="Other: Cottage","Cottage",IF(G386="Other: 19th C. Functional","19th Century",IF(G386="Other: 20th C. Functional","20th Century",IF(G386="Other: Pre-Fab","Pre-Fab",IF(OR(G386="Other: Art Deco",G386="Art Deco"),"None",IF(G386="Gothic Revival","None",IF(G386="Neo-Classical Revival","Classical",IF(OR(G386="Other: Tudor Revival",G386="Tudor Revival"),"None",IF(G386="Stick/Eastlake","Stick/Eastlake",IF(G386="Romanesque Revival","Romanesque Revival",IF(G386="Modern Movement: Ranch Style","Ranch",IF(G386="Other: Camelback shotgun","Camelback Shotgun",IF(G386="Other: Saltbox","Saltbox",IF(G386="Other: Designed Lanscape","None",IF(G386="Other: Designed Landscape - City Park","City Park",IF(G386="Other: Central passage","Central Passage",IF(G386="Other: T-plan","T-plan",IF(G386="Other: Free Classic","Free Classical",IF(G386="Other: Cross plan","Cross Plan",IF(G386="Second Empire",G386,IF(G386="Other: Folk Victorian","Folk Victorian",IF(G386="Classical Revival","Classical",IF(G386="Other: Neoclassical","Neoclassical",""))))))))))))))))))))))))))))))))))))))))))))))</f>
        <v>None</v>
      </c>
      <c r="G386" s="1" t="s">
        <v>18</v>
      </c>
      <c r="H386" s="1" t="b">
        <v>1</v>
      </c>
      <c r="I386" s="1" t="b">
        <v>0</v>
      </c>
      <c r="J386" s="1">
        <v>1910</v>
      </c>
      <c r="K386" s="1">
        <v>1910</v>
      </c>
      <c r="L386" s="4" t="s">
        <v>2</v>
      </c>
      <c r="N386" s="4">
        <v>1</v>
      </c>
      <c r="O386" s="4" t="s">
        <v>511</v>
      </c>
      <c r="P386" s="5">
        <v>38.738615000000003</v>
      </c>
      <c r="Q386" s="5">
        <v>-85.396964999999994</v>
      </c>
      <c r="R386" s="1">
        <v>1100</v>
      </c>
      <c r="S386" s="9"/>
      <c r="T386" s="2" t="s">
        <v>485</v>
      </c>
      <c r="U386" s="2" t="s">
        <v>455</v>
      </c>
      <c r="V386" t="s">
        <v>446</v>
      </c>
      <c r="W386" s="1" t="s">
        <v>13</v>
      </c>
    </row>
    <row r="387" spans="1:23" x14ac:dyDescent="0.2">
      <c r="A387" t="str">
        <f>IF(ISBLANK(R387),C387,R387)&amp;" "&amp;S387&amp;IF(ISBLANK(S387),""," ")&amp;T387&amp;IF(ISBLANK(T387),""," ")&amp;U387&amp;" "&amp;V387</f>
        <v>1101 West 2nd Street</v>
      </c>
      <c r="C387" s="1" t="s">
        <v>0</v>
      </c>
      <c r="E387" s="1" t="str">
        <f t="shared" ref="E387:E450" si="20">IF(OR(G387="Other",G387="Federal",G387="Italianate",G387="Gothic Revival",G387="Tudor Revival"),G387,IF(G387="No Style","None",IF(OR(G387="Other: T-plan",G387="Other: Central passage",G387="Other: Pre-Fab",G387="Other: Side gabled",G387="Side gabled",G387="Other: Gabled-ell",G387="Other: Cross gable",G387="Other: Saltbox",G387="Other: Cross plan",G387="Other: Hall and Parlor",G387="Other: I-House",G387="Other: Single Pen",G387="Other: Cottage",G387="Other: Double Pen"),"Vernacular: Other",IF(OR(G387="Other: Shotgun",G387="Other: Camelback shotgun"),"Vernacular: Shotgun",IF(G387="Other: Gable front","Vernacular: Gable Front",IF(G387="Other: English Barn","Barn",IF(G387="Bungalow/Craftsman","Bungalow/Craftsman/Foursquare",IF(G387="Colonial Revival",G387,IF(G387="Other: American Four Square","Bungalow/Craftsman/Foursquare",IF(G387="Queen Anne","Victorian",IF(OR(G387="Other: Designed Landscape - Memorial Garden",G387="Other: Designed Landscape",G387="Other: Designed Landscape - City Park"),"Designed Landscape",IF(G387="Other: Designed Landscape - Formal garden","Designed Landscape",IF(OR(G387="Other: Modern",G387="Modern Movement",G387="Modern Movement: Ranch Style"),"Modern Movement",IF(G387="Other: Rail car design","Other",IF(G387="Commercial Style","Commercial Style",IF(G387="Other: 19th C. Functional","Functional",IF(G387="Other: 20th C. Functional","Functional",IF(OR(G387="Other: Art Deco",G387="Art Deco"),"Art Deco",IF(G387="Stick/Eastlake","Victorian",IF(OR(G387="Other: Folk Victorian",G387="Other: Free Classic",G387="Romanesque Revival",G387="Second Empire"),"Victorian",IF(G387="Other: Tudor Revival","Tudor Revival",IF(G387="Other: Vernacular Landscape","Vernacular Landscape",IF(OR(G387="Greek Revival",G387="Neo-Classical Revival",G387="Classical Revival"),"Classical/Greek Revival","")))))))))))))))))))))))</f>
        <v>Vernacular: Shotgun</v>
      </c>
      <c r="F387" s="1" t="str">
        <f t="shared" si="19"/>
        <v>None</v>
      </c>
      <c r="G387" s="1" t="s">
        <v>18</v>
      </c>
      <c r="H387" s="1" t="b">
        <v>1</v>
      </c>
      <c r="I387" s="1" t="b">
        <v>0</v>
      </c>
      <c r="J387" s="1">
        <v>1870</v>
      </c>
      <c r="K387" s="1">
        <v>1870</v>
      </c>
      <c r="L387" s="1" t="s">
        <v>14</v>
      </c>
      <c r="M387" s="1">
        <v>1</v>
      </c>
      <c r="N387" s="1" t="s">
        <v>13</v>
      </c>
      <c r="P387" s="5">
        <v>38.738007000000003</v>
      </c>
      <c r="Q387" s="5">
        <v>-85.397287000000006</v>
      </c>
      <c r="R387" s="1">
        <v>1101</v>
      </c>
      <c r="S387" s="9"/>
      <c r="T387" s="2" t="s">
        <v>485</v>
      </c>
      <c r="U387" s="2" t="s">
        <v>455</v>
      </c>
      <c r="V387" t="s">
        <v>446</v>
      </c>
      <c r="W387" s="1" t="s">
        <v>13</v>
      </c>
    </row>
    <row r="388" spans="1:23" x14ac:dyDescent="0.2">
      <c r="A388" t="str">
        <f>IF(ISBLANK(R388),C388,R388)&amp;" "&amp;S388&amp;IF(ISBLANK(S388),""," ")&amp;T388&amp;IF(ISBLANK(T388),""," ")&amp;U388&amp;" "&amp;V388</f>
        <v>1102 West 2nd Street</v>
      </c>
      <c r="C388" s="1" t="s">
        <v>0</v>
      </c>
      <c r="E388" s="1" t="str">
        <f t="shared" si="20"/>
        <v>Vernacular: Shotgun</v>
      </c>
      <c r="F388" s="1" t="str">
        <f t="shared" si="19"/>
        <v>None</v>
      </c>
      <c r="G388" s="1" t="s">
        <v>18</v>
      </c>
      <c r="H388" s="1" t="b">
        <v>1</v>
      </c>
      <c r="I388" s="1" t="b">
        <v>0</v>
      </c>
      <c r="J388" s="1">
        <v>1890</v>
      </c>
      <c r="K388" s="1">
        <v>1890</v>
      </c>
      <c r="L388" s="4" t="s">
        <v>14</v>
      </c>
      <c r="M388" s="1">
        <v>1</v>
      </c>
      <c r="N388" s="1" t="s">
        <v>13</v>
      </c>
      <c r="P388" s="5">
        <v>38.738489999999999</v>
      </c>
      <c r="Q388" s="5">
        <v>-85.397026999999994</v>
      </c>
      <c r="R388" s="1">
        <v>1102</v>
      </c>
      <c r="S388" s="9"/>
      <c r="T388" s="2" t="s">
        <v>485</v>
      </c>
      <c r="U388" s="2" t="s">
        <v>455</v>
      </c>
      <c r="V388" t="s">
        <v>446</v>
      </c>
      <c r="W388" s="1" t="s">
        <v>13</v>
      </c>
    </row>
    <row r="389" spans="1:23" x14ac:dyDescent="0.2">
      <c r="A389" t="str">
        <f>IF(ISBLANK(R389),C389,R389)&amp;" "&amp;S389&amp;IF(ISBLANK(S389),""," ")&amp;T389&amp;IF(ISBLANK(T389),""," ")&amp;U389&amp;" "&amp;V389</f>
        <v>1104 West 2nd Street</v>
      </c>
      <c r="C389" s="1" t="s">
        <v>0</v>
      </c>
      <c r="E389" s="1" t="str">
        <f t="shared" si="20"/>
        <v>Vernacular: Shotgun</v>
      </c>
      <c r="F389" s="1" t="str">
        <f t="shared" si="19"/>
        <v>None</v>
      </c>
      <c r="G389" s="1" t="s">
        <v>18</v>
      </c>
      <c r="H389" s="1" t="b">
        <v>1</v>
      </c>
      <c r="I389" s="1" t="b">
        <v>0</v>
      </c>
      <c r="J389" s="1">
        <v>1890</v>
      </c>
      <c r="K389" s="1">
        <v>1890</v>
      </c>
      <c r="L389" s="4" t="s">
        <v>14</v>
      </c>
      <c r="M389" s="1">
        <v>1</v>
      </c>
      <c r="N389" s="1" t="s">
        <v>13</v>
      </c>
      <c r="P389" s="5">
        <v>38.738641000000001</v>
      </c>
      <c r="Q389" s="5">
        <v>-85.397087999999997</v>
      </c>
      <c r="R389" s="1">
        <v>1104</v>
      </c>
      <c r="S389" s="9"/>
      <c r="T389" s="2" t="s">
        <v>485</v>
      </c>
      <c r="U389" s="2" t="s">
        <v>455</v>
      </c>
      <c r="V389" t="s">
        <v>446</v>
      </c>
      <c r="W389" s="1" t="s">
        <v>13</v>
      </c>
    </row>
    <row r="390" spans="1:23" x14ac:dyDescent="0.2">
      <c r="A390" t="str">
        <f>IF(ISBLANK(R390),C390,R390)&amp;" "&amp;S390&amp;IF(ISBLANK(S390),""," ")&amp;T390&amp;IF(ISBLANK(T390),""," ")&amp;U390&amp;" "&amp;V390</f>
        <v>1106 West 2nd Street</v>
      </c>
      <c r="C390" s="1" t="s">
        <v>0</v>
      </c>
      <c r="E390" s="1" t="str">
        <f t="shared" si="20"/>
        <v>Vernacular: Shotgun</v>
      </c>
      <c r="F390" s="1" t="str">
        <f t="shared" si="19"/>
        <v>None</v>
      </c>
      <c r="G390" s="1" t="s">
        <v>18</v>
      </c>
      <c r="H390" s="1" t="b">
        <v>1</v>
      </c>
      <c r="I390" s="1" t="b">
        <v>0</v>
      </c>
      <c r="J390" s="1">
        <v>1900</v>
      </c>
      <c r="K390" s="1">
        <v>1900</v>
      </c>
      <c r="L390" s="4" t="s">
        <v>14</v>
      </c>
      <c r="M390" s="1">
        <v>1</v>
      </c>
      <c r="N390" s="1" t="s">
        <v>13</v>
      </c>
      <c r="P390" s="5">
        <v>38.738664999999997</v>
      </c>
      <c r="Q390" s="5">
        <v>-85.397198000000003</v>
      </c>
      <c r="R390" s="1">
        <v>1106</v>
      </c>
      <c r="S390" s="9"/>
      <c r="T390" s="2" t="s">
        <v>485</v>
      </c>
      <c r="U390" s="2" t="s">
        <v>455</v>
      </c>
      <c r="V390" t="s">
        <v>446</v>
      </c>
      <c r="W390" s="1" t="s">
        <v>13</v>
      </c>
    </row>
    <row r="391" spans="1:23" x14ac:dyDescent="0.2">
      <c r="A391" t="str">
        <f>IF(ISBLANK(R391),C391,R391)&amp;" "&amp;S391&amp;IF(ISBLANK(S391),""," ")&amp;T391&amp;IF(ISBLANK(T391),""," ")&amp;U391&amp;" "&amp;V391</f>
        <v>1108 West 2nd Street</v>
      </c>
      <c r="C391" s="1" t="s">
        <v>0</v>
      </c>
      <c r="E391" s="1" t="str">
        <f t="shared" si="20"/>
        <v>Vernacular: Shotgun</v>
      </c>
      <c r="F391" s="1" t="str">
        <f t="shared" si="19"/>
        <v>None</v>
      </c>
      <c r="G391" s="1" t="s">
        <v>18</v>
      </c>
      <c r="H391" s="1" t="b">
        <v>1</v>
      </c>
      <c r="I391" s="1" t="b">
        <v>0</v>
      </c>
      <c r="J391" s="1">
        <v>1900</v>
      </c>
      <c r="K391" s="1">
        <v>1900</v>
      </c>
      <c r="L391" s="4" t="s">
        <v>2</v>
      </c>
      <c r="N391" s="4">
        <v>1</v>
      </c>
      <c r="O391" s="4" t="s">
        <v>511</v>
      </c>
      <c r="P391" s="5">
        <v>38.738698999999997</v>
      </c>
      <c r="Q391" s="5">
        <v>-85.397324999999995</v>
      </c>
      <c r="R391" s="1">
        <v>1108</v>
      </c>
      <c r="S391" s="9"/>
      <c r="T391" s="2" t="s">
        <v>485</v>
      </c>
      <c r="U391" s="2" t="s">
        <v>455</v>
      </c>
      <c r="V391" t="s">
        <v>446</v>
      </c>
      <c r="W391" s="1" t="s">
        <v>13</v>
      </c>
    </row>
    <row r="392" spans="1:23" x14ac:dyDescent="0.2">
      <c r="A392" t="str">
        <f>IF(ISBLANK(R392),C392,R392)&amp;" "&amp;S392&amp;IF(ISBLANK(S392),""," ")&amp;T392&amp;IF(ISBLANK(T392),""," ")&amp;U392&amp;" "&amp;V392</f>
        <v>1110 West 2nd Street</v>
      </c>
      <c r="C392" s="1" t="s">
        <v>0</v>
      </c>
      <c r="E392" s="1" t="str">
        <f t="shared" si="20"/>
        <v>Vernacular: Shotgun</v>
      </c>
      <c r="F392" s="1" t="str">
        <f t="shared" si="19"/>
        <v>None</v>
      </c>
      <c r="G392" s="1" t="s">
        <v>18</v>
      </c>
      <c r="H392" s="1" t="b">
        <v>1</v>
      </c>
      <c r="I392" s="1" t="b">
        <v>0</v>
      </c>
      <c r="J392" s="1">
        <v>1880</v>
      </c>
      <c r="K392" s="1">
        <v>1880</v>
      </c>
      <c r="L392" s="4" t="s">
        <v>14</v>
      </c>
      <c r="M392" s="1">
        <v>1</v>
      </c>
      <c r="N392" s="1" t="s">
        <v>13</v>
      </c>
      <c r="P392" s="5">
        <v>38.738737999999998</v>
      </c>
      <c r="Q392" s="5">
        <v>-85.397459999999995</v>
      </c>
      <c r="R392" s="1">
        <v>1110</v>
      </c>
      <c r="S392" s="9"/>
      <c r="T392" s="2" t="s">
        <v>485</v>
      </c>
      <c r="U392" s="2" t="s">
        <v>455</v>
      </c>
      <c r="V392" t="s">
        <v>446</v>
      </c>
      <c r="W392" s="1" t="s">
        <v>13</v>
      </c>
    </row>
    <row r="393" spans="1:23" x14ac:dyDescent="0.2">
      <c r="A393" t="str">
        <f>IF(ISBLANK(R393),C393,R393)&amp;" "&amp;S393&amp;IF(ISBLANK(S393),""," ")&amp;T393&amp;IF(ISBLANK(T393),""," ")&amp;U393&amp;" "&amp;V393</f>
        <v>1114 West 2nd Street</v>
      </c>
      <c r="C393" s="1" t="s">
        <v>0</v>
      </c>
      <c r="E393" s="1" t="str">
        <f t="shared" si="20"/>
        <v>Vernacular: Shotgun</v>
      </c>
      <c r="F393" s="1" t="str">
        <f t="shared" si="19"/>
        <v>None</v>
      </c>
      <c r="G393" s="1" t="s">
        <v>18</v>
      </c>
      <c r="H393" s="1" t="b">
        <v>1</v>
      </c>
      <c r="I393" s="1" t="b">
        <v>0</v>
      </c>
      <c r="J393" s="1">
        <v>1880</v>
      </c>
      <c r="K393" s="1">
        <v>1880</v>
      </c>
      <c r="L393" s="4" t="s">
        <v>14</v>
      </c>
      <c r="M393" s="1">
        <v>1</v>
      </c>
      <c r="N393" s="1" t="s">
        <v>13</v>
      </c>
      <c r="P393" s="5">
        <v>38.738745999999999</v>
      </c>
      <c r="Q393" s="5">
        <v>-85.397600999999995</v>
      </c>
      <c r="R393" s="1">
        <v>1114</v>
      </c>
      <c r="S393" s="9"/>
      <c r="T393" s="2" t="s">
        <v>485</v>
      </c>
      <c r="U393" s="2" t="s">
        <v>455</v>
      </c>
      <c r="V393" t="s">
        <v>446</v>
      </c>
      <c r="W393" s="1" t="s">
        <v>13</v>
      </c>
    </row>
    <row r="394" spans="1:23" x14ac:dyDescent="0.2">
      <c r="A394" t="str">
        <f>IF(ISBLANK(R394),C394,R394)&amp;" "&amp;S394&amp;IF(ISBLANK(S394),""," ")&amp;T394&amp;IF(ISBLANK(T394),""," ")&amp;U394&amp;" "&amp;V394</f>
        <v>1116 West 2nd Street</v>
      </c>
      <c r="C394" s="1" t="s">
        <v>0</v>
      </c>
      <c r="E394" s="1" t="str">
        <f t="shared" si="20"/>
        <v>Vernacular: Gable Front</v>
      </c>
      <c r="F394" s="1" t="str">
        <f t="shared" si="19"/>
        <v>None</v>
      </c>
      <c r="G394" s="4" t="s">
        <v>21</v>
      </c>
      <c r="H394" s="1" t="b">
        <v>1</v>
      </c>
      <c r="I394" s="1" t="b">
        <v>0</v>
      </c>
      <c r="J394" s="1">
        <v>1900</v>
      </c>
      <c r="K394" s="1">
        <v>1900</v>
      </c>
      <c r="L394" s="4" t="s">
        <v>2</v>
      </c>
      <c r="N394" s="4">
        <v>1</v>
      </c>
      <c r="O394" s="4" t="s">
        <v>511</v>
      </c>
      <c r="P394" s="5">
        <v>38.738518999999997</v>
      </c>
      <c r="Q394" s="5">
        <v>-85.397754000000006</v>
      </c>
      <c r="R394" s="1">
        <v>1116</v>
      </c>
      <c r="S394" s="9"/>
      <c r="T394" s="2" t="s">
        <v>485</v>
      </c>
      <c r="U394" s="2" t="s">
        <v>455</v>
      </c>
      <c r="V394" s="2" t="s">
        <v>446</v>
      </c>
      <c r="W394" s="1" t="s">
        <v>13</v>
      </c>
    </row>
    <row r="395" spans="1:23" x14ac:dyDescent="0.2">
      <c r="A395" t="str">
        <f>IF(ISBLANK(R395),C395,R395)&amp;" "&amp;S395&amp;IF(ISBLANK(S395),""," ")&amp;T395&amp;IF(ISBLANK(T395),""," ")&amp;U395&amp;" "&amp;V395</f>
        <v>1118 West 2nd Street</v>
      </c>
      <c r="C395" s="1" t="s">
        <v>0</v>
      </c>
      <c r="E395" s="1" t="str">
        <f t="shared" si="20"/>
        <v>Vernacular: Gable Front</v>
      </c>
      <c r="F395" s="1" t="str">
        <f t="shared" si="19"/>
        <v>None</v>
      </c>
      <c r="G395" s="4" t="s">
        <v>21</v>
      </c>
      <c r="H395" s="1" t="b">
        <v>1</v>
      </c>
      <c r="I395" s="1" t="b">
        <v>0</v>
      </c>
      <c r="J395" s="1">
        <v>1900</v>
      </c>
      <c r="K395" s="1">
        <v>1900</v>
      </c>
      <c r="L395" s="4" t="s">
        <v>2</v>
      </c>
      <c r="N395" s="4">
        <v>1</v>
      </c>
      <c r="O395" s="4" t="s">
        <v>511</v>
      </c>
      <c r="P395" s="5">
        <v>38.738751999999998</v>
      </c>
      <c r="Q395" s="5">
        <v>-85.397750000000002</v>
      </c>
      <c r="R395" s="1">
        <v>1118</v>
      </c>
      <c r="S395" s="9"/>
      <c r="T395" s="2" t="s">
        <v>485</v>
      </c>
      <c r="U395" s="2" t="s">
        <v>455</v>
      </c>
      <c r="V395" s="2" t="s">
        <v>446</v>
      </c>
      <c r="W395" s="1" t="s">
        <v>13</v>
      </c>
    </row>
    <row r="396" spans="1:23" x14ac:dyDescent="0.2">
      <c r="A396" t="str">
        <f>IF(ISBLANK(R396),C396,R396)&amp;" "&amp;S396&amp;IF(ISBLANK(S396),""," ")&amp;T396&amp;IF(ISBLANK(T396),""," ")&amp;U396&amp;" "&amp;V396</f>
        <v>1120 West 2nd Street</v>
      </c>
      <c r="C396" s="1" t="s">
        <v>0</v>
      </c>
      <c r="E396" s="1" t="str">
        <f t="shared" si="20"/>
        <v>Vernacular: Gable Front</v>
      </c>
      <c r="F396" s="1" t="str">
        <f t="shared" si="19"/>
        <v>None</v>
      </c>
      <c r="G396" s="1" t="s">
        <v>21</v>
      </c>
      <c r="H396" s="1" t="b">
        <v>1</v>
      </c>
      <c r="I396" s="1" t="b">
        <v>0</v>
      </c>
      <c r="J396" s="1">
        <v>1890</v>
      </c>
      <c r="K396" s="1">
        <v>1890</v>
      </c>
      <c r="L396" s="4" t="s">
        <v>14</v>
      </c>
      <c r="M396" s="1">
        <v>1</v>
      </c>
      <c r="N396" s="1" t="s">
        <v>13</v>
      </c>
      <c r="P396" s="5">
        <v>38.738804000000002</v>
      </c>
      <c r="Q396" s="5">
        <v>-85.397891000000001</v>
      </c>
      <c r="R396" s="1">
        <v>1120</v>
      </c>
      <c r="S396" s="9"/>
      <c r="T396" s="2" t="s">
        <v>485</v>
      </c>
      <c r="U396" s="2" t="s">
        <v>455</v>
      </c>
      <c r="V396" t="s">
        <v>446</v>
      </c>
      <c r="W396" s="1" t="s">
        <v>13</v>
      </c>
    </row>
    <row r="397" spans="1:23" x14ac:dyDescent="0.2">
      <c r="A397" t="str">
        <f>IF(ISBLANK(R397),C397,R397)&amp;" "&amp;S397&amp;IF(ISBLANK(S397),""," ")&amp;T397&amp;IF(ISBLANK(T397),""," ")&amp;U397&amp;" "&amp;V397</f>
        <v>1122 1/2 West 2nd Street</v>
      </c>
      <c r="C397" s="1" t="s">
        <v>0</v>
      </c>
      <c r="E397" s="1" t="str">
        <f t="shared" si="20"/>
        <v>Vernacular: Gable Front</v>
      </c>
      <c r="F397" s="1" t="str">
        <f t="shared" si="19"/>
        <v>None</v>
      </c>
      <c r="G397" s="1" t="s">
        <v>21</v>
      </c>
      <c r="H397" s="1" t="b">
        <v>1</v>
      </c>
      <c r="I397" s="1" t="b">
        <v>0</v>
      </c>
      <c r="J397" s="1">
        <v>1970</v>
      </c>
      <c r="K397" s="1">
        <v>1970</v>
      </c>
      <c r="L397" s="4" t="s">
        <v>2</v>
      </c>
      <c r="N397" s="1">
        <v>1</v>
      </c>
      <c r="O397" s="4" t="s">
        <v>526</v>
      </c>
      <c r="P397" s="5">
        <v>38.738829000000003</v>
      </c>
      <c r="Q397" s="5">
        <v>-85.397998000000001</v>
      </c>
      <c r="R397" s="6">
        <v>1122</v>
      </c>
      <c r="S397" s="12" t="s">
        <v>510</v>
      </c>
      <c r="T397" s="2" t="s">
        <v>485</v>
      </c>
      <c r="U397" s="2" t="s">
        <v>455</v>
      </c>
      <c r="V397" s="2" t="s">
        <v>446</v>
      </c>
      <c r="W397" s="1" t="s">
        <v>13</v>
      </c>
    </row>
    <row r="398" spans="1:23" x14ac:dyDescent="0.2">
      <c r="A398" t="str">
        <f>IF(ISBLANK(R398),C398,R398)&amp;" "&amp;S398&amp;IF(ISBLANK(S398),""," ")&amp;T398&amp;IF(ISBLANK(T398),""," ")&amp;U398&amp;" "&amp;V398</f>
        <v>1122 West 2nd Street</v>
      </c>
      <c r="C398" s="1" t="s">
        <v>0</v>
      </c>
      <c r="E398" s="1" t="str">
        <f t="shared" si="20"/>
        <v>Vernacular: Shotgun</v>
      </c>
      <c r="F398" s="1" t="str">
        <f t="shared" si="19"/>
        <v>None</v>
      </c>
      <c r="G398" s="1" t="s">
        <v>18</v>
      </c>
      <c r="H398" s="1" t="b">
        <v>1</v>
      </c>
      <c r="I398" s="1" t="b">
        <v>0</v>
      </c>
      <c r="J398" s="1">
        <v>1850</v>
      </c>
      <c r="K398" s="1">
        <v>1850</v>
      </c>
      <c r="L398" s="4" t="s">
        <v>14</v>
      </c>
      <c r="M398" s="1">
        <v>1</v>
      </c>
      <c r="N398" s="1" t="s">
        <v>13</v>
      </c>
      <c r="P398" s="5">
        <v>38.738829000000003</v>
      </c>
      <c r="Q398" s="5">
        <v>-85.397998000000001</v>
      </c>
      <c r="R398" s="1">
        <v>1122</v>
      </c>
      <c r="S398" s="9"/>
      <c r="T398" s="2" t="s">
        <v>485</v>
      </c>
      <c r="U398" s="2" t="s">
        <v>455</v>
      </c>
      <c r="V398" t="s">
        <v>446</v>
      </c>
      <c r="W398" s="1" t="s">
        <v>13</v>
      </c>
    </row>
    <row r="399" spans="1:23" x14ac:dyDescent="0.2">
      <c r="A399" t="str">
        <f>IF(ISBLANK(R399),C399,R399)&amp;" "&amp;S399&amp;IF(ISBLANK(S399),""," ")&amp;T399&amp;IF(ISBLANK(T399),""," ")&amp;U399&amp;" "&amp;V399</f>
        <v>1124 West 2nd Street</v>
      </c>
      <c r="C399" s="1" t="s">
        <v>0</v>
      </c>
      <c r="E399" s="1" t="str">
        <f t="shared" si="20"/>
        <v>Vernacular: Shotgun</v>
      </c>
      <c r="F399" s="1" t="str">
        <f t="shared" si="19"/>
        <v>None</v>
      </c>
      <c r="G399" s="1" t="s">
        <v>18</v>
      </c>
      <c r="H399" s="1" t="b">
        <v>1</v>
      </c>
      <c r="I399" s="1" t="b">
        <v>0</v>
      </c>
      <c r="J399" s="1">
        <v>1860</v>
      </c>
      <c r="K399" s="1">
        <v>1860</v>
      </c>
      <c r="L399" s="4" t="s">
        <v>14</v>
      </c>
      <c r="M399" s="1">
        <v>1</v>
      </c>
      <c r="N399" s="1" t="s">
        <v>13</v>
      </c>
      <c r="P399" s="5">
        <v>38.738844</v>
      </c>
      <c r="Q399" s="5">
        <v>-85.398083</v>
      </c>
      <c r="R399" s="1">
        <v>1124</v>
      </c>
      <c r="S399" s="9"/>
      <c r="T399" s="2" t="s">
        <v>485</v>
      </c>
      <c r="U399" s="2" t="s">
        <v>455</v>
      </c>
      <c r="V399" t="s">
        <v>446</v>
      </c>
      <c r="W399" s="1" t="s">
        <v>13</v>
      </c>
    </row>
    <row r="400" spans="1:23" x14ac:dyDescent="0.2">
      <c r="A400" t="str">
        <f>IF(ISBLANK(R400),C400,R400)&amp;" "&amp;S400&amp;IF(ISBLANK(S400),""," ")&amp;T400&amp;IF(ISBLANK(T400),""," ")&amp;U400&amp;" "&amp;V400</f>
        <v>1126 West 2nd Street</v>
      </c>
      <c r="C400" s="1" t="s">
        <v>0</v>
      </c>
      <c r="E400" s="1" t="str">
        <f t="shared" si="20"/>
        <v>Vernacular: Shotgun</v>
      </c>
      <c r="F400" s="1" t="str">
        <f t="shared" si="19"/>
        <v>Camelback Shotgun</v>
      </c>
      <c r="G400" s="1" t="s">
        <v>70</v>
      </c>
      <c r="H400" s="1" t="b">
        <v>1</v>
      </c>
      <c r="I400" s="1" t="b">
        <v>0</v>
      </c>
      <c r="J400" s="1">
        <v>1900</v>
      </c>
      <c r="K400" s="1">
        <v>1900</v>
      </c>
      <c r="L400" s="4" t="s">
        <v>14</v>
      </c>
      <c r="M400" s="1">
        <v>1</v>
      </c>
      <c r="N400" s="1" t="s">
        <v>13</v>
      </c>
      <c r="P400" s="5">
        <v>38.738864999999997</v>
      </c>
      <c r="Q400" s="5">
        <v>-85.398168999999996</v>
      </c>
      <c r="R400" s="1">
        <v>1126</v>
      </c>
      <c r="S400" s="9"/>
      <c r="T400" s="2" t="s">
        <v>485</v>
      </c>
      <c r="U400" s="2" t="s">
        <v>455</v>
      </c>
      <c r="V400" t="s">
        <v>446</v>
      </c>
      <c r="W400" s="1" t="s">
        <v>13</v>
      </c>
    </row>
    <row r="401" spans="1:23" x14ac:dyDescent="0.2">
      <c r="A401" t="str">
        <f>IF(ISBLANK(R401),C401,R401)&amp;" "&amp;S401&amp;IF(ISBLANK(S401),""," ")&amp;T401&amp;IF(ISBLANK(T401),""," ")&amp;U401&amp;" "&amp;V401</f>
        <v>1128 West 2nd Street</v>
      </c>
      <c r="C401" s="1" t="s">
        <v>0</v>
      </c>
      <c r="E401" s="1" t="str">
        <f t="shared" si="20"/>
        <v>Vernacular: Gable Front</v>
      </c>
      <c r="F401" s="1" t="str">
        <f t="shared" si="19"/>
        <v>None</v>
      </c>
      <c r="G401" s="1" t="s">
        <v>21</v>
      </c>
      <c r="H401" s="1" t="b">
        <v>1</v>
      </c>
      <c r="I401" s="1" t="b">
        <v>0</v>
      </c>
      <c r="J401" s="1">
        <v>1890</v>
      </c>
      <c r="K401" s="1">
        <v>1890</v>
      </c>
      <c r="L401" s="4" t="s">
        <v>2</v>
      </c>
      <c r="N401" s="4">
        <v>1</v>
      </c>
      <c r="O401" s="4" t="s">
        <v>511</v>
      </c>
      <c r="P401" s="5">
        <v>38.738881999999997</v>
      </c>
      <c r="Q401" s="5">
        <v>-85.398258999999996</v>
      </c>
      <c r="R401" s="1">
        <v>1128</v>
      </c>
      <c r="S401" s="9"/>
      <c r="T401" s="2" t="s">
        <v>485</v>
      </c>
      <c r="U401" s="2" t="s">
        <v>455</v>
      </c>
      <c r="V401" t="s">
        <v>446</v>
      </c>
      <c r="W401" s="1" t="s">
        <v>13</v>
      </c>
    </row>
    <row r="402" spans="1:23" x14ac:dyDescent="0.2">
      <c r="A402" t="str">
        <f>IF(ISBLANK(R402),C402,R402)&amp;" "&amp;S402&amp;IF(ISBLANK(S402),""," ")&amp;T402&amp;IF(ISBLANK(T402),""," ")&amp;U402&amp;" "&amp;V402</f>
        <v>1132 West 2nd Street</v>
      </c>
      <c r="C402" s="1" t="s">
        <v>0</v>
      </c>
      <c r="E402" s="1" t="str">
        <f t="shared" si="20"/>
        <v>Vernacular: Gable Front</v>
      </c>
      <c r="F402" s="1" t="str">
        <f t="shared" si="19"/>
        <v>None</v>
      </c>
      <c r="G402" s="1" t="s">
        <v>21</v>
      </c>
      <c r="H402" s="1" t="b">
        <v>1</v>
      </c>
      <c r="I402" s="1" t="b">
        <v>0</v>
      </c>
      <c r="J402" s="1">
        <v>1890</v>
      </c>
      <c r="K402" s="1">
        <v>1890</v>
      </c>
      <c r="L402" s="4" t="s">
        <v>14</v>
      </c>
      <c r="M402" s="1">
        <v>1</v>
      </c>
      <c r="N402" s="1" t="s">
        <v>13</v>
      </c>
      <c r="P402" s="5">
        <v>38.738914000000001</v>
      </c>
      <c r="Q402" s="5">
        <v>-85.398413000000005</v>
      </c>
      <c r="R402" s="1">
        <v>1132</v>
      </c>
      <c r="S402" s="9"/>
      <c r="T402" s="2" t="s">
        <v>485</v>
      </c>
      <c r="U402" s="2" t="s">
        <v>455</v>
      </c>
      <c r="V402" t="s">
        <v>446</v>
      </c>
      <c r="W402" s="1" t="s">
        <v>13</v>
      </c>
    </row>
    <row r="403" spans="1:23" x14ac:dyDescent="0.2">
      <c r="A403" t="str">
        <f>IF(ISBLANK(R403),C403,R403)&amp;" "&amp;S403&amp;IF(ISBLANK(S403),""," ")&amp;T403&amp;IF(ISBLANK(T403),""," ")&amp;U403&amp;" "&amp;V403</f>
        <v>1134 West 2nd Street</v>
      </c>
      <c r="C403" s="1" t="s">
        <v>0</v>
      </c>
      <c r="E403" s="1" t="str">
        <f t="shared" si="20"/>
        <v>Vernacular: Gable Front</v>
      </c>
      <c r="F403" s="1" t="str">
        <f t="shared" si="19"/>
        <v>None</v>
      </c>
      <c r="G403" s="1" t="s">
        <v>21</v>
      </c>
      <c r="H403" s="1" t="b">
        <v>1</v>
      </c>
      <c r="I403" s="1" t="b">
        <v>0</v>
      </c>
      <c r="J403" s="1">
        <v>1900</v>
      </c>
      <c r="K403" s="1">
        <v>1900</v>
      </c>
      <c r="L403" s="4" t="s">
        <v>2</v>
      </c>
      <c r="N403" s="4">
        <v>1</v>
      </c>
      <c r="O403" s="4" t="s">
        <v>511</v>
      </c>
      <c r="P403" s="5">
        <v>38.738947000000003</v>
      </c>
      <c r="Q403" s="5">
        <v>-85.398568999999995</v>
      </c>
      <c r="R403" s="1">
        <v>1134</v>
      </c>
      <c r="S403" s="9"/>
      <c r="T403" s="2" t="s">
        <v>485</v>
      </c>
      <c r="U403" s="2" t="s">
        <v>455</v>
      </c>
      <c r="V403" t="s">
        <v>446</v>
      </c>
      <c r="W403" s="1" t="s">
        <v>13</v>
      </c>
    </row>
    <row r="404" spans="1:23" x14ac:dyDescent="0.2">
      <c r="A404" t="str">
        <f>IF(ISBLANK(R404),C404,R404)&amp;" "&amp;S404&amp;IF(ISBLANK(S404),""," ")&amp;T404&amp;IF(ISBLANK(T404),""," ")&amp;U404&amp;" "&amp;V404</f>
        <v>1138 West 2nd Street</v>
      </c>
      <c r="C404" s="1" t="s">
        <v>0</v>
      </c>
      <c r="E404" s="1" t="str">
        <f t="shared" si="20"/>
        <v>Bungalow/Craftsman/Foursquare</v>
      </c>
      <c r="F404" s="1" t="str">
        <f t="shared" si="19"/>
        <v>None</v>
      </c>
      <c r="G404" s="4" t="s">
        <v>101</v>
      </c>
      <c r="H404" s="1" t="b">
        <v>1</v>
      </c>
      <c r="I404" s="1" t="b">
        <v>0</v>
      </c>
      <c r="J404" s="1">
        <v>1930</v>
      </c>
      <c r="K404" s="1">
        <v>1930</v>
      </c>
      <c r="L404" s="4" t="s">
        <v>2</v>
      </c>
      <c r="N404" s="4">
        <v>1</v>
      </c>
      <c r="O404" s="4" t="s">
        <v>511</v>
      </c>
      <c r="P404" s="5">
        <v>38.738987000000002</v>
      </c>
      <c r="Q404" s="5">
        <v>-85.398762000000005</v>
      </c>
      <c r="R404" s="1">
        <v>1138</v>
      </c>
      <c r="S404" s="9"/>
      <c r="T404" s="2" t="s">
        <v>485</v>
      </c>
      <c r="U404" s="2" t="s">
        <v>455</v>
      </c>
      <c r="V404" t="s">
        <v>446</v>
      </c>
      <c r="W404" s="1" t="s">
        <v>13</v>
      </c>
    </row>
    <row r="405" spans="1:23" x14ac:dyDescent="0.2">
      <c r="A405" t="str">
        <f>IF(ISBLANK(R405),C405,R405)&amp;" "&amp;S405&amp;IF(ISBLANK(S405),""," ")&amp;T405&amp;IF(ISBLANK(T405),""," ")&amp;U405&amp;" "&amp;V405</f>
        <v>1142 West 2nd Street</v>
      </c>
      <c r="C405" s="1" t="s">
        <v>0</v>
      </c>
      <c r="E405" s="1" t="str">
        <f t="shared" si="20"/>
        <v>Vernacular: Shotgun</v>
      </c>
      <c r="F405" s="1" t="str">
        <f t="shared" si="19"/>
        <v>None</v>
      </c>
      <c r="G405" s="1" t="s">
        <v>18</v>
      </c>
      <c r="H405" s="1" t="b">
        <v>1</v>
      </c>
      <c r="I405" s="1" t="b">
        <v>0</v>
      </c>
      <c r="J405" s="1">
        <v>1880</v>
      </c>
      <c r="K405" s="1">
        <v>1880</v>
      </c>
      <c r="L405" s="4" t="s">
        <v>14</v>
      </c>
      <c r="M405" s="1">
        <v>1</v>
      </c>
      <c r="N405" s="1" t="s">
        <v>13</v>
      </c>
      <c r="P405" s="5">
        <v>38.739030999999997</v>
      </c>
      <c r="Q405" s="5">
        <v>-85.398973999999995</v>
      </c>
      <c r="R405" s="1">
        <v>1142</v>
      </c>
      <c r="S405" s="9"/>
      <c r="T405" s="2" t="s">
        <v>485</v>
      </c>
      <c r="U405" s="2" t="s">
        <v>455</v>
      </c>
      <c r="V405" t="s">
        <v>446</v>
      </c>
      <c r="W405" s="1" t="s">
        <v>13</v>
      </c>
    </row>
    <row r="406" spans="1:23" x14ac:dyDescent="0.2">
      <c r="A406" t="str">
        <f>IF(ISBLANK(R406),C406,R406)&amp;" "&amp;S406&amp;IF(ISBLANK(S406),""," ")&amp;T406&amp;IF(ISBLANK(T406),""," ")&amp;U406&amp;" "&amp;V406</f>
        <v>1144 West 2nd Street</v>
      </c>
      <c r="C406" s="1" t="s">
        <v>0</v>
      </c>
      <c r="E406" s="1" t="str">
        <f t="shared" si="20"/>
        <v>Vernacular: Gable Front</v>
      </c>
      <c r="F406" s="1" t="str">
        <f t="shared" si="19"/>
        <v>None</v>
      </c>
      <c r="G406" s="1" t="s">
        <v>21</v>
      </c>
      <c r="H406" s="1" t="b">
        <v>1</v>
      </c>
      <c r="I406" s="1" t="b">
        <v>0</v>
      </c>
      <c r="J406" s="1">
        <v>1900</v>
      </c>
      <c r="K406" s="1">
        <v>1900</v>
      </c>
      <c r="L406" s="4" t="s">
        <v>14</v>
      </c>
      <c r="M406" s="1">
        <v>1</v>
      </c>
      <c r="N406" s="1" t="s">
        <v>13</v>
      </c>
      <c r="P406" s="5">
        <v>38.739063000000002</v>
      </c>
      <c r="Q406" s="5">
        <v>-85.399135999999999</v>
      </c>
      <c r="R406" s="1">
        <v>1144</v>
      </c>
      <c r="S406" s="9"/>
      <c r="T406" s="2" t="s">
        <v>485</v>
      </c>
      <c r="U406" s="2" t="s">
        <v>455</v>
      </c>
      <c r="V406" t="s">
        <v>446</v>
      </c>
      <c r="W406" s="1" t="s">
        <v>13</v>
      </c>
    </row>
    <row r="407" spans="1:23" x14ac:dyDescent="0.2">
      <c r="A407" t="str">
        <f>IF(ISBLANK(R407),C407,R407)&amp;" "&amp;S407&amp;IF(ISBLANK(S407),""," ")&amp;T407&amp;IF(ISBLANK(T407),""," ")&amp;U407&amp;" "&amp;V407</f>
        <v>1145 West 2nd Street</v>
      </c>
      <c r="C407" s="1" t="s">
        <v>0</v>
      </c>
      <c r="E407" s="1" t="str">
        <f t="shared" si="20"/>
        <v>Modern Movement</v>
      </c>
      <c r="F407" s="1" t="str">
        <f t="shared" si="19"/>
        <v>None</v>
      </c>
      <c r="G407" s="4" t="s">
        <v>29</v>
      </c>
      <c r="H407" s="1" t="b">
        <v>1</v>
      </c>
      <c r="I407" s="1" t="b">
        <v>0</v>
      </c>
      <c r="J407" s="1">
        <v>1950</v>
      </c>
      <c r="K407" s="1">
        <v>1950</v>
      </c>
      <c r="L407" s="1" t="s">
        <v>2</v>
      </c>
      <c r="N407" s="1">
        <v>1</v>
      </c>
      <c r="O407" s="4" t="s">
        <v>526</v>
      </c>
      <c r="P407" s="5">
        <v>38.738506000000001</v>
      </c>
      <c r="Q407" s="5">
        <v>-85.399553999999995</v>
      </c>
      <c r="R407" s="1">
        <v>1145</v>
      </c>
      <c r="S407" s="9"/>
      <c r="T407" s="2" t="s">
        <v>485</v>
      </c>
      <c r="U407" s="2" t="s">
        <v>455</v>
      </c>
      <c r="V407" t="s">
        <v>446</v>
      </c>
      <c r="W407" s="1" t="s">
        <v>13</v>
      </c>
    </row>
    <row r="408" spans="1:23" x14ac:dyDescent="0.2">
      <c r="A408" t="str">
        <f>IF(ISBLANK(R408),C408,R408)&amp;" "&amp;S408&amp;IF(ISBLANK(S408),""," ")&amp;T408&amp;IF(ISBLANK(T408),""," ")&amp;U408&amp;" "&amp;V408</f>
        <v>1212 West 2nd Street</v>
      </c>
      <c r="C408" s="1" t="s">
        <v>0</v>
      </c>
      <c r="E408" s="1" t="str">
        <f t="shared" si="20"/>
        <v>Vernacular: Gable Front</v>
      </c>
      <c r="F408" s="1" t="str">
        <f t="shared" si="19"/>
        <v>None</v>
      </c>
      <c r="G408" s="1" t="s">
        <v>21</v>
      </c>
      <c r="H408" s="1" t="b">
        <v>1</v>
      </c>
      <c r="I408" s="1" t="b">
        <v>0</v>
      </c>
      <c r="J408" s="1">
        <v>1880</v>
      </c>
      <c r="K408" s="1">
        <v>1880</v>
      </c>
      <c r="L408" s="1" t="s">
        <v>14</v>
      </c>
      <c r="M408" s="1">
        <v>1</v>
      </c>
      <c r="N408" s="1" t="s">
        <v>13</v>
      </c>
      <c r="P408" s="5">
        <v>38.739339000000001</v>
      </c>
      <c r="Q408" s="5">
        <v>-85.400531999999998</v>
      </c>
      <c r="R408" s="1">
        <v>1212</v>
      </c>
      <c r="S408" s="9"/>
      <c r="T408" s="2" t="s">
        <v>485</v>
      </c>
      <c r="U408" s="2" t="s">
        <v>455</v>
      </c>
      <c r="V408" t="s">
        <v>446</v>
      </c>
      <c r="W408" s="1" t="s">
        <v>13</v>
      </c>
    </row>
    <row r="409" spans="1:23" x14ac:dyDescent="0.2">
      <c r="A409" t="str">
        <f>IF(ISBLANK(R409),C409,R409)&amp;" "&amp;S409&amp;IF(ISBLANK(S409),""," ")&amp;T409&amp;IF(ISBLANK(T409),""," ")&amp;U409&amp;" "&amp;V409</f>
        <v>1214 West 2nd Street</v>
      </c>
      <c r="C409" s="1" t="s">
        <v>0</v>
      </c>
      <c r="E409" s="1" t="str">
        <f t="shared" si="20"/>
        <v>Vernacular: Shotgun</v>
      </c>
      <c r="F409" s="1" t="str">
        <f t="shared" si="19"/>
        <v>None</v>
      </c>
      <c r="G409" s="1" t="s">
        <v>18</v>
      </c>
      <c r="H409" s="1" t="b">
        <v>1</v>
      </c>
      <c r="I409" s="1" t="b">
        <v>0</v>
      </c>
      <c r="J409" s="1">
        <v>1915</v>
      </c>
      <c r="K409" s="1">
        <v>1915</v>
      </c>
      <c r="L409" s="1" t="s">
        <v>14</v>
      </c>
      <c r="M409" s="1">
        <v>2</v>
      </c>
      <c r="N409" s="4">
        <v>1</v>
      </c>
      <c r="O409" s="4" t="s">
        <v>511</v>
      </c>
      <c r="P409" s="5">
        <v>38.739382999999997</v>
      </c>
      <c r="Q409" s="5">
        <v>-85.400762</v>
      </c>
      <c r="R409" s="1">
        <v>1214</v>
      </c>
      <c r="S409" s="9"/>
      <c r="T409" s="2" t="s">
        <v>485</v>
      </c>
      <c r="U409" s="2" t="s">
        <v>455</v>
      </c>
      <c r="V409" t="s">
        <v>446</v>
      </c>
      <c r="W409" s="1" t="s">
        <v>13</v>
      </c>
    </row>
    <row r="410" spans="1:23" ht="25.5" x14ac:dyDescent="0.2">
      <c r="A410" t="str">
        <f>IF(ISBLANK(R410),C410,R410)&amp;" "&amp;S410&amp;IF(ISBLANK(S410),""," ")&amp;T410&amp;IF(ISBLANK(T410),""," ")&amp;U410&amp;" "&amp;V410</f>
        <v>1220 West 2nd Street</v>
      </c>
      <c r="B410" s="1" t="s">
        <v>30</v>
      </c>
      <c r="C410" s="1" t="s">
        <v>4</v>
      </c>
      <c r="E410" s="1" t="str">
        <f t="shared" si="20"/>
        <v>None</v>
      </c>
      <c r="F410" s="1" t="str">
        <f t="shared" si="19"/>
        <v>None</v>
      </c>
      <c r="G410" s="1" t="s">
        <v>15</v>
      </c>
      <c r="H410" s="1" t="b">
        <v>1</v>
      </c>
      <c r="I410" s="1" t="b">
        <v>0</v>
      </c>
      <c r="J410" s="1">
        <v>1980</v>
      </c>
      <c r="K410" s="1">
        <v>1980</v>
      </c>
      <c r="L410" s="1" t="s">
        <v>2</v>
      </c>
      <c r="N410" s="1">
        <v>1</v>
      </c>
      <c r="O410" s="4" t="s">
        <v>526</v>
      </c>
      <c r="P410" s="5">
        <v>38.739454000000002</v>
      </c>
      <c r="Q410" s="5">
        <v>-85.401135999999994</v>
      </c>
      <c r="R410" s="1">
        <v>1220</v>
      </c>
      <c r="S410" s="9"/>
      <c r="T410" s="2" t="s">
        <v>485</v>
      </c>
      <c r="U410" s="2" t="s">
        <v>455</v>
      </c>
      <c r="V410" t="s">
        <v>446</v>
      </c>
      <c r="W410" s="1" t="s">
        <v>13</v>
      </c>
    </row>
    <row r="411" spans="1:23" x14ac:dyDescent="0.2">
      <c r="A411" t="str">
        <f>IF(ISBLANK(R411),C411,R411)&amp;" "&amp;S411&amp;IF(ISBLANK(S411),""," ")&amp;T411&amp;IF(ISBLANK(T411),""," ")&amp;U411&amp;" "&amp;V411</f>
        <v>1300 West 2nd Street</v>
      </c>
      <c r="C411" s="1" t="s">
        <v>0</v>
      </c>
      <c r="E411" s="1" t="str">
        <f t="shared" si="20"/>
        <v>Vernacular: Shotgun</v>
      </c>
      <c r="F411" s="1" t="str">
        <f t="shared" si="19"/>
        <v>None</v>
      </c>
      <c r="G411" s="1" t="s">
        <v>18</v>
      </c>
      <c r="H411" s="1" t="b">
        <v>1</v>
      </c>
      <c r="I411" s="1" t="b">
        <v>0</v>
      </c>
      <c r="J411" s="1">
        <v>1870</v>
      </c>
      <c r="K411" s="1">
        <v>1870</v>
      </c>
      <c r="L411" s="1" t="s">
        <v>14</v>
      </c>
      <c r="M411" s="1">
        <v>1</v>
      </c>
      <c r="N411" s="1" t="s">
        <v>13</v>
      </c>
      <c r="P411" s="5">
        <v>38.739593999999997</v>
      </c>
      <c r="Q411" s="5">
        <v>-85.401999000000004</v>
      </c>
      <c r="R411" s="1">
        <v>1300</v>
      </c>
      <c r="S411" s="9"/>
      <c r="T411" s="2" t="s">
        <v>485</v>
      </c>
      <c r="U411" s="2" t="s">
        <v>455</v>
      </c>
      <c r="V411" t="s">
        <v>446</v>
      </c>
      <c r="W411" s="1" t="s">
        <v>13</v>
      </c>
    </row>
    <row r="412" spans="1:23" x14ac:dyDescent="0.2">
      <c r="A412" t="str">
        <f>IF(ISBLANK(R412),C412,R412)&amp;" "&amp;S412&amp;IF(ISBLANK(S412),""," ")&amp;T412&amp;IF(ISBLANK(T412),""," ")&amp;U412&amp;" "&amp;V412</f>
        <v>1302 West 2nd Street</v>
      </c>
      <c r="C412" s="1" t="s">
        <v>0</v>
      </c>
      <c r="E412" s="1" t="str">
        <f t="shared" si="20"/>
        <v>Vernacular: Other</v>
      </c>
      <c r="F412" s="1" t="str">
        <f t="shared" si="19"/>
        <v>Hall and Parlor</v>
      </c>
      <c r="G412" s="1" t="s">
        <v>36</v>
      </c>
      <c r="H412" s="1" t="b">
        <v>1</v>
      </c>
      <c r="I412" s="1" t="b">
        <v>0</v>
      </c>
      <c r="J412" s="1">
        <v>1870</v>
      </c>
      <c r="K412" s="1">
        <v>1870</v>
      </c>
      <c r="L412" s="1" t="s">
        <v>14</v>
      </c>
      <c r="M412" s="1">
        <v>1</v>
      </c>
      <c r="N412" s="1" t="s">
        <v>13</v>
      </c>
      <c r="P412" s="5">
        <v>38.739566000000003</v>
      </c>
      <c r="Q412" s="5">
        <v>-85.402169000000001</v>
      </c>
      <c r="R412" s="1">
        <v>1302</v>
      </c>
      <c r="S412" s="9"/>
      <c r="T412" s="2" t="s">
        <v>485</v>
      </c>
      <c r="U412" s="2" t="s">
        <v>455</v>
      </c>
      <c r="V412" t="s">
        <v>446</v>
      </c>
      <c r="W412" s="1" t="s">
        <v>13</v>
      </c>
    </row>
    <row r="413" spans="1:23" x14ac:dyDescent="0.2">
      <c r="A413" t="str">
        <f>IF(ISBLANK(R413),C413,R413)&amp;" "&amp;S413&amp;IF(ISBLANK(S413),""," ")&amp;T413&amp;IF(ISBLANK(T413),""," ")&amp;U413&amp;" "&amp;V413</f>
        <v>1304 West 2nd Street</v>
      </c>
      <c r="C413" s="1" t="s">
        <v>0</v>
      </c>
      <c r="E413" s="1" t="str">
        <f t="shared" si="20"/>
        <v>Vernacular: Shotgun</v>
      </c>
      <c r="F413" s="1" t="str">
        <f t="shared" si="19"/>
        <v>None</v>
      </c>
      <c r="G413" s="1" t="s">
        <v>18</v>
      </c>
      <c r="H413" s="1" t="b">
        <v>1</v>
      </c>
      <c r="I413" s="1" t="b">
        <v>0</v>
      </c>
      <c r="J413" s="1">
        <v>1870</v>
      </c>
      <c r="K413" s="1">
        <v>1870</v>
      </c>
      <c r="L413" s="1" t="s">
        <v>14</v>
      </c>
      <c r="M413" s="1">
        <v>1</v>
      </c>
      <c r="N413" s="1" t="s">
        <v>13</v>
      </c>
      <c r="P413" s="5">
        <v>38.739640999999999</v>
      </c>
      <c r="Q413" s="5">
        <v>-85.402330000000006</v>
      </c>
      <c r="R413" s="1">
        <v>1304</v>
      </c>
      <c r="S413" s="9"/>
      <c r="T413" s="2" t="s">
        <v>485</v>
      </c>
      <c r="U413" s="2" t="s">
        <v>455</v>
      </c>
      <c r="V413" t="s">
        <v>446</v>
      </c>
      <c r="W413" s="1" t="s">
        <v>13</v>
      </c>
    </row>
    <row r="414" spans="1:23" x14ac:dyDescent="0.2">
      <c r="A414" t="str">
        <f>IF(ISBLANK(R414),C414,R414)&amp;" "&amp;S414&amp;IF(ISBLANK(S414),""," ")&amp;T414&amp;IF(ISBLANK(T414),""," ")&amp;U414&amp;" "&amp;V414</f>
        <v>1306 West 2nd Street</v>
      </c>
      <c r="C414" s="1" t="s">
        <v>0</v>
      </c>
      <c r="E414" s="1" t="str">
        <f t="shared" si="20"/>
        <v>Vernacular: Other</v>
      </c>
      <c r="F414" s="1" t="str">
        <f t="shared" si="19"/>
        <v>Gabled-ell</v>
      </c>
      <c r="G414" s="1" t="s">
        <v>27</v>
      </c>
      <c r="H414" s="1" t="b">
        <v>1</v>
      </c>
      <c r="I414" s="1" t="b">
        <v>0</v>
      </c>
      <c r="J414" s="1">
        <v>1900</v>
      </c>
      <c r="K414" s="1">
        <v>1900</v>
      </c>
      <c r="L414" s="1" t="s">
        <v>14</v>
      </c>
      <c r="M414" s="1">
        <v>1</v>
      </c>
      <c r="N414" s="1" t="s">
        <v>13</v>
      </c>
      <c r="P414" s="5">
        <v>38.739668999999999</v>
      </c>
      <c r="Q414" s="5">
        <v>-85.402484000000001</v>
      </c>
      <c r="R414" s="1">
        <v>1306</v>
      </c>
      <c r="S414" s="9"/>
      <c r="T414" s="2" t="s">
        <v>485</v>
      </c>
      <c r="U414" s="2" t="s">
        <v>455</v>
      </c>
      <c r="V414" t="s">
        <v>446</v>
      </c>
      <c r="W414" s="1" t="s">
        <v>13</v>
      </c>
    </row>
    <row r="415" spans="1:23" x14ac:dyDescent="0.2">
      <c r="A415" t="str">
        <f>IF(ISBLANK(R415),C415,R415)&amp;" "&amp;S415&amp;IF(ISBLANK(S415),""," ")&amp;T415&amp;IF(ISBLANK(T415),""," ")&amp;U415&amp;" "&amp;V415</f>
        <v>1308 West 2nd Street</v>
      </c>
      <c r="C415" s="1" t="s">
        <v>0</v>
      </c>
      <c r="E415" s="1" t="str">
        <f t="shared" si="20"/>
        <v>Vernacular: Shotgun</v>
      </c>
      <c r="F415" s="1" t="str">
        <f t="shared" si="19"/>
        <v>None</v>
      </c>
      <c r="G415" s="1" t="s">
        <v>18</v>
      </c>
      <c r="H415" s="1" t="b">
        <v>1</v>
      </c>
      <c r="I415" s="1" t="b">
        <v>0</v>
      </c>
      <c r="J415" s="1">
        <v>1890</v>
      </c>
      <c r="K415" s="1">
        <v>1890</v>
      </c>
      <c r="L415" s="1" t="s">
        <v>14</v>
      </c>
      <c r="M415" s="1">
        <v>1</v>
      </c>
      <c r="N415" s="1" t="s">
        <v>13</v>
      </c>
      <c r="P415" s="5">
        <v>38.739685000000001</v>
      </c>
      <c r="Q415" s="5">
        <v>-85.402620999999996</v>
      </c>
      <c r="R415" s="1">
        <v>1308</v>
      </c>
      <c r="S415" s="9"/>
      <c r="T415" s="2" t="s">
        <v>485</v>
      </c>
      <c r="U415" s="2" t="s">
        <v>455</v>
      </c>
      <c r="V415" t="s">
        <v>446</v>
      </c>
      <c r="W415" s="1" t="s">
        <v>13</v>
      </c>
    </row>
    <row r="416" spans="1:23" x14ac:dyDescent="0.2">
      <c r="A416" t="str">
        <f>IF(ISBLANK(R416),C416,R416)&amp;" "&amp;S416&amp;IF(ISBLANK(S416),""," ")&amp;T416&amp;IF(ISBLANK(T416),""," ")&amp;U416&amp;" "&amp;V416</f>
        <v>1310 West 2nd Street</v>
      </c>
      <c r="C416" s="1" t="s">
        <v>0</v>
      </c>
      <c r="E416" s="1" t="str">
        <f t="shared" si="20"/>
        <v>Vernacular: Shotgun</v>
      </c>
      <c r="F416" s="1" t="str">
        <f t="shared" si="19"/>
        <v>None</v>
      </c>
      <c r="G416" s="1" t="s">
        <v>18</v>
      </c>
      <c r="H416" s="1" t="b">
        <v>1</v>
      </c>
      <c r="I416" s="1" t="b">
        <v>0</v>
      </c>
      <c r="J416" s="1">
        <v>1890</v>
      </c>
      <c r="K416" s="1">
        <v>1890</v>
      </c>
      <c r="L416" s="1" t="s">
        <v>14</v>
      </c>
      <c r="M416" s="1">
        <v>1</v>
      </c>
      <c r="N416" s="1" t="s">
        <v>13</v>
      </c>
      <c r="P416" s="5">
        <v>38.739710000000002</v>
      </c>
      <c r="Q416" s="5">
        <v>-85.402773999999994</v>
      </c>
      <c r="R416" s="1">
        <v>1310</v>
      </c>
      <c r="S416" s="9"/>
      <c r="T416" s="2" t="s">
        <v>485</v>
      </c>
      <c r="U416" s="2" t="s">
        <v>455</v>
      </c>
      <c r="V416" t="s">
        <v>446</v>
      </c>
      <c r="W416" s="1" t="s">
        <v>13</v>
      </c>
    </row>
    <row r="417" spans="1:23" ht="25.5" x14ac:dyDescent="0.2">
      <c r="A417" t="str">
        <f>IF(ISBLANK(R417),C417,R417)&amp;" "&amp;S417&amp;IF(ISBLANK(S417),""," ")&amp;T417&amp;IF(ISBLANK(T417),""," ")&amp;U417&amp;" "&amp;V417</f>
        <v>1318 West 2nd Street</v>
      </c>
      <c r="C417" s="1" t="s">
        <v>0</v>
      </c>
      <c r="E417" s="1" t="str">
        <f t="shared" si="20"/>
        <v>Modern Movement</v>
      </c>
      <c r="F417" s="1" t="str">
        <f t="shared" si="19"/>
        <v>Ranch</v>
      </c>
      <c r="G417" s="1" t="s">
        <v>12</v>
      </c>
      <c r="H417" s="1" t="b">
        <v>1</v>
      </c>
      <c r="I417" s="1" t="b">
        <v>0</v>
      </c>
      <c r="J417" s="1">
        <v>1980</v>
      </c>
      <c r="K417" s="1">
        <v>1980</v>
      </c>
      <c r="L417" s="1" t="s">
        <v>2</v>
      </c>
      <c r="N417" s="1">
        <v>1</v>
      </c>
      <c r="O417" s="4" t="s">
        <v>526</v>
      </c>
      <c r="P417" s="5">
        <v>38.739739</v>
      </c>
      <c r="Q417" s="5">
        <v>-85.402949000000007</v>
      </c>
      <c r="R417" s="1">
        <v>1318</v>
      </c>
      <c r="S417" s="9"/>
      <c r="T417" s="2" t="s">
        <v>485</v>
      </c>
      <c r="U417" s="2" t="s">
        <v>455</v>
      </c>
      <c r="V417" t="s">
        <v>446</v>
      </c>
      <c r="W417" s="1" t="s">
        <v>13</v>
      </c>
    </row>
    <row r="418" spans="1:23" x14ac:dyDescent="0.2">
      <c r="A418" t="str">
        <f>IF(ISBLANK(R418),C418,R418)&amp;" "&amp;S418&amp;IF(ISBLANK(S418),""," ")&amp;T418&amp;IF(ISBLANK(T418),""," ")&amp;U418&amp;" "&amp;V418</f>
        <v>1322 West 2nd Street</v>
      </c>
      <c r="C418" s="1" t="s">
        <v>0</v>
      </c>
      <c r="E418" s="1" t="str">
        <f t="shared" si="20"/>
        <v>Vernacular: Other</v>
      </c>
      <c r="F418" s="1" t="str">
        <f t="shared" si="19"/>
        <v>Gabled-ell</v>
      </c>
      <c r="G418" s="1" t="s">
        <v>27</v>
      </c>
      <c r="H418" s="1" t="b">
        <v>1</v>
      </c>
      <c r="I418" s="1" t="b">
        <v>0</v>
      </c>
      <c r="J418" s="1">
        <v>1900</v>
      </c>
      <c r="K418" s="1">
        <v>1900</v>
      </c>
      <c r="L418" s="1" t="s">
        <v>2</v>
      </c>
      <c r="N418" s="4">
        <v>1</v>
      </c>
      <c r="O418" s="4" t="s">
        <v>511</v>
      </c>
      <c r="P418" s="5">
        <v>38.739809000000001</v>
      </c>
      <c r="Q418" s="5">
        <v>-85.403353999999993</v>
      </c>
      <c r="R418" s="1">
        <v>1322</v>
      </c>
      <c r="S418" s="9"/>
      <c r="T418" s="2" t="s">
        <v>485</v>
      </c>
      <c r="U418" s="2" t="s">
        <v>455</v>
      </c>
      <c r="V418" t="s">
        <v>446</v>
      </c>
      <c r="W418" s="1" t="s">
        <v>13</v>
      </c>
    </row>
    <row r="419" spans="1:23" x14ac:dyDescent="0.2">
      <c r="A419" t="str">
        <f>IF(ISBLANK(R419),C419,R419)&amp;" "&amp;S419&amp;IF(ISBLANK(S419),""," ")&amp;T419&amp;IF(ISBLANK(T419),""," ")&amp;U419&amp;" "&amp;V419</f>
        <v>1328 West 2nd Street</v>
      </c>
      <c r="C419" s="1" t="s">
        <v>0</v>
      </c>
      <c r="E419" s="1" t="str">
        <f t="shared" si="20"/>
        <v>Modern Movement</v>
      </c>
      <c r="F419" s="1" t="str">
        <f t="shared" si="19"/>
        <v>None</v>
      </c>
      <c r="G419" s="1" t="s">
        <v>29</v>
      </c>
      <c r="H419" s="1" t="b">
        <v>1</v>
      </c>
      <c r="I419" s="1" t="b">
        <v>0</v>
      </c>
      <c r="J419" s="1">
        <v>1960</v>
      </c>
      <c r="K419" s="1">
        <v>1960</v>
      </c>
      <c r="L419" s="1" t="s">
        <v>2</v>
      </c>
      <c r="N419" s="1">
        <v>1</v>
      </c>
      <c r="O419" s="4" t="s">
        <v>526</v>
      </c>
      <c r="P419" s="5">
        <v>38.739871999999998</v>
      </c>
      <c r="Q419" s="5">
        <v>-85.403923000000006</v>
      </c>
      <c r="R419" s="1">
        <v>1328</v>
      </c>
      <c r="S419" s="9"/>
      <c r="T419" s="2" t="s">
        <v>485</v>
      </c>
      <c r="U419" s="2" t="s">
        <v>455</v>
      </c>
      <c r="V419" t="s">
        <v>446</v>
      </c>
      <c r="W419" s="1" t="s">
        <v>13</v>
      </c>
    </row>
    <row r="420" spans="1:23" x14ac:dyDescent="0.2">
      <c r="A420" t="str">
        <f>IF(ISBLANK(R420),C420,R420)&amp;" "&amp;S420&amp;IF(ISBLANK(S420),""," ")&amp;T420&amp;IF(ISBLANK(T420),""," ")&amp;U420&amp;" "&amp;V420</f>
        <v>Utility 2nd and Vernon Streets</v>
      </c>
      <c r="C420" s="1" t="s">
        <v>548</v>
      </c>
      <c r="E420" s="1" t="str">
        <f t="shared" si="20"/>
        <v>None</v>
      </c>
      <c r="F420" s="1" t="str">
        <f t="shared" si="19"/>
        <v>None</v>
      </c>
      <c r="G420" s="1" t="s">
        <v>15</v>
      </c>
      <c r="H420" s="1" t="b">
        <v>1</v>
      </c>
      <c r="I420" s="1" t="b">
        <v>0</v>
      </c>
      <c r="J420" s="1">
        <v>1970</v>
      </c>
      <c r="K420" s="1">
        <v>1970</v>
      </c>
      <c r="L420" s="1" t="s">
        <v>2</v>
      </c>
      <c r="N420" s="1">
        <v>1</v>
      </c>
      <c r="O420" s="4" t="s">
        <v>526</v>
      </c>
      <c r="P420" s="5">
        <v>38.737155000000001</v>
      </c>
      <c r="Q420" s="5">
        <v>-85.390944000000005</v>
      </c>
      <c r="R420" s="1"/>
      <c r="S420" s="9"/>
      <c r="U420" s="2" t="s">
        <v>516</v>
      </c>
      <c r="V420" s="2" t="s">
        <v>501</v>
      </c>
      <c r="W420" s="1" t="s">
        <v>13</v>
      </c>
    </row>
    <row r="421" spans="1:23" ht="102" x14ac:dyDescent="0.2">
      <c r="A421" t="str">
        <f t="shared" ref="A387:A450" si="21">IF(ISBLANK(R421),B421,R421)&amp;" "&amp;S421&amp;IF(ISBLANK(S421),""," ")&amp;T421&amp;IF(ISBLANK(T421),""," ")&amp;U421&amp;" "&amp;V421</f>
        <v>101 East 3rd Street</v>
      </c>
      <c r="B421" s="1" t="s">
        <v>113</v>
      </c>
      <c r="C421" s="1" t="s">
        <v>114</v>
      </c>
      <c r="E421" s="1" t="str">
        <f t="shared" si="20"/>
        <v>Classical/Greek Revival</v>
      </c>
      <c r="F421" s="1" t="str">
        <f t="shared" si="19"/>
        <v>Greek</v>
      </c>
      <c r="G421" s="1" t="s">
        <v>26</v>
      </c>
      <c r="H421" s="1" t="b">
        <v>0</v>
      </c>
      <c r="I421" s="1" t="b">
        <v>0</v>
      </c>
      <c r="J421" s="1">
        <v>1835</v>
      </c>
      <c r="K421" s="1">
        <v>1835</v>
      </c>
      <c r="L421" s="1" t="s">
        <v>14</v>
      </c>
      <c r="M421" s="1">
        <v>1</v>
      </c>
      <c r="N421" s="1" t="s">
        <v>13</v>
      </c>
      <c r="P421" s="5">
        <v>38.737569000000001</v>
      </c>
      <c r="Q421" s="5">
        <v>-85.380103000000005</v>
      </c>
      <c r="R421" s="1">
        <v>101</v>
      </c>
      <c r="S421" s="9"/>
      <c r="T421" t="s">
        <v>471</v>
      </c>
      <c r="U421" s="2" t="s">
        <v>502</v>
      </c>
      <c r="V421" t="s">
        <v>446</v>
      </c>
      <c r="W421" s="1" t="s">
        <v>360</v>
      </c>
    </row>
    <row r="422" spans="1:23" x14ac:dyDescent="0.2">
      <c r="A422" t="str">
        <f>IF(ISBLANK(R422),C422,R422)&amp;" "&amp;S422&amp;IF(ISBLANK(S422),""," ")&amp;T422&amp;IF(ISBLANK(T422),""," ")&amp;U422&amp;" "&amp;V422</f>
        <v>103 East 3rd Street</v>
      </c>
      <c r="C422" s="1" t="s">
        <v>0</v>
      </c>
      <c r="E422" s="1" t="str">
        <f t="shared" si="20"/>
        <v>Classical/Greek Revival</v>
      </c>
      <c r="F422" s="1" t="str">
        <f t="shared" si="19"/>
        <v>Greek</v>
      </c>
      <c r="G422" s="1" t="s">
        <v>26</v>
      </c>
      <c r="H422" s="1" t="b">
        <v>1</v>
      </c>
      <c r="I422" s="1" t="b">
        <v>0</v>
      </c>
      <c r="J422" s="1">
        <v>1870</v>
      </c>
      <c r="K422" s="1">
        <v>1870</v>
      </c>
      <c r="L422" s="1" t="s">
        <v>14</v>
      </c>
      <c r="M422" s="1">
        <v>1</v>
      </c>
      <c r="N422" s="1" t="s">
        <v>13</v>
      </c>
      <c r="P422" s="5">
        <v>38.737673000000001</v>
      </c>
      <c r="Q422" s="5">
        <v>-85.379890000000003</v>
      </c>
      <c r="R422" s="1">
        <v>103</v>
      </c>
      <c r="S422" s="9"/>
      <c r="T422" s="2" t="s">
        <v>471</v>
      </c>
      <c r="U422" s="2" t="s">
        <v>502</v>
      </c>
      <c r="V422" t="s">
        <v>446</v>
      </c>
      <c r="W422" s="1" t="s">
        <v>13</v>
      </c>
    </row>
    <row r="423" spans="1:23" x14ac:dyDescent="0.2">
      <c r="A423" t="str">
        <f>IF(ISBLANK(R423),C423,R423)&amp;" "&amp;S423&amp;IF(ISBLANK(S423),""," ")&amp;T423&amp;IF(ISBLANK(T423),""," ")&amp;U423&amp;" "&amp;V423</f>
        <v>104 East 3rd Street</v>
      </c>
      <c r="C423" s="1" t="s">
        <v>0</v>
      </c>
      <c r="E423" s="1" t="str">
        <f t="shared" si="20"/>
        <v>Federal</v>
      </c>
      <c r="F423" s="1" t="str">
        <f t="shared" si="19"/>
        <v>None</v>
      </c>
      <c r="G423" s="1" t="s">
        <v>1</v>
      </c>
      <c r="H423" s="1" t="b">
        <v>1</v>
      </c>
      <c r="I423" s="1" t="b">
        <v>0</v>
      </c>
      <c r="J423" s="1">
        <v>1830</v>
      </c>
      <c r="K423" s="1">
        <v>1830</v>
      </c>
      <c r="L423" s="1" t="s">
        <v>14</v>
      </c>
      <c r="M423" s="1">
        <v>1</v>
      </c>
      <c r="N423" s="1" t="s">
        <v>13</v>
      </c>
      <c r="P423" s="5">
        <v>38.737313999999998</v>
      </c>
      <c r="Q423" s="5">
        <v>-85.379924000000003</v>
      </c>
      <c r="R423" s="1">
        <v>104</v>
      </c>
      <c r="S423" s="9"/>
      <c r="T423" s="2" t="s">
        <v>471</v>
      </c>
      <c r="U423" s="2" t="s">
        <v>502</v>
      </c>
      <c r="V423" t="s">
        <v>446</v>
      </c>
      <c r="W423" s="1" t="s">
        <v>13</v>
      </c>
    </row>
    <row r="424" spans="1:23" x14ac:dyDescent="0.2">
      <c r="A424" t="str">
        <f>IF(ISBLANK(R424),D424,R424)&amp;" "&amp;S424&amp;IF(ISBLANK(S424),""," ")&amp;T424&amp;IF(ISBLANK(T424),""," ")&amp;U424&amp;" "&amp;V424</f>
        <v>105 East 3rd Street</v>
      </c>
      <c r="C424" s="1" t="s">
        <v>0</v>
      </c>
      <c r="D424" s="1" t="s">
        <v>71</v>
      </c>
      <c r="E424" s="1" t="str">
        <f t="shared" si="20"/>
        <v>Federal</v>
      </c>
      <c r="F424" s="1" t="str">
        <f t="shared" si="19"/>
        <v>None</v>
      </c>
      <c r="G424" s="1" t="s">
        <v>1</v>
      </c>
      <c r="H424" s="1" t="b">
        <v>1</v>
      </c>
      <c r="I424" s="1" t="b">
        <v>0</v>
      </c>
      <c r="J424" s="1">
        <v>1840</v>
      </c>
      <c r="K424" s="1">
        <v>1840</v>
      </c>
      <c r="L424" s="1" t="s">
        <v>14</v>
      </c>
      <c r="M424" s="1">
        <v>1</v>
      </c>
      <c r="N424" s="1" t="s">
        <v>13</v>
      </c>
      <c r="P424" s="5">
        <v>38.737715000000001</v>
      </c>
      <c r="Q424" s="5">
        <v>-85.379767999999999</v>
      </c>
      <c r="R424" s="1">
        <v>105</v>
      </c>
      <c r="S424" s="9"/>
      <c r="T424" s="2" t="s">
        <v>471</v>
      </c>
      <c r="U424" s="2" t="s">
        <v>502</v>
      </c>
      <c r="V424" t="s">
        <v>446</v>
      </c>
      <c r="W424" s="1" t="s">
        <v>13</v>
      </c>
    </row>
    <row r="425" spans="1:23" ht="102" x14ac:dyDescent="0.2">
      <c r="A425" t="str">
        <f t="shared" si="21"/>
        <v>106 East 3rd Street</v>
      </c>
      <c r="B425" s="1" t="s">
        <v>122</v>
      </c>
      <c r="C425" s="1" t="s">
        <v>0</v>
      </c>
      <c r="E425" s="1" t="str">
        <f t="shared" si="20"/>
        <v>Federal</v>
      </c>
      <c r="F425" s="1" t="str">
        <f t="shared" si="19"/>
        <v>None</v>
      </c>
      <c r="G425" s="1" t="s">
        <v>1</v>
      </c>
      <c r="H425" s="1" t="b">
        <v>1</v>
      </c>
      <c r="I425" s="1" t="b">
        <v>0</v>
      </c>
      <c r="J425" s="1">
        <v>1835</v>
      </c>
      <c r="K425" s="1">
        <v>1835</v>
      </c>
      <c r="L425" s="1" t="s">
        <v>14</v>
      </c>
      <c r="M425" s="1">
        <v>1</v>
      </c>
      <c r="N425" s="1" t="s">
        <v>13</v>
      </c>
      <c r="P425" s="5">
        <v>38.737293999999999</v>
      </c>
      <c r="Q425" s="5">
        <v>-85.379794000000004</v>
      </c>
      <c r="R425" s="1">
        <v>106</v>
      </c>
      <c r="S425" s="9"/>
      <c r="T425" s="2" t="s">
        <v>471</v>
      </c>
      <c r="U425" s="2" t="s">
        <v>502</v>
      </c>
      <c r="V425" t="s">
        <v>446</v>
      </c>
      <c r="W425" s="1" t="s">
        <v>366</v>
      </c>
    </row>
    <row r="426" spans="1:23" x14ac:dyDescent="0.2">
      <c r="A426" t="str">
        <f>IF(ISBLANK(R426),D426,R426)&amp;" "&amp;S426&amp;IF(ISBLANK(S426),""," ")&amp;T426&amp;IF(ISBLANK(T426),""," ")&amp;U426&amp;" "&amp;V426</f>
        <v>107 East 3rd Street</v>
      </c>
      <c r="C426" s="1" t="s">
        <v>0</v>
      </c>
      <c r="D426" s="1" t="s">
        <v>71</v>
      </c>
      <c r="E426" s="1" t="str">
        <f t="shared" si="20"/>
        <v>Federal</v>
      </c>
      <c r="F426" s="1" t="str">
        <f t="shared" si="19"/>
        <v>None</v>
      </c>
      <c r="G426" s="1" t="s">
        <v>1</v>
      </c>
      <c r="H426" s="1" t="b">
        <v>1</v>
      </c>
      <c r="I426" s="1" t="b">
        <v>0</v>
      </c>
      <c r="J426" s="1">
        <v>1840</v>
      </c>
      <c r="K426" s="1">
        <v>1840</v>
      </c>
      <c r="L426" s="1" t="s">
        <v>14</v>
      </c>
      <c r="M426" s="1">
        <v>2</v>
      </c>
      <c r="N426" s="1" t="s">
        <v>13</v>
      </c>
      <c r="P426" s="5">
        <v>38.737774999999999</v>
      </c>
      <c r="Q426" s="5">
        <v>-85.379632000000001</v>
      </c>
      <c r="R426" s="1">
        <v>107</v>
      </c>
      <c r="S426" s="9"/>
      <c r="T426" s="2" t="s">
        <v>471</v>
      </c>
      <c r="U426" s="2" t="s">
        <v>502</v>
      </c>
      <c r="V426" t="s">
        <v>446</v>
      </c>
      <c r="W426" s="1" t="s">
        <v>13</v>
      </c>
    </row>
    <row r="427" spans="1:23" ht="89.25" x14ac:dyDescent="0.2">
      <c r="A427" t="str">
        <f t="shared" si="21"/>
        <v>108 East 3rd Street</v>
      </c>
      <c r="B427" s="1" t="s">
        <v>123</v>
      </c>
      <c r="C427" s="1" t="s">
        <v>0</v>
      </c>
      <c r="E427" s="1" t="str">
        <f t="shared" si="20"/>
        <v>Federal</v>
      </c>
      <c r="F427" s="1" t="str">
        <f t="shared" si="19"/>
        <v>None</v>
      </c>
      <c r="G427" s="1" t="s">
        <v>1</v>
      </c>
      <c r="H427" s="1" t="b">
        <v>1</v>
      </c>
      <c r="I427" s="1" t="b">
        <v>0</v>
      </c>
      <c r="J427" s="1">
        <v>1837</v>
      </c>
      <c r="K427" s="1">
        <v>1837</v>
      </c>
      <c r="L427" s="1" t="s">
        <v>14</v>
      </c>
      <c r="M427" s="1">
        <v>2</v>
      </c>
      <c r="N427" s="1" t="s">
        <v>13</v>
      </c>
      <c r="P427" s="5">
        <v>38.737129000000003</v>
      </c>
      <c r="Q427" s="5">
        <v>-85.379634999999993</v>
      </c>
      <c r="R427" s="1">
        <v>108</v>
      </c>
      <c r="S427" s="9"/>
      <c r="T427" s="2" t="s">
        <v>471</v>
      </c>
      <c r="U427" s="2" t="s">
        <v>502</v>
      </c>
      <c r="V427" t="s">
        <v>446</v>
      </c>
      <c r="W427" s="1" t="s">
        <v>367</v>
      </c>
    </row>
    <row r="428" spans="1:23" x14ac:dyDescent="0.2">
      <c r="A428" t="str">
        <f>IF(ISBLANK(R428),C428,R428)&amp;" "&amp;S428&amp;IF(ISBLANK(S428),""," ")&amp;T428&amp;IF(ISBLANK(T428),""," ")&amp;U428&amp;" "&amp;V428</f>
        <v>111 East 3rd Street</v>
      </c>
      <c r="C428" s="1" t="s">
        <v>0</v>
      </c>
      <c r="E428" s="1" t="str">
        <f t="shared" si="20"/>
        <v>Vernacular: Gable Front</v>
      </c>
      <c r="F428" s="1" t="str">
        <f t="shared" si="19"/>
        <v>None</v>
      </c>
      <c r="G428" s="1" t="s">
        <v>21</v>
      </c>
      <c r="H428" s="1" t="b">
        <v>1</v>
      </c>
      <c r="I428" s="1" t="b">
        <v>0</v>
      </c>
      <c r="J428" s="1">
        <v>1870</v>
      </c>
      <c r="K428" s="1">
        <v>1870</v>
      </c>
      <c r="L428" s="1" t="s">
        <v>14</v>
      </c>
      <c r="M428" s="1">
        <v>1</v>
      </c>
      <c r="N428" s="1" t="s">
        <v>13</v>
      </c>
      <c r="P428" s="5">
        <v>38.737651999999997</v>
      </c>
      <c r="Q428" s="5">
        <v>-85.379473000000004</v>
      </c>
      <c r="R428" s="1">
        <v>111</v>
      </c>
      <c r="S428" s="9"/>
      <c r="T428" s="2" t="s">
        <v>471</v>
      </c>
      <c r="U428" s="2" t="s">
        <v>502</v>
      </c>
      <c r="V428" t="s">
        <v>446</v>
      </c>
      <c r="W428" s="1" t="s">
        <v>13</v>
      </c>
    </row>
    <row r="429" spans="1:23" ht="25.5" x14ac:dyDescent="0.2">
      <c r="A429" t="str">
        <f>IF(ISBLANK(R429),C429,R429)&amp;" "&amp;S429&amp;IF(ISBLANK(S429),""," ")&amp;T429&amp;IF(ISBLANK(T429),""," ")&amp;U429&amp;" "&amp;V429</f>
        <v>112 East 3rd Street</v>
      </c>
      <c r="C429" s="1" t="s">
        <v>4</v>
      </c>
      <c r="E429" s="1" t="str">
        <f t="shared" si="20"/>
        <v>Modern Movement</v>
      </c>
      <c r="F429" s="1" t="str">
        <f t="shared" si="19"/>
        <v>None</v>
      </c>
      <c r="G429" s="4" t="s">
        <v>29</v>
      </c>
      <c r="H429" s="1" t="b">
        <v>1</v>
      </c>
      <c r="I429" s="1" t="b">
        <v>0</v>
      </c>
      <c r="J429" s="1">
        <v>1920</v>
      </c>
      <c r="K429" s="1">
        <v>1920</v>
      </c>
      <c r="L429" s="1" t="s">
        <v>14</v>
      </c>
      <c r="M429" s="1">
        <v>1</v>
      </c>
      <c r="N429" s="1" t="s">
        <v>13</v>
      </c>
      <c r="P429" s="5">
        <v>38.737313</v>
      </c>
      <c r="Q429" s="5">
        <v>-85.379374999999996</v>
      </c>
      <c r="R429" s="1">
        <v>112</v>
      </c>
      <c r="S429" s="9"/>
      <c r="T429" s="2" t="s">
        <v>471</v>
      </c>
      <c r="U429" s="2" t="s">
        <v>502</v>
      </c>
      <c r="V429" t="s">
        <v>446</v>
      </c>
      <c r="W429" s="1" t="s">
        <v>13</v>
      </c>
    </row>
    <row r="430" spans="1:23" x14ac:dyDescent="0.2">
      <c r="A430" t="str">
        <f>IF(ISBLANK(R430),C430,R430)&amp;" "&amp;S430&amp;IF(ISBLANK(S430),""," ")&amp;T430&amp;IF(ISBLANK(T430),""," ")&amp;U430&amp;" "&amp;V430</f>
        <v>113 East 3rd Street</v>
      </c>
      <c r="C430" s="1" t="s">
        <v>114</v>
      </c>
      <c r="E430" s="1" t="str">
        <f t="shared" si="20"/>
        <v>Classical/Greek Revival</v>
      </c>
      <c r="F430" s="1" t="str">
        <f t="shared" si="19"/>
        <v>Greek</v>
      </c>
      <c r="G430" s="1" t="s">
        <v>26</v>
      </c>
      <c r="H430" s="1" t="b">
        <v>1</v>
      </c>
      <c r="I430" s="1" t="b">
        <v>0</v>
      </c>
      <c r="J430" s="1">
        <v>1868</v>
      </c>
      <c r="K430" s="1">
        <v>1868</v>
      </c>
      <c r="L430" s="1" t="s">
        <v>14</v>
      </c>
      <c r="M430" s="1">
        <v>1</v>
      </c>
      <c r="N430" s="1" t="s">
        <v>13</v>
      </c>
      <c r="P430" s="5">
        <v>38.737653000000002</v>
      </c>
      <c r="Q430" s="5">
        <v>-85.379324999999994</v>
      </c>
      <c r="R430" s="1">
        <v>113</v>
      </c>
      <c r="S430" s="9"/>
      <c r="T430" s="2" t="s">
        <v>471</v>
      </c>
      <c r="U430" s="2" t="s">
        <v>502</v>
      </c>
      <c r="V430" t="s">
        <v>446</v>
      </c>
      <c r="W430" s="1" t="s">
        <v>13</v>
      </c>
    </row>
    <row r="431" spans="1:23" ht="25.5" x14ac:dyDescent="0.2">
      <c r="A431" t="str">
        <f>IF(ISBLANK(R431),C431,R431)&amp;" "&amp;S431&amp;IF(ISBLANK(S431),""," ")&amp;T431&amp;IF(ISBLANK(T431),""," ")&amp;U431&amp;" "&amp;V431</f>
        <v>119 East 3rd Street</v>
      </c>
      <c r="C431" s="1" t="s">
        <v>4</v>
      </c>
      <c r="E431" s="1" t="str">
        <f t="shared" si="20"/>
        <v>None</v>
      </c>
      <c r="F431" s="1" t="str">
        <f t="shared" si="19"/>
        <v>None</v>
      </c>
      <c r="G431" s="1" t="s">
        <v>15</v>
      </c>
      <c r="H431" s="1" t="b">
        <v>1</v>
      </c>
      <c r="I431" s="1" t="b">
        <v>0</v>
      </c>
      <c r="J431" s="1">
        <v>1980</v>
      </c>
      <c r="K431" s="1">
        <v>1980</v>
      </c>
      <c r="L431" s="1" t="s">
        <v>2</v>
      </c>
      <c r="N431" s="1">
        <v>1</v>
      </c>
      <c r="O431" s="4" t="s">
        <v>526</v>
      </c>
      <c r="P431" s="5">
        <v>38.737662</v>
      </c>
      <c r="Q431" s="5">
        <v>-85.379064999999997</v>
      </c>
      <c r="R431" s="1">
        <v>119</v>
      </c>
      <c r="S431" s="9"/>
      <c r="T431" s="2" t="s">
        <v>471</v>
      </c>
      <c r="U431" s="2" t="s">
        <v>502</v>
      </c>
      <c r="V431" t="s">
        <v>446</v>
      </c>
      <c r="W431" s="1" t="s">
        <v>13</v>
      </c>
    </row>
    <row r="432" spans="1:23" x14ac:dyDescent="0.2">
      <c r="A432" t="str">
        <f>IF(ISBLANK(R432),C432,R432)&amp;" "&amp;S432&amp;IF(ISBLANK(S432),""," ")&amp;T432&amp;IF(ISBLANK(T432),""," ")&amp;U432&amp;" "&amp;V432</f>
        <v>214 East 3rd Street</v>
      </c>
      <c r="C432" s="1" t="s">
        <v>0</v>
      </c>
      <c r="E432" s="1" t="str">
        <f t="shared" si="20"/>
        <v>Federal</v>
      </c>
      <c r="F432" s="1" t="str">
        <f t="shared" si="19"/>
        <v>None</v>
      </c>
      <c r="G432" s="1" t="s">
        <v>1</v>
      </c>
      <c r="H432" s="1" t="b">
        <v>1</v>
      </c>
      <c r="I432" s="1" t="b">
        <v>0</v>
      </c>
      <c r="J432" s="1">
        <v>1850</v>
      </c>
      <c r="K432" s="1">
        <v>1850</v>
      </c>
      <c r="L432" s="1" t="s">
        <v>14</v>
      </c>
      <c r="M432" s="1">
        <v>1</v>
      </c>
      <c r="N432" s="1" t="s">
        <v>13</v>
      </c>
      <c r="P432" s="5">
        <v>38.737254</v>
      </c>
      <c r="Q432" s="5">
        <v>-85.378011000000001</v>
      </c>
      <c r="R432" s="1">
        <v>214</v>
      </c>
      <c r="S432" s="9"/>
      <c r="T432" s="2" t="s">
        <v>471</v>
      </c>
      <c r="U432" s="2" t="s">
        <v>502</v>
      </c>
      <c r="V432" t="s">
        <v>446</v>
      </c>
      <c r="W432" s="1" t="s">
        <v>13</v>
      </c>
    </row>
    <row r="433" spans="1:23" x14ac:dyDescent="0.2">
      <c r="A433" t="str">
        <f>IF(ISBLANK(R433),D433,R433)&amp;" "&amp;S433&amp;IF(ISBLANK(S433),""," ")&amp;T433&amp;IF(ISBLANK(T433),""," ")&amp;U433&amp;" "&amp;V433</f>
        <v>216 East 3rd Street</v>
      </c>
      <c r="C433" s="1" t="s">
        <v>0</v>
      </c>
      <c r="D433" s="1" t="s">
        <v>71</v>
      </c>
      <c r="E433" s="1" t="str">
        <f t="shared" si="20"/>
        <v>Federal</v>
      </c>
      <c r="F433" s="1" t="str">
        <f t="shared" si="19"/>
        <v>None</v>
      </c>
      <c r="G433" s="1" t="s">
        <v>1</v>
      </c>
      <c r="H433" s="1" t="b">
        <v>1</v>
      </c>
      <c r="I433" s="1" t="b">
        <v>0</v>
      </c>
      <c r="J433" s="1">
        <v>1840</v>
      </c>
      <c r="K433" s="1">
        <v>1840</v>
      </c>
      <c r="L433" s="1" t="s">
        <v>14</v>
      </c>
      <c r="M433" s="1">
        <v>1</v>
      </c>
      <c r="N433" s="1" t="s">
        <v>13</v>
      </c>
      <c r="P433" s="5">
        <v>38.737268</v>
      </c>
      <c r="Q433" s="5">
        <v>-85.377942000000004</v>
      </c>
      <c r="R433" s="1">
        <v>216</v>
      </c>
      <c r="S433" s="9"/>
      <c r="T433" s="2" t="s">
        <v>471</v>
      </c>
      <c r="U433" s="2" t="s">
        <v>502</v>
      </c>
      <c r="V433" t="s">
        <v>446</v>
      </c>
      <c r="W433" s="1" t="s">
        <v>13</v>
      </c>
    </row>
    <row r="434" spans="1:23" ht="25.5" x14ac:dyDescent="0.2">
      <c r="A434" t="str">
        <f t="shared" si="21"/>
        <v>217 East 3rd Street</v>
      </c>
      <c r="B434" s="1" t="s">
        <v>115</v>
      </c>
      <c r="C434" s="1" t="s">
        <v>114</v>
      </c>
      <c r="E434" s="1" t="str">
        <f t="shared" si="20"/>
        <v>Gothic Revival</v>
      </c>
      <c r="F434" s="1" t="str">
        <f t="shared" si="19"/>
        <v>None</v>
      </c>
      <c r="G434" s="1" t="s">
        <v>37</v>
      </c>
      <c r="H434" s="1" t="b">
        <v>0</v>
      </c>
      <c r="I434" s="1" t="b">
        <v>0</v>
      </c>
      <c r="J434" s="1">
        <v>1876</v>
      </c>
      <c r="K434" s="1">
        <v>1876</v>
      </c>
      <c r="L434" s="1" t="s">
        <v>14</v>
      </c>
      <c r="M434" s="1">
        <v>1</v>
      </c>
      <c r="N434" s="1" t="s">
        <v>13</v>
      </c>
      <c r="P434" s="5">
        <v>38.737701000000001</v>
      </c>
      <c r="Q434" s="5">
        <v>-85.377987000000005</v>
      </c>
      <c r="R434" s="1">
        <v>217</v>
      </c>
      <c r="S434" s="9"/>
      <c r="T434" s="2" t="s">
        <v>471</v>
      </c>
      <c r="U434" s="2" t="s">
        <v>502</v>
      </c>
      <c r="V434" t="s">
        <v>446</v>
      </c>
      <c r="W434" s="1" t="s">
        <v>13</v>
      </c>
    </row>
    <row r="435" spans="1:23" x14ac:dyDescent="0.2">
      <c r="A435" t="str">
        <f>IF(ISBLANK(R435),D435,R435)&amp;" "&amp;S435&amp;IF(ISBLANK(S435),""," ")&amp;T435&amp;IF(ISBLANK(T435),""," ")&amp;U435&amp;" "&amp;V435</f>
        <v>218 East 3rd Street</v>
      </c>
      <c r="C435" s="1" t="s">
        <v>0</v>
      </c>
      <c r="D435" s="1" t="s">
        <v>71</v>
      </c>
      <c r="E435" s="1" t="str">
        <f t="shared" si="20"/>
        <v>Federal</v>
      </c>
      <c r="F435" s="1" t="str">
        <f t="shared" si="19"/>
        <v>None</v>
      </c>
      <c r="G435" s="1" t="s">
        <v>1</v>
      </c>
      <c r="H435" s="1" t="b">
        <v>1</v>
      </c>
      <c r="I435" s="1" t="b">
        <v>0</v>
      </c>
      <c r="J435" s="1">
        <v>1840</v>
      </c>
      <c r="K435" s="1">
        <v>1840</v>
      </c>
      <c r="L435" s="1" t="s">
        <v>14</v>
      </c>
      <c r="M435" s="1">
        <v>1</v>
      </c>
      <c r="N435" s="1" t="s">
        <v>13</v>
      </c>
      <c r="P435" s="5">
        <v>38.737259999999999</v>
      </c>
      <c r="Q435" s="5">
        <v>-85.377886000000004</v>
      </c>
      <c r="R435" s="1">
        <v>218</v>
      </c>
      <c r="S435" s="9"/>
      <c r="T435" s="2" t="s">
        <v>471</v>
      </c>
      <c r="U435" s="2" t="s">
        <v>502</v>
      </c>
      <c r="V435" t="s">
        <v>446</v>
      </c>
      <c r="W435" s="1" t="s">
        <v>13</v>
      </c>
    </row>
    <row r="436" spans="1:23" ht="75.75" customHeight="1" x14ac:dyDescent="0.2">
      <c r="A436" t="str">
        <f>IF(ISBLANK(R436),C436,R436)&amp;" "&amp;S436&amp;IF(ISBLANK(S436),""," ")&amp;T436&amp;IF(ISBLANK(T436),""," ")&amp;U436&amp;" "&amp;V436</f>
        <v>219 East 3rd Street</v>
      </c>
      <c r="C436" s="1" t="s">
        <v>0</v>
      </c>
      <c r="E436" s="1" t="str">
        <f t="shared" si="20"/>
        <v>Vernacular: Gable Front</v>
      </c>
      <c r="F436" s="1" t="str">
        <f t="shared" si="19"/>
        <v>None</v>
      </c>
      <c r="G436" s="1" t="s">
        <v>21</v>
      </c>
      <c r="H436" s="1" t="b">
        <v>1</v>
      </c>
      <c r="I436" s="1" t="b">
        <v>0</v>
      </c>
      <c r="J436" s="1">
        <v>1870</v>
      </c>
      <c r="K436" s="1">
        <v>1870</v>
      </c>
      <c r="L436" s="1" t="s">
        <v>14</v>
      </c>
      <c r="M436" s="1">
        <v>1</v>
      </c>
      <c r="N436" s="1" t="s">
        <v>13</v>
      </c>
      <c r="P436" s="5">
        <v>38.737786</v>
      </c>
      <c r="Q436" s="5">
        <v>-85.377837999999997</v>
      </c>
      <c r="R436" s="1">
        <v>219</v>
      </c>
      <c r="S436" s="9"/>
      <c r="T436" s="2" t="s">
        <v>471</v>
      </c>
      <c r="U436" s="2" t="s">
        <v>502</v>
      </c>
      <c r="V436" t="s">
        <v>446</v>
      </c>
      <c r="W436" s="1" t="s">
        <v>13</v>
      </c>
    </row>
    <row r="437" spans="1:23" x14ac:dyDescent="0.2">
      <c r="A437" t="str">
        <f>IF(ISBLANK(R437),C437,R437)&amp;" "&amp;S437&amp;IF(ISBLANK(S437),""," ")&amp;T437&amp;IF(ISBLANK(T437),""," ")&amp;U437&amp;" "&amp;V437</f>
        <v>307 East 3rd Street</v>
      </c>
      <c r="C437" s="1" t="s">
        <v>0</v>
      </c>
      <c r="E437" s="1" t="str">
        <f t="shared" si="20"/>
        <v>Italianate</v>
      </c>
      <c r="F437" s="1" t="str">
        <f t="shared" si="19"/>
        <v>None</v>
      </c>
      <c r="G437" s="1" t="s">
        <v>23</v>
      </c>
      <c r="H437" s="1" t="b">
        <v>1</v>
      </c>
      <c r="I437" s="1" t="b">
        <v>0</v>
      </c>
      <c r="J437" s="1">
        <v>1870</v>
      </c>
      <c r="K437" s="1">
        <v>1870</v>
      </c>
      <c r="L437" s="1" t="s">
        <v>14</v>
      </c>
      <c r="M437" s="1">
        <v>1</v>
      </c>
      <c r="N437" s="1" t="s">
        <v>13</v>
      </c>
      <c r="P437" s="5">
        <v>38.737665999999997</v>
      </c>
      <c r="Q437" s="5">
        <v>-85.376756</v>
      </c>
      <c r="R437" s="1">
        <v>307</v>
      </c>
      <c r="S437" s="9"/>
      <c r="T437" s="2" t="s">
        <v>471</v>
      </c>
      <c r="U437" s="2" t="s">
        <v>502</v>
      </c>
      <c r="V437" t="s">
        <v>446</v>
      </c>
      <c r="W437" s="1" t="s">
        <v>13</v>
      </c>
    </row>
    <row r="438" spans="1:23" x14ac:dyDescent="0.2">
      <c r="A438" t="str">
        <f>IF(ISBLANK(R438),C438,R438)&amp;" "&amp;S438&amp;IF(ISBLANK(S438),""," ")&amp;T438&amp;IF(ISBLANK(T438),""," ")&amp;U438&amp;" "&amp;V438</f>
        <v>308 East 3rd Street</v>
      </c>
      <c r="C438" s="1" t="s">
        <v>0</v>
      </c>
      <c r="E438" s="1" t="str">
        <f t="shared" si="20"/>
        <v>Italianate</v>
      </c>
      <c r="F438" s="1" t="str">
        <f t="shared" si="19"/>
        <v>None</v>
      </c>
      <c r="G438" s="1" t="s">
        <v>23</v>
      </c>
      <c r="H438" s="1" t="b">
        <v>1</v>
      </c>
      <c r="I438" s="1" t="b">
        <v>0</v>
      </c>
      <c r="J438" s="1">
        <v>1840</v>
      </c>
      <c r="K438" s="1">
        <v>1840</v>
      </c>
      <c r="L438" s="1" t="s">
        <v>14</v>
      </c>
      <c r="M438" s="1">
        <v>1</v>
      </c>
      <c r="N438" s="1" t="s">
        <v>13</v>
      </c>
      <c r="P438" s="5">
        <v>38.737265999999998</v>
      </c>
      <c r="Q438" s="5">
        <v>-85.376704000000004</v>
      </c>
      <c r="R438" s="1">
        <v>308</v>
      </c>
      <c r="S438" s="9"/>
      <c r="T438" s="2" t="s">
        <v>471</v>
      </c>
      <c r="U438" s="2" t="s">
        <v>502</v>
      </c>
      <c r="V438" t="s">
        <v>446</v>
      </c>
      <c r="W438" s="1" t="s">
        <v>13</v>
      </c>
    </row>
    <row r="439" spans="1:23" x14ac:dyDescent="0.2">
      <c r="A439" t="str">
        <f>IF(ISBLANK(R439),C439,R439)&amp;" "&amp;S439&amp;IF(ISBLANK(S439),""," ")&amp;T439&amp;IF(ISBLANK(T439),""," ")&amp;U439&amp;" "&amp;V439</f>
        <v>309 East 3rd Street</v>
      </c>
      <c r="C439" s="1" t="s">
        <v>0</v>
      </c>
      <c r="E439" s="1" t="str">
        <f t="shared" si="20"/>
        <v>Italianate</v>
      </c>
      <c r="F439" s="1" t="str">
        <f t="shared" si="19"/>
        <v>None</v>
      </c>
      <c r="G439" s="1" t="s">
        <v>23</v>
      </c>
      <c r="H439" s="1" t="b">
        <v>1</v>
      </c>
      <c r="I439" s="1" t="b">
        <v>0</v>
      </c>
      <c r="J439" s="1">
        <v>1870</v>
      </c>
      <c r="K439" s="1">
        <v>1870</v>
      </c>
      <c r="L439" s="1" t="s">
        <v>14</v>
      </c>
      <c r="M439" s="1">
        <v>1</v>
      </c>
      <c r="N439" s="1" t="s">
        <v>13</v>
      </c>
      <c r="P439" s="5">
        <v>38.737665999999997</v>
      </c>
      <c r="Q439" s="5">
        <v>-85.376756</v>
      </c>
      <c r="R439" s="1">
        <v>309</v>
      </c>
      <c r="S439" s="9"/>
      <c r="T439" s="2" t="s">
        <v>471</v>
      </c>
      <c r="U439" s="2" t="s">
        <v>502</v>
      </c>
      <c r="V439" t="s">
        <v>446</v>
      </c>
      <c r="W439" s="1" t="s">
        <v>13</v>
      </c>
    </row>
    <row r="440" spans="1:23" x14ac:dyDescent="0.2">
      <c r="A440" t="str">
        <f>IF(ISBLANK(R440),C440,R440)&amp;" "&amp;S440&amp;IF(ISBLANK(S440),""," ")&amp;T440&amp;IF(ISBLANK(T440),""," ")&amp;U440&amp;" "&amp;V440</f>
        <v>312 East 3rd Street</v>
      </c>
      <c r="C440" s="1" t="s">
        <v>0</v>
      </c>
      <c r="E440" s="1" t="str">
        <f t="shared" si="20"/>
        <v>Vernacular: Shotgun</v>
      </c>
      <c r="F440" s="1" t="str">
        <f t="shared" si="19"/>
        <v>None</v>
      </c>
      <c r="G440" s="1" t="s">
        <v>18</v>
      </c>
      <c r="H440" s="1" t="b">
        <v>1</v>
      </c>
      <c r="I440" s="1" t="b">
        <v>0</v>
      </c>
      <c r="J440" s="1">
        <v>1870</v>
      </c>
      <c r="K440" s="1">
        <v>1870</v>
      </c>
      <c r="L440" s="1" t="s">
        <v>14</v>
      </c>
      <c r="M440" s="1">
        <v>1</v>
      </c>
      <c r="N440" s="1" t="s">
        <v>13</v>
      </c>
      <c r="P440" s="5">
        <v>38.737265999999998</v>
      </c>
      <c r="Q440" s="5">
        <v>-85.376704000000004</v>
      </c>
      <c r="R440" s="1">
        <v>312</v>
      </c>
      <c r="S440" s="9"/>
      <c r="T440" s="2" t="s">
        <v>471</v>
      </c>
      <c r="U440" s="2" t="s">
        <v>502</v>
      </c>
      <c r="V440" t="s">
        <v>446</v>
      </c>
      <c r="W440" s="1" t="s">
        <v>13</v>
      </c>
    </row>
    <row r="441" spans="1:23" ht="25.5" x14ac:dyDescent="0.2">
      <c r="A441" t="str">
        <f>IF(ISBLANK(R441),C441,R441)&amp;" "&amp;S441&amp;IF(ISBLANK(S441),""," ")&amp;T441&amp;IF(ISBLANK(T441),""," ")&amp;U441&amp;" "&amp;V441</f>
        <v>313 East 3rd Street</v>
      </c>
      <c r="C441" s="1" t="s">
        <v>0</v>
      </c>
      <c r="E441" s="1" t="str">
        <f t="shared" si="20"/>
        <v>Bungalow/Craftsman/Foursquare</v>
      </c>
      <c r="F441" s="1" t="str">
        <f t="shared" si="19"/>
        <v>None</v>
      </c>
      <c r="G441" s="1" t="s">
        <v>64</v>
      </c>
      <c r="H441" s="1" t="b">
        <v>1</v>
      </c>
      <c r="I441" s="1" t="b">
        <v>0</v>
      </c>
      <c r="J441" s="1">
        <v>1905</v>
      </c>
      <c r="K441" s="1">
        <v>1905</v>
      </c>
      <c r="L441" s="1" t="s">
        <v>14</v>
      </c>
      <c r="M441" s="1">
        <v>1</v>
      </c>
      <c r="N441" s="1" t="s">
        <v>13</v>
      </c>
      <c r="P441" s="5">
        <v>38.737665999999997</v>
      </c>
      <c r="Q441" s="5">
        <v>-85.376572999999993</v>
      </c>
      <c r="R441" s="1">
        <v>313</v>
      </c>
      <c r="S441" s="9"/>
      <c r="T441" s="2" t="s">
        <v>471</v>
      </c>
      <c r="U441" s="2" t="s">
        <v>502</v>
      </c>
      <c r="V441" t="s">
        <v>446</v>
      </c>
      <c r="W441" s="1" t="s">
        <v>13</v>
      </c>
    </row>
    <row r="442" spans="1:23" x14ac:dyDescent="0.2">
      <c r="A442" t="str">
        <f>IF(ISBLANK(R442),C442,R442)&amp;" "&amp;S442&amp;IF(ISBLANK(S442),""," ")&amp;T442&amp;IF(ISBLANK(T442),""," ")&amp;U442&amp;" "&amp;V442</f>
        <v>314 East 3rd Street</v>
      </c>
      <c r="C442" s="1" t="s">
        <v>0</v>
      </c>
      <c r="E442" s="1" t="s">
        <v>29</v>
      </c>
      <c r="F442" s="1" t="s">
        <v>554</v>
      </c>
      <c r="G442" s="1" t="s">
        <v>339</v>
      </c>
      <c r="H442" s="1" t="b">
        <v>1</v>
      </c>
      <c r="I442" s="1" t="b">
        <v>0</v>
      </c>
      <c r="J442" s="1">
        <v>1998</v>
      </c>
      <c r="K442" s="1">
        <v>1998</v>
      </c>
      <c r="L442" s="1" t="s">
        <v>2</v>
      </c>
      <c r="N442" s="1">
        <v>1</v>
      </c>
      <c r="O442" s="4" t="s">
        <v>526</v>
      </c>
      <c r="P442" s="5">
        <v>38.737442000000001</v>
      </c>
      <c r="Q442" s="5">
        <v>-85.376688999999999</v>
      </c>
      <c r="R442" s="1">
        <v>314</v>
      </c>
      <c r="S442" s="9"/>
      <c r="T442" s="2" t="s">
        <v>471</v>
      </c>
      <c r="U442" s="2" t="s">
        <v>502</v>
      </c>
      <c r="V442" t="s">
        <v>446</v>
      </c>
      <c r="W442" s="1" t="s">
        <v>13</v>
      </c>
    </row>
    <row r="443" spans="1:23" x14ac:dyDescent="0.2">
      <c r="A443" t="str">
        <f>IF(ISBLANK(R443),C443,R443)&amp;" "&amp;S443&amp;IF(ISBLANK(S443),""," ")&amp;T443&amp;IF(ISBLANK(T443),""," ")&amp;U443&amp;" "&amp;V443</f>
        <v>315 East 3rd Street</v>
      </c>
      <c r="C443" s="1" t="s">
        <v>0</v>
      </c>
      <c r="E443" s="1" t="str">
        <f t="shared" si="20"/>
        <v>Federal</v>
      </c>
      <c r="F443" s="1" t="str">
        <f t="shared" si="19"/>
        <v>None</v>
      </c>
      <c r="G443" s="1" t="s">
        <v>1</v>
      </c>
      <c r="H443" s="1" t="b">
        <v>1</v>
      </c>
      <c r="I443" s="1" t="b">
        <v>0</v>
      </c>
      <c r="J443" s="1">
        <v>1837</v>
      </c>
      <c r="K443" s="1">
        <v>1837</v>
      </c>
      <c r="L443" s="1" t="s">
        <v>14</v>
      </c>
      <c r="M443" s="1">
        <v>1</v>
      </c>
      <c r="N443" s="1" t="s">
        <v>13</v>
      </c>
      <c r="P443" s="5">
        <v>38.737470999999999</v>
      </c>
      <c r="Q443" s="5">
        <v>-85.376569000000003</v>
      </c>
      <c r="R443" s="1">
        <v>315</v>
      </c>
      <c r="S443" s="9"/>
      <c r="T443" s="2" t="s">
        <v>471</v>
      </c>
      <c r="U443" s="2" t="s">
        <v>502</v>
      </c>
      <c r="V443" t="s">
        <v>446</v>
      </c>
      <c r="W443" s="1" t="s">
        <v>13</v>
      </c>
    </row>
    <row r="444" spans="1:23" x14ac:dyDescent="0.2">
      <c r="A444" t="str">
        <f>IF(ISBLANK(R444),C444,R444)&amp;" "&amp;S444&amp;IF(ISBLANK(S444),""," ")&amp;T444&amp;IF(ISBLANK(T444),""," ")&amp;U444&amp;" "&amp;V444</f>
        <v>317 East 3rd Street</v>
      </c>
      <c r="C444" s="1" t="s">
        <v>0</v>
      </c>
      <c r="E444" s="1" t="str">
        <f t="shared" si="20"/>
        <v>Federal</v>
      </c>
      <c r="F444" s="1" t="str">
        <f t="shared" si="19"/>
        <v>None</v>
      </c>
      <c r="G444" s="1" t="s">
        <v>1</v>
      </c>
      <c r="H444" s="1" t="b">
        <v>1</v>
      </c>
      <c r="I444" s="1" t="b">
        <v>0</v>
      </c>
      <c r="J444" s="1">
        <v>1837</v>
      </c>
      <c r="K444" s="1">
        <v>1837</v>
      </c>
      <c r="L444" s="1" t="s">
        <v>14</v>
      </c>
      <c r="M444" s="1">
        <v>1</v>
      </c>
      <c r="N444" s="1" t="s">
        <v>13</v>
      </c>
      <c r="P444" s="5">
        <v>38.737665999999997</v>
      </c>
      <c r="Q444" s="5">
        <v>-85.376334</v>
      </c>
      <c r="R444" s="1">
        <v>317</v>
      </c>
      <c r="S444" s="9"/>
      <c r="T444" s="2" t="s">
        <v>471</v>
      </c>
      <c r="U444" s="2" t="s">
        <v>502</v>
      </c>
      <c r="V444" t="s">
        <v>446</v>
      </c>
      <c r="W444" s="1" t="s">
        <v>13</v>
      </c>
    </row>
    <row r="445" spans="1:23" x14ac:dyDescent="0.2">
      <c r="A445" t="str">
        <f>IF(ISBLANK(R445),C445,R445)&amp;" "&amp;S445&amp;IF(ISBLANK(S445),""," ")&amp;T445&amp;IF(ISBLANK(T445),""," ")&amp;U445&amp;" "&amp;V445</f>
        <v>319 East 3rd Street</v>
      </c>
      <c r="C445" s="1" t="s">
        <v>0</v>
      </c>
      <c r="E445" s="1" t="str">
        <f t="shared" si="20"/>
        <v>Federal</v>
      </c>
      <c r="F445" s="1" t="str">
        <f t="shared" si="19"/>
        <v>None</v>
      </c>
      <c r="G445" s="1" t="s">
        <v>1</v>
      </c>
      <c r="H445" s="1" t="b">
        <v>1</v>
      </c>
      <c r="I445" s="1" t="b">
        <v>0</v>
      </c>
      <c r="J445" s="1">
        <v>1837</v>
      </c>
      <c r="K445" s="1">
        <v>1837</v>
      </c>
      <c r="L445" s="1" t="s">
        <v>14</v>
      </c>
      <c r="M445" s="1">
        <v>1</v>
      </c>
      <c r="N445" s="1" t="s">
        <v>13</v>
      </c>
      <c r="P445" s="5">
        <v>38.737665999999997</v>
      </c>
      <c r="Q445" s="5">
        <v>-85.376334</v>
      </c>
      <c r="R445" s="1">
        <v>319</v>
      </c>
      <c r="S445" s="9"/>
      <c r="T445" s="2" t="s">
        <v>471</v>
      </c>
      <c r="U445" s="2" t="s">
        <v>502</v>
      </c>
      <c r="V445" t="s">
        <v>446</v>
      </c>
      <c r="W445" s="1" t="s">
        <v>13</v>
      </c>
    </row>
    <row r="446" spans="1:23" x14ac:dyDescent="0.2">
      <c r="A446" t="str">
        <f>IF(ISBLANK(R446),C446,R446)&amp;" "&amp;S446&amp;IF(ISBLANK(S446),""," ")&amp;T446&amp;IF(ISBLANK(T446),""," ")&amp;U446&amp;" "&amp;V446</f>
        <v>321 East 3rd Street</v>
      </c>
      <c r="C446" s="1" t="s">
        <v>0</v>
      </c>
      <c r="E446" s="1" t="str">
        <f t="shared" si="20"/>
        <v>Federal</v>
      </c>
      <c r="F446" s="1" t="str">
        <f t="shared" si="19"/>
        <v>None</v>
      </c>
      <c r="G446" s="1" t="s">
        <v>1</v>
      </c>
      <c r="H446" s="1" t="b">
        <v>1</v>
      </c>
      <c r="I446" s="1" t="b">
        <v>0</v>
      </c>
      <c r="J446" s="1">
        <v>1837</v>
      </c>
      <c r="K446" s="1">
        <v>1837</v>
      </c>
      <c r="L446" s="1" t="s">
        <v>14</v>
      </c>
      <c r="M446" s="1">
        <v>1</v>
      </c>
      <c r="N446" s="1" t="s">
        <v>13</v>
      </c>
      <c r="P446" s="5">
        <v>38.737665</v>
      </c>
      <c r="Q446" s="5">
        <v>-85.376256999999995</v>
      </c>
      <c r="R446" s="1">
        <v>321</v>
      </c>
      <c r="S446" s="9"/>
      <c r="T446" s="2" t="s">
        <v>471</v>
      </c>
      <c r="U446" s="2" t="s">
        <v>502</v>
      </c>
      <c r="V446" t="s">
        <v>446</v>
      </c>
      <c r="W446" s="1" t="s">
        <v>13</v>
      </c>
    </row>
    <row r="447" spans="1:23" x14ac:dyDescent="0.2">
      <c r="A447" t="str">
        <f>IF(ISBLANK(R447),C447,R447)&amp;" "&amp;S447&amp;IF(ISBLANK(S447),""," ")&amp;T447&amp;IF(ISBLANK(T447),""," ")&amp;U447&amp;" "&amp;V447</f>
        <v>322 East 3rd Street</v>
      </c>
      <c r="C447" s="1" t="s">
        <v>0</v>
      </c>
      <c r="E447" s="1" t="str">
        <f t="shared" si="20"/>
        <v>Bungalow/Craftsman/Foursquare</v>
      </c>
      <c r="F447" s="1" t="str">
        <f t="shared" si="19"/>
        <v>None</v>
      </c>
      <c r="G447" s="4" t="s">
        <v>101</v>
      </c>
      <c r="H447" s="1" t="b">
        <v>1</v>
      </c>
      <c r="I447" s="1" t="b">
        <v>0</v>
      </c>
      <c r="J447" s="1">
        <v>1900</v>
      </c>
      <c r="K447" s="1">
        <v>1900</v>
      </c>
      <c r="L447" s="1" t="s">
        <v>14</v>
      </c>
      <c r="M447" s="1">
        <v>1</v>
      </c>
      <c r="N447" s="1" t="s">
        <v>13</v>
      </c>
      <c r="P447" s="5">
        <v>38.737284000000002</v>
      </c>
      <c r="Q447" s="5">
        <v>-85.376159999999999</v>
      </c>
      <c r="R447" s="1">
        <v>322</v>
      </c>
      <c r="S447" s="9"/>
      <c r="T447" s="2" t="s">
        <v>471</v>
      </c>
      <c r="U447" s="2" t="s">
        <v>502</v>
      </c>
      <c r="V447" t="s">
        <v>446</v>
      </c>
      <c r="W447" s="1" t="s">
        <v>13</v>
      </c>
    </row>
    <row r="448" spans="1:23" x14ac:dyDescent="0.2">
      <c r="A448" t="str">
        <f>IF(ISBLANK(R448),C448,R448)&amp;" "&amp;S448&amp;IF(ISBLANK(S448),""," ")&amp;T448&amp;IF(ISBLANK(T448),""," ")&amp;U448&amp;" "&amp;V448</f>
        <v>407 East 3rd Street</v>
      </c>
      <c r="C448" s="1" t="s">
        <v>0</v>
      </c>
      <c r="E448" s="1" t="str">
        <f t="shared" si="20"/>
        <v>Vernacular: Shotgun</v>
      </c>
      <c r="F448" s="1" t="str">
        <f t="shared" si="19"/>
        <v>None</v>
      </c>
      <c r="G448" s="1" t="s">
        <v>18</v>
      </c>
      <c r="H448" s="1" t="b">
        <v>1</v>
      </c>
      <c r="I448" s="1" t="b">
        <v>0</v>
      </c>
      <c r="J448" s="1">
        <v>1870</v>
      </c>
      <c r="K448" s="1">
        <v>1870</v>
      </c>
      <c r="L448" s="1" t="s">
        <v>14</v>
      </c>
      <c r="M448" s="1">
        <v>1</v>
      </c>
      <c r="N448" s="1" t="s">
        <v>13</v>
      </c>
      <c r="P448" s="5">
        <v>38.737667000000002</v>
      </c>
      <c r="Q448" s="5">
        <v>-85.375392000000005</v>
      </c>
      <c r="R448" s="1">
        <v>407</v>
      </c>
      <c r="S448" s="9"/>
      <c r="T448" s="2" t="s">
        <v>471</v>
      </c>
      <c r="U448" s="2" t="s">
        <v>502</v>
      </c>
      <c r="V448" t="s">
        <v>446</v>
      </c>
      <c r="W448" s="1" t="s">
        <v>13</v>
      </c>
    </row>
    <row r="449" spans="1:23" x14ac:dyDescent="0.2">
      <c r="A449" t="str">
        <f>IF(ISBLANK(R449),D449,R449)&amp;" "&amp;S449&amp;IF(ISBLANK(S449),""," ")&amp;T449&amp;IF(ISBLANK(T449),""," ")&amp;U449&amp;" "&amp;V449</f>
        <v>408 East 3rd Street</v>
      </c>
      <c r="C449" s="1" t="s">
        <v>0</v>
      </c>
      <c r="D449" s="1" t="s">
        <v>124</v>
      </c>
      <c r="E449" s="1" t="str">
        <f t="shared" si="20"/>
        <v>Federal</v>
      </c>
      <c r="F449" s="1" t="str">
        <f t="shared" si="19"/>
        <v>None</v>
      </c>
      <c r="G449" s="1" t="s">
        <v>1</v>
      </c>
      <c r="H449" s="1" t="b">
        <v>1</v>
      </c>
      <c r="I449" s="1" t="b">
        <v>0</v>
      </c>
      <c r="J449" s="1">
        <v>1840</v>
      </c>
      <c r="K449" s="1">
        <v>1840</v>
      </c>
      <c r="L449" s="1" t="s">
        <v>14</v>
      </c>
      <c r="M449" s="1">
        <v>1</v>
      </c>
      <c r="N449" s="1" t="s">
        <v>13</v>
      </c>
      <c r="P449" s="5">
        <v>38.737302</v>
      </c>
      <c r="Q449" s="5">
        <v>-85.375499000000005</v>
      </c>
      <c r="R449" s="1">
        <v>408</v>
      </c>
      <c r="S449" s="9"/>
      <c r="T449" s="2" t="s">
        <v>471</v>
      </c>
      <c r="U449" s="2" t="s">
        <v>502</v>
      </c>
      <c r="V449" t="s">
        <v>446</v>
      </c>
      <c r="W449" s="1" t="s">
        <v>13</v>
      </c>
    </row>
    <row r="450" spans="1:23" x14ac:dyDescent="0.2">
      <c r="A450" t="str">
        <f>IF(ISBLANK(R450),C450,R450)&amp;" "&amp;S450&amp;IF(ISBLANK(S450),""," ")&amp;T450&amp;IF(ISBLANK(T450),""," ")&amp;U450&amp;" "&amp;V450</f>
        <v>409 East 3rd Street</v>
      </c>
      <c r="C450" s="1" t="s">
        <v>0</v>
      </c>
      <c r="E450" s="1" t="str">
        <f t="shared" si="20"/>
        <v>Vernacular: Shotgun</v>
      </c>
      <c r="F450" s="1" t="str">
        <f t="shared" ref="F450:F513" si="22">IF(OR(G450="Other: Vernacular Landscape",G450="Other",G450="Federal"),"None",IF(G450="Italianate","None",IF(G450="No Style","None",IF(G450="Other: Gabled-ell","Gabled-ell",IF(G450="Other: Single Pen","Single Pen",IF(G450="Other: Double Pen","Double Pen",IF(G450="Other: Shotgun","None",IF(G450="Other: I-House","I-House",IF(G450="Other: Hall and Parlor","Hall and Parlor",IF(G450="Other: Gable front","None",IF(G450="Other: Cross gable","Cross Gable",IF(G450="Other: English Barn","English Barn",IF(G450="Greek Revival","Greek",IF(G450="Bungalow/Craftsman","None",IF(G450="Colonial Revival","None",IF(G450="Other: American Four Square","None",IF(G450="Queen Anne","Queen Anne",IF(G450="Other: Designed Landscape - Memorial Garden","Memorial Garden",IF(G450="Other: Designed Landscape - Formal garden","Formal Garden",IF(OR(G450="Other: Modern",G450="Modern Movement"),"None",IF(OR(G450="Other: Side gabled",G450="Side gabled"),"Side Gable",IF(G450="Other: Rail car design","Rail Car",IF(G450="Commercial Style","None",IF(G450="Other: Cottage","Cottage",IF(G450="Other: 19th C. Functional","19th Century",IF(G450="Other: 20th C. Functional","20th Century",IF(G450="Other: Pre-Fab","Pre-Fab",IF(OR(G450="Other: Art Deco",G450="Art Deco"),"None",IF(G450="Gothic Revival","None",IF(G450="Neo-Classical Revival","Classical",IF(OR(G450="Other: Tudor Revival",G450="Tudor Revival"),"None",IF(G450="Stick/Eastlake","Stick/Eastlake",IF(G450="Romanesque Revival","Romanesque Revival",IF(G450="Modern Movement: Ranch Style","Ranch",IF(G450="Other: Camelback shotgun","Camelback Shotgun",IF(G450="Other: Saltbox","Saltbox",IF(G450="Other: Designed Lanscape","None",IF(G450="Other: Designed Landscape - City Park","City Park",IF(G450="Other: Central passage","Central Passage",IF(G450="Other: T-plan","T-plan",IF(G450="Other: Free Classic","Free Classical",IF(G450="Other: Cross plan","Cross Plan",IF(G450="Second Empire",G450,IF(G450="Other: Folk Victorian","Folk Victorian",IF(G450="Classical Revival","Classical",IF(G450="Other: Neoclassical","Neoclassical",""))))))))))))))))))))))))))))))))))))))))))))))</f>
        <v>None</v>
      </c>
      <c r="G450" s="1" t="s">
        <v>18</v>
      </c>
      <c r="H450" s="1" t="b">
        <v>1</v>
      </c>
      <c r="I450" s="1" t="b">
        <v>0</v>
      </c>
      <c r="J450" s="1">
        <v>1870</v>
      </c>
      <c r="K450" s="1">
        <v>1870</v>
      </c>
      <c r="L450" s="1" t="s">
        <v>14</v>
      </c>
      <c r="M450" s="1">
        <v>1</v>
      </c>
      <c r="N450" s="1" t="s">
        <v>13</v>
      </c>
      <c r="P450" s="5">
        <v>38.737665</v>
      </c>
      <c r="Q450" s="5">
        <v>-85.375310999999996</v>
      </c>
      <c r="R450" s="1">
        <v>409</v>
      </c>
      <c r="S450" s="9"/>
      <c r="T450" s="2" t="s">
        <v>471</v>
      </c>
      <c r="U450" s="2" t="s">
        <v>502</v>
      </c>
      <c r="V450" t="s">
        <v>446</v>
      </c>
      <c r="W450" s="1" t="s">
        <v>13</v>
      </c>
    </row>
    <row r="451" spans="1:23" x14ac:dyDescent="0.2">
      <c r="A451" t="str">
        <f>IF(ISBLANK(R451),D451,R451)&amp;" "&amp;S451&amp;IF(ISBLANK(S451),""," ")&amp;T451&amp;IF(ISBLANK(T451),""," ")&amp;U451&amp;" "&amp;V451</f>
        <v>410 East 3rd Street</v>
      </c>
      <c r="C451" s="1" t="s">
        <v>0</v>
      </c>
      <c r="D451" s="1" t="s">
        <v>124</v>
      </c>
      <c r="E451" s="1" t="str">
        <f t="shared" ref="E451:E514" si="23">IF(OR(G451="Other",G451="Federal",G451="Italianate",G451="Gothic Revival",G451="Tudor Revival"),G451,IF(G451="No Style","None",IF(OR(G451="Other: T-plan",G451="Other: Central passage",G451="Other: Pre-Fab",G451="Other: Side gabled",G451="Side gabled",G451="Other: Gabled-ell",G451="Other: Cross gable",G451="Other: Saltbox",G451="Other: Cross plan",G451="Other: Hall and Parlor",G451="Other: I-House",G451="Other: Single Pen",G451="Other: Cottage",G451="Other: Double Pen"),"Vernacular: Other",IF(OR(G451="Other: Shotgun",G451="Other: Camelback shotgun"),"Vernacular: Shotgun",IF(G451="Other: Gable front","Vernacular: Gable Front",IF(G451="Other: English Barn","Barn",IF(G451="Bungalow/Craftsman","Bungalow/Craftsman/Foursquare",IF(G451="Colonial Revival",G451,IF(G451="Other: American Four Square","Bungalow/Craftsman/Foursquare",IF(G451="Queen Anne","Victorian",IF(OR(G451="Other: Designed Landscape - Memorial Garden",G451="Other: Designed Landscape",G451="Other: Designed Landscape - City Park"),"Designed Landscape",IF(G451="Other: Designed Landscape - Formal garden","Designed Landscape",IF(OR(G451="Other: Modern",G451="Modern Movement",G451="Modern Movement: Ranch Style"),"Modern Movement",IF(G451="Other: Rail car design","Other",IF(G451="Commercial Style","Commercial Style",IF(G451="Other: 19th C. Functional","Functional",IF(G451="Other: 20th C. Functional","Functional",IF(OR(G451="Other: Art Deco",G451="Art Deco"),"Art Deco",IF(G451="Stick/Eastlake","Victorian",IF(OR(G451="Other: Folk Victorian",G451="Other: Free Classic",G451="Romanesque Revival",G451="Second Empire"),"Victorian",IF(G451="Other: Tudor Revival","Tudor Revival",IF(G451="Other: Vernacular Landscape","Vernacular Landscape",IF(OR(G451="Greek Revival",G451="Neo-Classical Revival",G451="Classical Revival"),"Classical/Greek Revival","")))))))))))))))))))))))</f>
        <v>Federal</v>
      </c>
      <c r="F451" s="1" t="str">
        <f t="shared" si="22"/>
        <v>None</v>
      </c>
      <c r="G451" s="1" t="s">
        <v>1</v>
      </c>
      <c r="H451" s="1" t="b">
        <v>1</v>
      </c>
      <c r="I451" s="1" t="b">
        <v>0</v>
      </c>
      <c r="J451" s="1">
        <v>1840</v>
      </c>
      <c r="K451" s="1">
        <v>1840</v>
      </c>
      <c r="L451" s="1" t="s">
        <v>14</v>
      </c>
      <c r="M451" s="1">
        <v>1</v>
      </c>
      <c r="N451" s="1" t="s">
        <v>13</v>
      </c>
      <c r="P451" s="5">
        <v>38.737312000000003</v>
      </c>
      <c r="Q451" s="5">
        <v>-85.375296000000006</v>
      </c>
      <c r="R451" s="1">
        <v>410</v>
      </c>
      <c r="S451" s="9"/>
      <c r="T451" s="2" t="s">
        <v>471</v>
      </c>
      <c r="U451" s="2" t="s">
        <v>502</v>
      </c>
      <c r="V451" t="s">
        <v>446</v>
      </c>
      <c r="W451" s="1" t="s">
        <v>13</v>
      </c>
    </row>
    <row r="452" spans="1:23" x14ac:dyDescent="0.2">
      <c r="A452" t="str">
        <f>IF(ISBLANK(R452),C452,R452)&amp;" "&amp;S452&amp;IF(ISBLANK(S452),""," ")&amp;T452&amp;IF(ISBLANK(T452),""," ")&amp;U452&amp;" "&amp;V452</f>
        <v>411 East 3rd Street</v>
      </c>
      <c r="C452" s="1" t="s">
        <v>0</v>
      </c>
      <c r="E452" s="1" t="str">
        <f t="shared" si="23"/>
        <v>Italianate</v>
      </c>
      <c r="F452" s="1" t="str">
        <f t="shared" si="22"/>
        <v>None</v>
      </c>
      <c r="G452" s="1" t="s">
        <v>23</v>
      </c>
      <c r="H452" s="1" t="b">
        <v>1</v>
      </c>
      <c r="I452" s="1" t="b">
        <v>0</v>
      </c>
      <c r="J452" s="1">
        <v>1860</v>
      </c>
      <c r="K452" s="1">
        <v>1860</v>
      </c>
      <c r="L452" s="1" t="s">
        <v>14</v>
      </c>
      <c r="M452" s="1">
        <v>1</v>
      </c>
      <c r="N452" s="1" t="s">
        <v>13</v>
      </c>
      <c r="P452" s="5">
        <v>38.737687999999999</v>
      </c>
      <c r="Q452" s="5">
        <v>-85.375214999999997</v>
      </c>
      <c r="R452" s="1">
        <v>411</v>
      </c>
      <c r="S452" s="9"/>
      <c r="T452" s="2" t="s">
        <v>471</v>
      </c>
      <c r="U452" s="2" t="s">
        <v>502</v>
      </c>
      <c r="V452" t="s">
        <v>446</v>
      </c>
      <c r="W452" s="1" t="s">
        <v>13</v>
      </c>
    </row>
    <row r="453" spans="1:23" x14ac:dyDescent="0.2">
      <c r="A453" t="str">
        <f>IF(ISBLANK(R453),D453,R453)&amp;" "&amp;S453&amp;IF(ISBLANK(S453),""," ")&amp;T453&amp;IF(ISBLANK(T453),""," ")&amp;U453&amp;" "&amp;V453</f>
        <v>412 East 3rd Street</v>
      </c>
      <c r="C453" s="1" t="s">
        <v>0</v>
      </c>
      <c r="D453" s="1" t="s">
        <v>124</v>
      </c>
      <c r="E453" s="1" t="str">
        <f t="shared" si="23"/>
        <v>Federal</v>
      </c>
      <c r="F453" s="1" t="str">
        <f t="shared" si="22"/>
        <v>None</v>
      </c>
      <c r="G453" s="1" t="s">
        <v>1</v>
      </c>
      <c r="H453" s="1" t="b">
        <v>1</v>
      </c>
      <c r="I453" s="1" t="b">
        <v>0</v>
      </c>
      <c r="J453" s="1">
        <v>1840</v>
      </c>
      <c r="K453" s="1">
        <v>1840</v>
      </c>
      <c r="L453" s="1" t="s">
        <v>14</v>
      </c>
      <c r="M453" s="1">
        <v>1</v>
      </c>
      <c r="N453" s="1" t="s">
        <v>13</v>
      </c>
      <c r="P453" s="5">
        <v>38.737310999999998</v>
      </c>
      <c r="Q453" s="5">
        <v>-85.375224000000003</v>
      </c>
      <c r="R453" s="1">
        <v>412</v>
      </c>
      <c r="S453" s="9"/>
      <c r="T453" s="2" t="s">
        <v>471</v>
      </c>
      <c r="U453" s="2" t="s">
        <v>502</v>
      </c>
      <c r="V453" t="s">
        <v>446</v>
      </c>
      <c r="W453" s="1" t="s">
        <v>13</v>
      </c>
    </row>
    <row r="454" spans="1:23" x14ac:dyDescent="0.2">
      <c r="A454" t="str">
        <f>IF(ISBLANK(R454),C454,R454)&amp;" "&amp;S454&amp;IF(ISBLANK(S454),""," ")&amp;T454&amp;IF(ISBLANK(T454),""," ")&amp;U454&amp;" "&amp;V454</f>
        <v>413 East 3rd Street</v>
      </c>
      <c r="C454" s="1" t="s">
        <v>0</v>
      </c>
      <c r="E454" s="1" t="str">
        <f t="shared" si="23"/>
        <v>Vernacular: Shotgun</v>
      </c>
      <c r="F454" s="1" t="str">
        <f t="shared" si="22"/>
        <v>None</v>
      </c>
      <c r="G454" s="1" t="s">
        <v>18</v>
      </c>
      <c r="H454" s="1" t="b">
        <v>1</v>
      </c>
      <c r="I454" s="1" t="b">
        <v>0</v>
      </c>
      <c r="J454" s="1">
        <v>1870</v>
      </c>
      <c r="K454" s="1">
        <v>1870</v>
      </c>
      <c r="L454" s="1" t="s">
        <v>14</v>
      </c>
      <c r="M454" s="1">
        <v>1</v>
      </c>
      <c r="N454" s="1" t="s">
        <v>13</v>
      </c>
      <c r="P454" s="5">
        <v>38.737650000000002</v>
      </c>
      <c r="Q454" s="5">
        <v>-85.375130999999996</v>
      </c>
      <c r="R454" s="1">
        <v>413</v>
      </c>
      <c r="S454" s="9"/>
      <c r="T454" s="2" t="s">
        <v>471</v>
      </c>
      <c r="U454" s="2" t="s">
        <v>502</v>
      </c>
      <c r="V454" t="s">
        <v>446</v>
      </c>
      <c r="W454" s="1" t="s">
        <v>13</v>
      </c>
    </row>
    <row r="455" spans="1:23" x14ac:dyDescent="0.2">
      <c r="A455" t="str">
        <f>IF(ISBLANK(R455),D455,R455)&amp;" "&amp;S455&amp;IF(ISBLANK(S455),""," ")&amp;T455&amp;IF(ISBLANK(T455),""," ")&amp;U455&amp;" "&amp;V455</f>
        <v>414 East 3rd Street</v>
      </c>
      <c r="C455" s="1" t="s">
        <v>0</v>
      </c>
      <c r="D455" s="1" t="s">
        <v>124</v>
      </c>
      <c r="E455" s="1" t="str">
        <f t="shared" si="23"/>
        <v>Federal</v>
      </c>
      <c r="F455" s="1" t="str">
        <f t="shared" si="22"/>
        <v>None</v>
      </c>
      <c r="G455" s="1" t="s">
        <v>1</v>
      </c>
      <c r="H455" s="1" t="b">
        <v>1</v>
      </c>
      <c r="I455" s="1" t="b">
        <v>0</v>
      </c>
      <c r="J455" s="1">
        <v>1840</v>
      </c>
      <c r="K455" s="1">
        <v>1840</v>
      </c>
      <c r="L455" s="1" t="s">
        <v>14</v>
      </c>
      <c r="M455" s="1">
        <v>1</v>
      </c>
      <c r="N455" s="1" t="s">
        <v>13</v>
      </c>
      <c r="P455" s="5">
        <v>38.737310000000001</v>
      </c>
      <c r="Q455" s="5">
        <v>-85.375161000000006</v>
      </c>
      <c r="R455" s="1">
        <v>414</v>
      </c>
      <c r="S455" s="9"/>
      <c r="T455" s="2" t="s">
        <v>471</v>
      </c>
      <c r="U455" s="2" t="s">
        <v>502</v>
      </c>
      <c r="V455" t="s">
        <v>446</v>
      </c>
      <c r="W455" s="1" t="s">
        <v>13</v>
      </c>
    </row>
    <row r="456" spans="1:23" x14ac:dyDescent="0.2">
      <c r="A456" t="str">
        <f>IF(ISBLANK(R456),C456,R456)&amp;" "&amp;S456&amp;IF(ISBLANK(S456),""," ")&amp;T456&amp;IF(ISBLANK(T456),""," ")&amp;U456&amp;" "&amp;V456</f>
        <v>415 East 3rd Street</v>
      </c>
      <c r="C456" s="1" t="s">
        <v>0</v>
      </c>
      <c r="E456" s="1" t="str">
        <f t="shared" si="23"/>
        <v>Federal</v>
      </c>
      <c r="F456" s="1" t="str">
        <f t="shared" si="22"/>
        <v>None</v>
      </c>
      <c r="G456" s="1" t="s">
        <v>1</v>
      </c>
      <c r="H456" s="1" t="b">
        <v>1</v>
      </c>
      <c r="I456" s="1" t="b">
        <v>0</v>
      </c>
      <c r="J456" s="1">
        <v>1850</v>
      </c>
      <c r="K456" s="1">
        <v>1850</v>
      </c>
      <c r="L456" s="1" t="s">
        <v>14</v>
      </c>
      <c r="M456" s="1">
        <v>1</v>
      </c>
      <c r="N456" s="1" t="s">
        <v>13</v>
      </c>
      <c r="P456" s="5">
        <v>38.737673000000001</v>
      </c>
      <c r="Q456" s="5">
        <v>-85.374960999999999</v>
      </c>
      <c r="R456" s="1">
        <v>415</v>
      </c>
      <c r="S456" s="9"/>
      <c r="T456" s="2" t="s">
        <v>471</v>
      </c>
      <c r="U456" s="2" t="s">
        <v>502</v>
      </c>
      <c r="V456" t="s">
        <v>446</v>
      </c>
      <c r="W456" s="1" t="s">
        <v>13</v>
      </c>
    </row>
    <row r="457" spans="1:23" x14ac:dyDescent="0.2">
      <c r="A457" t="str">
        <f>IF(ISBLANK(R457),C457,R457)&amp;" "&amp;S457&amp;IF(ISBLANK(S457),""," ")&amp;T457&amp;IF(ISBLANK(T457),""," ")&amp;U457&amp;" "&amp;V457</f>
        <v>417 East 3rd Street</v>
      </c>
      <c r="C457" s="1" t="s">
        <v>0</v>
      </c>
      <c r="E457" s="1" t="str">
        <f t="shared" si="23"/>
        <v>Vernacular: Shotgun</v>
      </c>
      <c r="F457" s="1" t="str">
        <f t="shared" si="22"/>
        <v>Camelback Shotgun</v>
      </c>
      <c r="G457" s="1" t="s">
        <v>31</v>
      </c>
      <c r="H457" s="1" t="b">
        <v>1</v>
      </c>
      <c r="I457" s="1" t="b">
        <v>0</v>
      </c>
      <c r="J457" s="1">
        <v>1870</v>
      </c>
      <c r="K457" s="1">
        <v>1870</v>
      </c>
      <c r="L457" s="1" t="s">
        <v>14</v>
      </c>
      <c r="M457" s="1">
        <v>1</v>
      </c>
      <c r="N457" s="1" t="s">
        <v>13</v>
      </c>
      <c r="P457" s="5">
        <v>38.737675000000003</v>
      </c>
      <c r="Q457" s="5">
        <v>-85.374874000000005</v>
      </c>
      <c r="R457" s="1">
        <v>417</v>
      </c>
      <c r="S457" s="9"/>
      <c r="T457" s="2" t="s">
        <v>471</v>
      </c>
      <c r="U457" s="2" t="s">
        <v>502</v>
      </c>
      <c r="V457" t="s">
        <v>446</v>
      </c>
      <c r="W457" s="1" t="s">
        <v>13</v>
      </c>
    </row>
    <row r="458" spans="1:23" x14ac:dyDescent="0.2">
      <c r="A458" t="str">
        <f>IF(ISBLANK(R458),C458,R458)&amp;" "&amp;S458&amp;IF(ISBLANK(S458),""," ")&amp;T458&amp;IF(ISBLANK(T458),""," ")&amp;U458&amp;" "&amp;V458</f>
        <v>419 East 3rd Street</v>
      </c>
      <c r="C458" s="1" t="s">
        <v>0</v>
      </c>
      <c r="E458" s="1" t="str">
        <f t="shared" si="23"/>
        <v>Federal</v>
      </c>
      <c r="F458" s="1" t="str">
        <f t="shared" si="22"/>
        <v>None</v>
      </c>
      <c r="G458" s="1" t="s">
        <v>1</v>
      </c>
      <c r="H458" s="1" t="b">
        <v>1</v>
      </c>
      <c r="I458" s="1" t="b">
        <v>0</v>
      </c>
      <c r="J458" s="1">
        <v>1850</v>
      </c>
      <c r="K458" s="1">
        <v>1850</v>
      </c>
      <c r="L458" s="1" t="s">
        <v>14</v>
      </c>
      <c r="M458" s="1">
        <v>1</v>
      </c>
      <c r="N458" s="1" t="s">
        <v>13</v>
      </c>
      <c r="P458" s="5">
        <v>38.737673000000001</v>
      </c>
      <c r="Q458" s="5">
        <v>-85.374775</v>
      </c>
      <c r="R458" s="1">
        <v>419</v>
      </c>
      <c r="S458" s="9"/>
      <c r="T458" s="2" t="s">
        <v>471</v>
      </c>
      <c r="U458" s="2" t="s">
        <v>502</v>
      </c>
      <c r="V458" t="s">
        <v>446</v>
      </c>
      <c r="W458" s="1" t="s">
        <v>13</v>
      </c>
    </row>
    <row r="459" spans="1:23" x14ac:dyDescent="0.2">
      <c r="A459" t="str">
        <f>IF(ISBLANK(R459),C459,R459)&amp;" "&amp;S459&amp;IF(ISBLANK(S459),""," ")&amp;T459&amp;IF(ISBLANK(T459),""," ")&amp;U459&amp;" "&amp;V459</f>
        <v>423 East 3rd Street</v>
      </c>
      <c r="C459" s="1" t="s">
        <v>0</v>
      </c>
      <c r="E459" s="1" t="str">
        <f t="shared" si="23"/>
        <v>Federal</v>
      </c>
      <c r="F459" s="1" t="str">
        <f t="shared" si="22"/>
        <v>None</v>
      </c>
      <c r="G459" s="1" t="s">
        <v>1</v>
      </c>
      <c r="H459" s="1" t="b">
        <v>1</v>
      </c>
      <c r="I459" s="1" t="b">
        <v>0</v>
      </c>
      <c r="J459" s="1">
        <v>1850</v>
      </c>
      <c r="K459" s="1">
        <v>1850</v>
      </c>
      <c r="L459" s="1" t="s">
        <v>14</v>
      </c>
      <c r="M459" s="1">
        <v>1</v>
      </c>
      <c r="N459" s="1" t="s">
        <v>13</v>
      </c>
      <c r="P459" s="5">
        <v>38.737676</v>
      </c>
      <c r="Q459" s="5">
        <v>-85.374674999999996</v>
      </c>
      <c r="R459" s="1">
        <v>423</v>
      </c>
      <c r="S459" s="9"/>
      <c r="T459" s="2" t="s">
        <v>471</v>
      </c>
      <c r="U459" s="2" t="s">
        <v>502</v>
      </c>
      <c r="V459" t="s">
        <v>446</v>
      </c>
      <c r="W459" s="1" t="s">
        <v>13</v>
      </c>
    </row>
    <row r="460" spans="1:23" x14ac:dyDescent="0.2">
      <c r="A460" t="str">
        <f>IF(ISBLANK(R460),C460,R460)&amp;" "&amp;S460&amp;IF(ISBLANK(S460),""," ")&amp;T460&amp;IF(ISBLANK(T460),""," ")&amp;U460&amp;" "&amp;V460</f>
        <v>425 East 3rd Street</v>
      </c>
      <c r="C460" s="1" t="s">
        <v>0</v>
      </c>
      <c r="E460" s="1" t="str">
        <f t="shared" si="23"/>
        <v>Federal</v>
      </c>
      <c r="F460" s="1" t="str">
        <f t="shared" si="22"/>
        <v>None</v>
      </c>
      <c r="G460" s="1" t="s">
        <v>1</v>
      </c>
      <c r="H460" s="1" t="b">
        <v>1</v>
      </c>
      <c r="I460" s="1" t="b">
        <v>0</v>
      </c>
      <c r="J460" s="1">
        <v>1840</v>
      </c>
      <c r="K460" s="1">
        <v>1840</v>
      </c>
      <c r="L460" s="1" t="s">
        <v>14</v>
      </c>
      <c r="M460" s="1">
        <v>1</v>
      </c>
      <c r="N460" s="1" t="s">
        <v>13</v>
      </c>
      <c r="P460" s="5">
        <v>38.737659000000001</v>
      </c>
      <c r="Q460" s="5">
        <v>-85.374590999999995</v>
      </c>
      <c r="R460" s="1">
        <v>425</v>
      </c>
      <c r="S460" s="9"/>
      <c r="T460" s="2" t="s">
        <v>471</v>
      </c>
      <c r="U460" s="2" t="s">
        <v>502</v>
      </c>
      <c r="V460" t="s">
        <v>446</v>
      </c>
      <c r="W460" s="1" t="s">
        <v>13</v>
      </c>
    </row>
    <row r="461" spans="1:23" x14ac:dyDescent="0.2">
      <c r="A461" t="str">
        <f>IF(ISBLANK(R461),C461,R461)&amp;" "&amp;S461&amp;IF(ISBLANK(S461),""," ")&amp;T461&amp;IF(ISBLANK(T461),""," ")&amp;U461&amp;" "&amp;V461</f>
        <v>427 East 3rd Street</v>
      </c>
      <c r="C461" s="1" t="s">
        <v>0</v>
      </c>
      <c r="E461" s="1" t="str">
        <f t="shared" si="23"/>
        <v>Federal</v>
      </c>
      <c r="F461" s="1" t="str">
        <f t="shared" si="22"/>
        <v>None</v>
      </c>
      <c r="G461" s="1" t="s">
        <v>1</v>
      </c>
      <c r="H461" s="1" t="b">
        <v>1</v>
      </c>
      <c r="I461" s="1" t="b">
        <v>0</v>
      </c>
      <c r="J461" s="1">
        <v>1840</v>
      </c>
      <c r="K461" s="1">
        <v>1840</v>
      </c>
      <c r="L461" s="1" t="s">
        <v>14</v>
      </c>
      <c r="M461" s="1">
        <v>1</v>
      </c>
      <c r="N461" s="1" t="s">
        <v>13</v>
      </c>
      <c r="P461" s="5">
        <v>38.737647000000003</v>
      </c>
      <c r="Q461" s="5">
        <v>-85.374489999999994</v>
      </c>
      <c r="R461" s="1">
        <v>427</v>
      </c>
      <c r="S461" s="9"/>
      <c r="T461" s="2" t="s">
        <v>471</v>
      </c>
      <c r="U461" s="2" t="s">
        <v>502</v>
      </c>
      <c r="V461" t="s">
        <v>446</v>
      </c>
      <c r="W461" s="1" t="s">
        <v>13</v>
      </c>
    </row>
    <row r="462" spans="1:23" x14ac:dyDescent="0.2">
      <c r="A462" t="str">
        <f>IF(ISBLANK(R462),C462,R462)&amp;" "&amp;S462&amp;IF(ISBLANK(S462),""," ")&amp;T462&amp;IF(ISBLANK(T462),""," ")&amp;U462&amp;" "&amp;V462</f>
        <v>508 East 3rd Street</v>
      </c>
      <c r="C462" s="1" t="s">
        <v>0</v>
      </c>
      <c r="E462" s="1" t="str">
        <f t="shared" si="23"/>
        <v>Vernacular: Shotgun</v>
      </c>
      <c r="F462" s="1" t="str">
        <f t="shared" si="22"/>
        <v>None</v>
      </c>
      <c r="G462" s="1" t="s">
        <v>18</v>
      </c>
      <c r="H462" s="1" t="b">
        <v>1</v>
      </c>
      <c r="I462" s="1" t="b">
        <v>0</v>
      </c>
      <c r="J462" s="1">
        <v>1870</v>
      </c>
      <c r="K462" s="1">
        <v>1870</v>
      </c>
      <c r="L462" s="1" t="s">
        <v>14</v>
      </c>
      <c r="M462" s="1">
        <v>1</v>
      </c>
      <c r="N462" s="1" t="s">
        <v>13</v>
      </c>
      <c r="P462" s="5">
        <v>38.737293999999999</v>
      </c>
      <c r="Q462" s="5">
        <v>-85.373884000000004</v>
      </c>
      <c r="R462" s="1">
        <v>508</v>
      </c>
      <c r="S462" s="9"/>
      <c r="T462" s="2" t="s">
        <v>471</v>
      </c>
      <c r="U462" s="2" t="s">
        <v>502</v>
      </c>
      <c r="V462" t="s">
        <v>446</v>
      </c>
      <c r="W462" s="1" t="s">
        <v>13</v>
      </c>
    </row>
    <row r="463" spans="1:23" x14ac:dyDescent="0.2">
      <c r="A463" t="str">
        <f>IF(ISBLANK(R463),C463,R463)&amp;" "&amp;S463&amp;IF(ISBLANK(S463),""," ")&amp;T463&amp;IF(ISBLANK(T463),""," ")&amp;U463&amp;" "&amp;V463</f>
        <v>510 East 3rd Street</v>
      </c>
      <c r="C463" s="1" t="s">
        <v>0</v>
      </c>
      <c r="E463" s="1" t="str">
        <f t="shared" si="23"/>
        <v>Vernacular: Other</v>
      </c>
      <c r="F463" s="1" t="str">
        <f t="shared" si="22"/>
        <v>Gabled-ell</v>
      </c>
      <c r="G463" s="1" t="s">
        <v>27</v>
      </c>
      <c r="H463" s="1" t="b">
        <v>1</v>
      </c>
      <c r="I463" s="1" t="b">
        <v>0</v>
      </c>
      <c r="J463" s="1">
        <v>1890</v>
      </c>
      <c r="K463" s="1">
        <v>1890</v>
      </c>
      <c r="L463" s="1" t="s">
        <v>14</v>
      </c>
      <c r="M463" s="1">
        <v>1</v>
      </c>
      <c r="N463" s="1" t="s">
        <v>13</v>
      </c>
      <c r="P463" s="5">
        <v>38.737293000000001</v>
      </c>
      <c r="Q463" s="5">
        <v>-85.373716999999999</v>
      </c>
      <c r="R463" s="1">
        <v>510</v>
      </c>
      <c r="S463" s="9"/>
      <c r="T463" s="2" t="s">
        <v>471</v>
      </c>
      <c r="U463" s="2" t="s">
        <v>502</v>
      </c>
      <c r="V463" t="s">
        <v>446</v>
      </c>
      <c r="W463" s="1" t="s">
        <v>13</v>
      </c>
    </row>
    <row r="464" spans="1:23" x14ac:dyDescent="0.2">
      <c r="A464" t="str">
        <f>IF(ISBLANK(R464),C464,R464)&amp;" "&amp;S464&amp;IF(ISBLANK(S464),""," ")&amp;T464&amp;IF(ISBLANK(T464),""," ")&amp;U464&amp;" "&amp;V464</f>
        <v>514 East 3rd Street</v>
      </c>
      <c r="C464" s="1" t="s">
        <v>0</v>
      </c>
      <c r="E464" s="1" t="str">
        <f t="shared" si="23"/>
        <v>Vernacular: Other</v>
      </c>
      <c r="F464" s="1" t="str">
        <f t="shared" si="22"/>
        <v>Gabled-ell</v>
      </c>
      <c r="G464" s="1" t="s">
        <v>27</v>
      </c>
      <c r="H464" s="1" t="b">
        <v>1</v>
      </c>
      <c r="I464" s="1" t="b">
        <v>0</v>
      </c>
      <c r="J464" s="1">
        <v>1890</v>
      </c>
      <c r="K464" s="1">
        <v>1890</v>
      </c>
      <c r="L464" s="1" t="s">
        <v>2</v>
      </c>
      <c r="N464" s="4">
        <v>1</v>
      </c>
      <c r="O464" s="4" t="s">
        <v>511</v>
      </c>
      <c r="P464" s="5">
        <v>38.737178</v>
      </c>
      <c r="Q464" s="5">
        <v>-85.373497</v>
      </c>
      <c r="R464" s="1">
        <v>514</v>
      </c>
      <c r="S464" s="9"/>
      <c r="T464" s="2" t="s">
        <v>471</v>
      </c>
      <c r="U464" s="2" t="s">
        <v>502</v>
      </c>
      <c r="V464" t="s">
        <v>446</v>
      </c>
      <c r="W464" s="1" t="s">
        <v>13</v>
      </c>
    </row>
    <row r="465" spans="1:23" x14ac:dyDescent="0.2">
      <c r="A465" t="str">
        <f>IF(ISBLANK(R465),C465,R465)&amp;" "&amp;S465&amp;IF(ISBLANK(S465),""," ")&amp;T465&amp;IF(ISBLANK(T465),""," ")&amp;U465&amp;" "&amp;V465</f>
        <v>516 East 3rd Street</v>
      </c>
      <c r="C465" s="1" t="s">
        <v>0</v>
      </c>
      <c r="E465" s="1" t="str">
        <f t="shared" si="23"/>
        <v>Vernacular: Shotgun</v>
      </c>
      <c r="F465" s="1" t="str">
        <f t="shared" si="22"/>
        <v>None</v>
      </c>
      <c r="G465" s="1" t="s">
        <v>18</v>
      </c>
      <c r="H465" s="1" t="b">
        <v>1</v>
      </c>
      <c r="I465" s="1" t="b">
        <v>0</v>
      </c>
      <c r="J465" s="1">
        <v>1880</v>
      </c>
      <c r="K465" s="1">
        <v>1880</v>
      </c>
      <c r="L465" s="1" t="s">
        <v>14</v>
      </c>
      <c r="M465" s="1">
        <v>2</v>
      </c>
      <c r="N465" s="1" t="s">
        <v>13</v>
      </c>
      <c r="P465" s="5">
        <v>38.737177000000003</v>
      </c>
      <c r="Q465" s="5">
        <v>-85.373356999999999</v>
      </c>
      <c r="R465" s="1">
        <v>516</v>
      </c>
      <c r="S465" s="9"/>
      <c r="T465" s="2" t="s">
        <v>471</v>
      </c>
      <c r="U465" s="2" t="s">
        <v>502</v>
      </c>
      <c r="V465" t="s">
        <v>446</v>
      </c>
      <c r="W465" s="1" t="s">
        <v>13</v>
      </c>
    </row>
    <row r="466" spans="1:23" ht="140.25" x14ac:dyDescent="0.2">
      <c r="A466" t="str">
        <f t="shared" ref="A451:A514" si="24">IF(ISBLANK(R466),B466,R466)&amp;" "&amp;S466&amp;IF(ISBLANK(S466),""," ")&amp;T466&amp;IF(ISBLANK(T466),""," ")&amp;U466&amp;" "&amp;V466</f>
        <v>519 East 3rd Street</v>
      </c>
      <c r="B466" s="1" t="s">
        <v>286</v>
      </c>
      <c r="C466" s="1" t="s">
        <v>114</v>
      </c>
      <c r="E466" s="1" t="str">
        <f t="shared" si="23"/>
        <v>Gothic Revival</v>
      </c>
      <c r="F466" s="1" t="str">
        <f t="shared" si="22"/>
        <v>None</v>
      </c>
      <c r="G466" s="1" t="s">
        <v>37</v>
      </c>
      <c r="H466" s="1" t="b">
        <v>0</v>
      </c>
      <c r="I466" s="1" t="b">
        <v>0</v>
      </c>
      <c r="J466" s="1">
        <v>1837</v>
      </c>
      <c r="K466" s="1">
        <v>1837</v>
      </c>
      <c r="L466" s="1" t="s">
        <v>14</v>
      </c>
      <c r="M466" s="1">
        <v>1</v>
      </c>
      <c r="N466" s="1" t="s">
        <v>13</v>
      </c>
      <c r="P466" s="5">
        <v>38.737695000000002</v>
      </c>
      <c r="Q466" s="5">
        <v>-85.373771000000005</v>
      </c>
      <c r="R466" s="1">
        <v>519</v>
      </c>
      <c r="S466" s="9"/>
      <c r="T466" s="2" t="s">
        <v>471</v>
      </c>
      <c r="U466" s="2" t="s">
        <v>502</v>
      </c>
      <c r="V466" t="s">
        <v>446</v>
      </c>
      <c r="W466" s="1" t="s">
        <v>435</v>
      </c>
    </row>
    <row r="467" spans="1:23" ht="140.25" x14ac:dyDescent="0.2">
      <c r="A467" t="str">
        <f t="shared" si="24"/>
        <v>519 East 3rd Street</v>
      </c>
      <c r="B467" s="1" t="s">
        <v>285</v>
      </c>
      <c r="C467" s="1" t="s">
        <v>535</v>
      </c>
      <c r="E467" s="1" t="str">
        <f t="shared" si="23"/>
        <v>Classical/Greek Revival</v>
      </c>
      <c r="F467" s="1" t="str">
        <f t="shared" si="22"/>
        <v>Greek</v>
      </c>
      <c r="G467" s="1" t="s">
        <v>26</v>
      </c>
      <c r="H467" s="1" t="b">
        <v>1</v>
      </c>
      <c r="I467" s="1" t="b">
        <v>0</v>
      </c>
      <c r="J467" s="1">
        <v>1850</v>
      </c>
      <c r="K467" s="1">
        <v>1850</v>
      </c>
      <c r="L467" s="1" t="s">
        <v>14</v>
      </c>
      <c r="M467" s="1">
        <v>2</v>
      </c>
      <c r="N467" s="1" t="s">
        <v>13</v>
      </c>
      <c r="P467" s="5">
        <v>38.737695000000002</v>
      </c>
      <c r="Q467" s="5">
        <v>-85.373771000000005</v>
      </c>
      <c r="R467" s="1">
        <v>519</v>
      </c>
      <c r="S467" s="9"/>
      <c r="T467" s="2" t="s">
        <v>471</v>
      </c>
      <c r="U467" s="2" t="s">
        <v>502</v>
      </c>
      <c r="V467" t="s">
        <v>446</v>
      </c>
      <c r="W467" s="1" t="s">
        <v>434</v>
      </c>
    </row>
    <row r="468" spans="1:23" x14ac:dyDescent="0.2">
      <c r="A468" t="str">
        <f>IF(ISBLANK(R468),C468,R468)&amp;" "&amp;S468&amp;IF(ISBLANK(S468),""," ")&amp;T468&amp;IF(ISBLANK(T468),""," ")&amp;U468&amp;" "&amp;V468</f>
        <v>523 East 3rd Street</v>
      </c>
      <c r="C468" s="1" t="s">
        <v>0</v>
      </c>
      <c r="E468" s="1" t="str">
        <f t="shared" si="23"/>
        <v>Italianate</v>
      </c>
      <c r="F468" s="1" t="str">
        <f t="shared" si="22"/>
        <v>None</v>
      </c>
      <c r="G468" s="1" t="s">
        <v>23</v>
      </c>
      <c r="H468" s="1" t="b">
        <v>1</v>
      </c>
      <c r="I468" s="1" t="b">
        <v>0</v>
      </c>
      <c r="J468" s="1">
        <v>1880</v>
      </c>
      <c r="K468" s="1">
        <v>1880</v>
      </c>
      <c r="L468" s="1" t="s">
        <v>14</v>
      </c>
      <c r="M468" s="1">
        <v>1</v>
      </c>
      <c r="N468" s="1" t="s">
        <v>13</v>
      </c>
      <c r="P468" s="5">
        <v>38.737485999999997</v>
      </c>
      <c r="Q468" s="5">
        <v>-85.373751999999996</v>
      </c>
      <c r="R468" s="1">
        <v>523</v>
      </c>
      <c r="S468" s="9"/>
      <c r="T468" s="2" t="s">
        <v>471</v>
      </c>
      <c r="U468" s="2" t="s">
        <v>502</v>
      </c>
      <c r="V468" t="s">
        <v>446</v>
      </c>
      <c r="W468" s="1" t="s">
        <v>13</v>
      </c>
    </row>
    <row r="469" spans="1:23" x14ac:dyDescent="0.2">
      <c r="A469" t="str">
        <f>IF(ISBLANK(R469),C469,R469)&amp;" "&amp;S469&amp;IF(ISBLANK(S469),""," ")&amp;T469&amp;IF(ISBLANK(T469),""," ")&amp;U469&amp;" "&amp;V469</f>
        <v>524 East 3rd Street</v>
      </c>
      <c r="C469" s="1" t="s">
        <v>0</v>
      </c>
      <c r="E469" s="1" t="str">
        <f t="shared" si="23"/>
        <v>Vernacular: Other</v>
      </c>
      <c r="F469" s="1" t="str">
        <f t="shared" si="22"/>
        <v>Gabled-ell</v>
      </c>
      <c r="G469" s="1" t="s">
        <v>27</v>
      </c>
      <c r="H469" s="1" t="b">
        <v>1</v>
      </c>
      <c r="I469" s="1" t="b">
        <v>0</v>
      </c>
      <c r="J469" s="1">
        <v>1880</v>
      </c>
      <c r="K469" s="1">
        <v>1880</v>
      </c>
      <c r="L469" s="1" t="s">
        <v>14</v>
      </c>
      <c r="M469" s="1">
        <v>1</v>
      </c>
      <c r="N469" s="1" t="s">
        <v>13</v>
      </c>
      <c r="P469" s="5">
        <v>38.737287999999999</v>
      </c>
      <c r="Q469" s="5">
        <v>-85.373210999999998</v>
      </c>
      <c r="R469" s="1">
        <v>524</v>
      </c>
      <c r="S469" s="9"/>
      <c r="T469" s="2" t="s">
        <v>471</v>
      </c>
      <c r="U469" s="2" t="s">
        <v>502</v>
      </c>
      <c r="V469" t="s">
        <v>446</v>
      </c>
      <c r="W469" s="1" t="s">
        <v>13</v>
      </c>
    </row>
    <row r="470" spans="1:23" x14ac:dyDescent="0.2">
      <c r="A470" t="str">
        <f>IF(ISBLANK(R470),C470,R470)&amp;" "&amp;S470&amp;IF(ISBLANK(S470),""," ")&amp;T470&amp;IF(ISBLANK(T470),""," ")&amp;U470&amp;" "&amp;V470</f>
        <v>102 West 3rd Street</v>
      </c>
      <c r="C470" s="1" t="s">
        <v>0</v>
      </c>
      <c r="E470" s="1" t="str">
        <f t="shared" si="23"/>
        <v>Victorian</v>
      </c>
      <c r="F470" s="1" t="str">
        <f t="shared" si="22"/>
        <v>Romanesque Revival</v>
      </c>
      <c r="G470" s="1" t="s">
        <v>112</v>
      </c>
      <c r="H470" s="1" t="b">
        <v>1</v>
      </c>
      <c r="I470" s="1" t="b">
        <v>0</v>
      </c>
      <c r="J470" s="1">
        <v>1895</v>
      </c>
      <c r="K470" s="1">
        <v>1895</v>
      </c>
      <c r="L470" s="1" t="s">
        <v>14</v>
      </c>
      <c r="M470" s="1">
        <v>1</v>
      </c>
      <c r="N470" s="1" t="s">
        <v>13</v>
      </c>
      <c r="P470" s="5">
        <v>38.737693999999998</v>
      </c>
      <c r="Q470" s="5">
        <v>-85.380426999999997</v>
      </c>
      <c r="R470" s="1">
        <v>102</v>
      </c>
      <c r="S470" s="9"/>
      <c r="T470" s="2" t="s">
        <v>485</v>
      </c>
      <c r="U470" s="2" t="s">
        <v>502</v>
      </c>
      <c r="V470" t="s">
        <v>446</v>
      </c>
      <c r="W470" s="1" t="s">
        <v>13</v>
      </c>
    </row>
    <row r="471" spans="1:23" ht="25.5" x14ac:dyDescent="0.2">
      <c r="A471" t="str">
        <f t="shared" si="24"/>
        <v>104 West 3rd Street</v>
      </c>
      <c r="B471" s="1" t="s">
        <v>111</v>
      </c>
      <c r="C471" s="1" t="s">
        <v>281</v>
      </c>
      <c r="E471" s="1" t="str">
        <f t="shared" si="23"/>
        <v>Classical/Greek Revival</v>
      </c>
      <c r="F471" s="1" t="str">
        <f t="shared" si="22"/>
        <v>Greek</v>
      </c>
      <c r="G471" s="1" t="s">
        <v>26</v>
      </c>
      <c r="H471" s="1" t="b">
        <v>0</v>
      </c>
      <c r="I471" s="1" t="b">
        <v>0</v>
      </c>
      <c r="J471" s="1">
        <v>1848</v>
      </c>
      <c r="K471" s="1">
        <v>1848</v>
      </c>
      <c r="L471" s="1" t="s">
        <v>14</v>
      </c>
      <c r="M471" s="1">
        <v>1</v>
      </c>
      <c r="N471" s="1" t="s">
        <v>13</v>
      </c>
      <c r="P471" s="5">
        <v>38.737726000000002</v>
      </c>
      <c r="Q471" s="5">
        <v>-85.380542000000005</v>
      </c>
      <c r="R471" s="1">
        <v>104</v>
      </c>
      <c r="S471" s="9"/>
      <c r="T471" s="2" t="s">
        <v>485</v>
      </c>
      <c r="U471" s="2" t="s">
        <v>502</v>
      </c>
      <c r="V471" t="s">
        <v>446</v>
      </c>
      <c r="W471" s="1" t="s">
        <v>13</v>
      </c>
    </row>
    <row r="472" spans="1:23" ht="89.25" x14ac:dyDescent="0.2">
      <c r="A472" t="str">
        <f t="shared" si="24"/>
        <v>109 West 3rd Street</v>
      </c>
      <c r="B472" s="1" t="s">
        <v>121</v>
      </c>
      <c r="C472" s="1" t="s">
        <v>0</v>
      </c>
      <c r="E472" s="1" t="str">
        <f t="shared" si="23"/>
        <v>Federal</v>
      </c>
      <c r="F472" s="1" t="str">
        <f t="shared" si="22"/>
        <v>None</v>
      </c>
      <c r="G472" s="1" t="s">
        <v>1</v>
      </c>
      <c r="H472" s="1" t="b">
        <v>1</v>
      </c>
      <c r="I472" s="1" t="b">
        <v>0</v>
      </c>
      <c r="J472" s="1">
        <v>1842</v>
      </c>
      <c r="K472" s="1">
        <v>1842</v>
      </c>
      <c r="L472" s="1" t="s">
        <v>14</v>
      </c>
      <c r="M472" s="1">
        <v>1</v>
      </c>
      <c r="N472" s="1" t="s">
        <v>13</v>
      </c>
      <c r="P472" s="5">
        <v>38.737274999999997</v>
      </c>
      <c r="Q472" s="5">
        <v>-85.380923999999993</v>
      </c>
      <c r="R472" s="1">
        <v>109</v>
      </c>
      <c r="S472" s="9"/>
      <c r="T472" s="2" t="s">
        <v>485</v>
      </c>
      <c r="U472" s="2" t="s">
        <v>502</v>
      </c>
      <c r="V472" t="s">
        <v>446</v>
      </c>
      <c r="W472" s="1" t="s">
        <v>365</v>
      </c>
    </row>
    <row r="473" spans="1:23" x14ac:dyDescent="0.2">
      <c r="A473" t="str">
        <f>IF(ISBLANK(R473),C473,R473)&amp;" "&amp;S473&amp;IF(ISBLANK(S473),""," ")&amp;T473&amp;IF(ISBLANK(T473),""," ")&amp;U473&amp;" "&amp;V473</f>
        <v>110 West 3rd Street</v>
      </c>
      <c r="C473" s="1" t="s">
        <v>0</v>
      </c>
      <c r="E473" s="1" t="str">
        <f t="shared" si="23"/>
        <v>Federal</v>
      </c>
      <c r="F473" s="1" t="str">
        <f t="shared" si="22"/>
        <v>None</v>
      </c>
      <c r="G473" s="1" t="s">
        <v>1</v>
      </c>
      <c r="H473" s="1" t="b">
        <v>1</v>
      </c>
      <c r="I473" s="1" t="b">
        <v>0</v>
      </c>
      <c r="J473" s="1">
        <v>1834</v>
      </c>
      <c r="K473" s="1">
        <v>1834</v>
      </c>
      <c r="L473" s="1" t="s">
        <v>14</v>
      </c>
      <c r="M473" s="1">
        <v>1</v>
      </c>
      <c r="N473" s="1" t="s">
        <v>13</v>
      </c>
      <c r="P473" s="5">
        <v>38.737746999999999</v>
      </c>
      <c r="Q473" s="5">
        <v>-85.380679999999998</v>
      </c>
      <c r="R473" s="1">
        <v>110</v>
      </c>
      <c r="S473" s="9"/>
      <c r="T473" s="2" t="s">
        <v>485</v>
      </c>
      <c r="U473" s="2" t="s">
        <v>502</v>
      </c>
      <c r="V473" t="s">
        <v>446</v>
      </c>
      <c r="W473" s="1" t="s">
        <v>13</v>
      </c>
    </row>
    <row r="474" spans="1:23" ht="63.75" x14ac:dyDescent="0.2">
      <c r="A474" t="str">
        <f t="shared" si="24"/>
        <v>111 West 3rd Street</v>
      </c>
      <c r="B474" s="1" t="s">
        <v>120</v>
      </c>
      <c r="C474" s="1" t="s">
        <v>0</v>
      </c>
      <c r="E474" s="1" t="str">
        <f t="shared" si="23"/>
        <v>Classical/Greek Revival</v>
      </c>
      <c r="F474" s="1" t="str">
        <f t="shared" si="22"/>
        <v>Greek</v>
      </c>
      <c r="G474" s="1" t="s">
        <v>26</v>
      </c>
      <c r="H474" s="1" t="b">
        <v>1</v>
      </c>
      <c r="I474" s="1" t="b">
        <v>0</v>
      </c>
      <c r="J474" s="1">
        <v>1845</v>
      </c>
      <c r="K474" s="1">
        <v>1845</v>
      </c>
      <c r="L474" s="1" t="s">
        <v>14</v>
      </c>
      <c r="M474" s="1">
        <v>1</v>
      </c>
      <c r="N474" s="1" t="s">
        <v>13</v>
      </c>
      <c r="P474" s="5">
        <v>38.737293000000001</v>
      </c>
      <c r="Q474" s="5">
        <v>-85.381005000000002</v>
      </c>
      <c r="R474" s="1">
        <v>111</v>
      </c>
      <c r="S474" s="9"/>
      <c r="T474" s="2" t="s">
        <v>485</v>
      </c>
      <c r="U474" s="2" t="s">
        <v>502</v>
      </c>
      <c r="V474" t="s">
        <v>446</v>
      </c>
      <c r="W474" s="1" t="s">
        <v>364</v>
      </c>
    </row>
    <row r="475" spans="1:23" x14ac:dyDescent="0.2">
      <c r="A475" t="str">
        <f>IF(ISBLANK(R475),C475,R475)&amp;" "&amp;S475&amp;IF(ISBLANK(S475),""," ")&amp;T475&amp;IF(ISBLANK(T475),""," ")&amp;U475&amp;" "&amp;V475</f>
        <v>112 West 3rd Street</v>
      </c>
      <c r="C475" s="1" t="s">
        <v>0</v>
      </c>
      <c r="E475" s="1" t="str">
        <f t="shared" si="23"/>
        <v>Victorian</v>
      </c>
      <c r="F475" s="1" t="str">
        <f t="shared" si="22"/>
        <v>Queen Anne</v>
      </c>
      <c r="G475" s="1" t="s">
        <v>42</v>
      </c>
      <c r="H475" s="1" t="b">
        <v>1</v>
      </c>
      <c r="I475" s="1" t="b">
        <v>0</v>
      </c>
      <c r="J475" s="1">
        <v>1900</v>
      </c>
      <c r="K475" s="1">
        <v>1900</v>
      </c>
      <c r="L475" s="1" t="s">
        <v>14</v>
      </c>
      <c r="M475" s="1">
        <v>1</v>
      </c>
      <c r="N475" s="1" t="s">
        <v>13</v>
      </c>
      <c r="P475" s="5">
        <v>38.737760999999999</v>
      </c>
      <c r="Q475" s="5">
        <v>-85.380881000000002</v>
      </c>
      <c r="R475" s="1">
        <v>112</v>
      </c>
      <c r="S475" s="9"/>
      <c r="T475" s="2" t="s">
        <v>485</v>
      </c>
      <c r="U475" s="2" t="s">
        <v>502</v>
      </c>
      <c r="V475" t="s">
        <v>446</v>
      </c>
      <c r="W475" s="1" t="s">
        <v>13</v>
      </c>
    </row>
    <row r="476" spans="1:23" x14ac:dyDescent="0.2">
      <c r="A476" t="str">
        <f>IF(ISBLANK(R476),C476,R476)&amp;" "&amp;S476&amp;IF(ISBLANK(S476),""," ")&amp;T476&amp;IF(ISBLANK(T476),""," ")&amp;U476&amp;" "&amp;V476</f>
        <v>113 West 3rd Street</v>
      </c>
      <c r="C476" s="1" t="s">
        <v>0</v>
      </c>
      <c r="E476" s="1" t="str">
        <f t="shared" si="23"/>
        <v>Federal</v>
      </c>
      <c r="F476" s="1" t="str">
        <f t="shared" si="22"/>
        <v>None</v>
      </c>
      <c r="G476" s="1" t="s">
        <v>1</v>
      </c>
      <c r="H476" s="1" t="b">
        <v>1</v>
      </c>
      <c r="I476" s="1" t="b">
        <v>0</v>
      </c>
      <c r="J476" s="1">
        <v>1835</v>
      </c>
      <c r="K476" s="1">
        <v>1835</v>
      </c>
      <c r="L476" s="1" t="s">
        <v>14</v>
      </c>
      <c r="M476" s="1">
        <v>1</v>
      </c>
      <c r="N476" s="1" t="s">
        <v>13</v>
      </c>
      <c r="P476" s="5">
        <v>38.737302</v>
      </c>
      <c r="Q476" s="5">
        <v>-85.381071000000006</v>
      </c>
      <c r="R476" s="1">
        <v>113</v>
      </c>
      <c r="S476" s="9"/>
      <c r="T476" s="2" t="s">
        <v>485</v>
      </c>
      <c r="U476" s="2" t="s">
        <v>502</v>
      </c>
      <c r="V476" t="s">
        <v>446</v>
      </c>
      <c r="W476" s="1" t="s">
        <v>13</v>
      </c>
    </row>
    <row r="477" spans="1:23" x14ac:dyDescent="0.2">
      <c r="A477" t="str">
        <f>IF(ISBLANK(R477),C477,R477)&amp;" "&amp;S477&amp;IF(ISBLANK(S477),""," ")&amp;T477&amp;IF(ISBLANK(T477),""," ")&amp;U477&amp;" "&amp;V477</f>
        <v>115 West 3rd Street</v>
      </c>
      <c r="C477" s="1" t="s">
        <v>0</v>
      </c>
      <c r="E477" s="1" t="str">
        <f t="shared" si="23"/>
        <v>Federal</v>
      </c>
      <c r="F477" s="1" t="str">
        <f t="shared" si="22"/>
        <v>None</v>
      </c>
      <c r="G477" s="1" t="s">
        <v>1</v>
      </c>
      <c r="H477" s="1" t="b">
        <v>1</v>
      </c>
      <c r="I477" s="1" t="b">
        <v>0</v>
      </c>
      <c r="J477" s="1">
        <v>1835</v>
      </c>
      <c r="K477" s="1">
        <v>1835</v>
      </c>
      <c r="L477" s="1" t="s">
        <v>14</v>
      </c>
      <c r="M477" s="1">
        <v>1</v>
      </c>
      <c r="N477" s="1" t="s">
        <v>13</v>
      </c>
      <c r="P477" s="5">
        <v>38.737312000000003</v>
      </c>
      <c r="Q477" s="5">
        <v>-85.381127000000006</v>
      </c>
      <c r="R477" s="1">
        <v>115</v>
      </c>
      <c r="S477" s="9"/>
      <c r="T477" s="2" t="s">
        <v>485</v>
      </c>
      <c r="U477" s="2" t="s">
        <v>502</v>
      </c>
      <c r="V477" t="s">
        <v>446</v>
      </c>
      <c r="W477" s="1" t="s">
        <v>13</v>
      </c>
    </row>
    <row r="478" spans="1:23" x14ac:dyDescent="0.2">
      <c r="A478" t="str">
        <f>IF(ISBLANK(R478),C478,R478)&amp;" "&amp;S478&amp;IF(ISBLANK(S478),""," ")&amp;T478&amp;IF(ISBLANK(T478),""," ")&amp;U478&amp;" "&amp;V478</f>
        <v>117 West 3rd Street</v>
      </c>
      <c r="C478" s="1" t="s">
        <v>0</v>
      </c>
      <c r="E478" s="1" t="str">
        <f t="shared" si="23"/>
        <v>Federal</v>
      </c>
      <c r="F478" s="1" t="str">
        <f t="shared" si="22"/>
        <v>None</v>
      </c>
      <c r="G478" s="1" t="s">
        <v>1</v>
      </c>
      <c r="H478" s="1" t="b">
        <v>1</v>
      </c>
      <c r="I478" s="1" t="b">
        <v>0</v>
      </c>
      <c r="J478" s="1">
        <v>1850</v>
      </c>
      <c r="K478" s="1">
        <v>1850</v>
      </c>
      <c r="L478" s="1" t="s">
        <v>14</v>
      </c>
      <c r="M478" s="1">
        <v>2</v>
      </c>
      <c r="N478" s="1" t="s">
        <v>13</v>
      </c>
      <c r="P478" s="5">
        <v>38.737409999999997</v>
      </c>
      <c r="Q478" s="5">
        <v>-85.381218000000004</v>
      </c>
      <c r="R478" s="1">
        <v>117</v>
      </c>
      <c r="S478" s="9"/>
      <c r="T478" s="2" t="s">
        <v>485</v>
      </c>
      <c r="U478" s="2" t="s">
        <v>502</v>
      </c>
      <c r="V478" t="s">
        <v>446</v>
      </c>
      <c r="W478" s="1" t="s">
        <v>13</v>
      </c>
    </row>
    <row r="479" spans="1:23" x14ac:dyDescent="0.2">
      <c r="A479" t="str">
        <f>IF(ISBLANK(R479),C479,R479)&amp;" "&amp;S479&amp;IF(ISBLANK(S479),""," ")&amp;T479&amp;IF(ISBLANK(T479),""," ")&amp;U479&amp;" "&amp;V479</f>
        <v>118 West 3rd Street</v>
      </c>
      <c r="C479" s="1" t="s">
        <v>0</v>
      </c>
      <c r="E479" s="1" t="str">
        <f t="shared" si="23"/>
        <v>Vernacular: Other</v>
      </c>
      <c r="F479" s="1" t="str">
        <f t="shared" si="22"/>
        <v>Gabled-ell</v>
      </c>
      <c r="G479" s="1" t="s">
        <v>27</v>
      </c>
      <c r="H479" s="1" t="b">
        <v>0</v>
      </c>
      <c r="I479" s="1" t="b">
        <v>0</v>
      </c>
      <c r="J479" s="1">
        <v>1840</v>
      </c>
      <c r="K479" s="1">
        <v>1840</v>
      </c>
      <c r="L479" s="1" t="s">
        <v>14</v>
      </c>
      <c r="M479" s="1">
        <v>1</v>
      </c>
      <c r="N479" s="1" t="s">
        <v>13</v>
      </c>
      <c r="P479" s="5">
        <v>38.737603</v>
      </c>
      <c r="Q479" s="5">
        <v>-85.380949000000001</v>
      </c>
      <c r="R479" s="1">
        <v>118</v>
      </c>
      <c r="S479" s="9"/>
      <c r="T479" s="2" t="s">
        <v>485</v>
      </c>
      <c r="U479" s="2" t="s">
        <v>502</v>
      </c>
      <c r="V479" t="s">
        <v>446</v>
      </c>
      <c r="W479" s="1" t="s">
        <v>13</v>
      </c>
    </row>
    <row r="480" spans="1:23" x14ac:dyDescent="0.2">
      <c r="A480" t="str">
        <f t="shared" si="24"/>
        <v>119 West 3rd Street</v>
      </c>
      <c r="B480" s="1" t="s">
        <v>119</v>
      </c>
      <c r="C480" s="1" t="s">
        <v>0</v>
      </c>
      <c r="E480" s="1" t="str">
        <f t="shared" si="23"/>
        <v>Federal</v>
      </c>
      <c r="F480" s="1" t="str">
        <f t="shared" si="22"/>
        <v>None</v>
      </c>
      <c r="G480" s="1" t="s">
        <v>1</v>
      </c>
      <c r="H480" s="1" t="b">
        <v>1</v>
      </c>
      <c r="I480" s="1" t="b">
        <v>0</v>
      </c>
      <c r="J480" s="1">
        <v>1840</v>
      </c>
      <c r="K480" s="1">
        <v>1840</v>
      </c>
      <c r="L480" s="1" t="s">
        <v>14</v>
      </c>
      <c r="M480" s="1">
        <v>1</v>
      </c>
      <c r="N480" s="1" t="s">
        <v>13</v>
      </c>
      <c r="P480" s="5">
        <v>38.737357000000003</v>
      </c>
      <c r="Q480" s="5">
        <v>-85.381349999999998</v>
      </c>
      <c r="R480" s="1">
        <v>119</v>
      </c>
      <c r="S480" s="9"/>
      <c r="T480" s="2" t="s">
        <v>485</v>
      </c>
      <c r="U480" s="2" t="s">
        <v>502</v>
      </c>
      <c r="V480" t="s">
        <v>446</v>
      </c>
      <c r="W480" s="1" t="s">
        <v>13</v>
      </c>
    </row>
    <row r="481" spans="1:23" ht="76.5" x14ac:dyDescent="0.2">
      <c r="A481" t="str">
        <f t="shared" si="24"/>
        <v>120 West 3rd Street</v>
      </c>
      <c r="B481" s="1" t="s">
        <v>110</v>
      </c>
      <c r="C481" s="1" t="s">
        <v>534</v>
      </c>
      <c r="E481" s="1" t="str">
        <f t="shared" si="23"/>
        <v>Classical/Greek Revival</v>
      </c>
      <c r="F481" s="1" t="str">
        <f t="shared" si="22"/>
        <v>Greek</v>
      </c>
      <c r="G481" s="1" t="s">
        <v>26</v>
      </c>
      <c r="H481" s="1" t="b">
        <v>1</v>
      </c>
      <c r="I481" s="1" t="b">
        <v>0</v>
      </c>
      <c r="J481" s="1">
        <v>1840</v>
      </c>
      <c r="K481" s="1">
        <v>1840</v>
      </c>
      <c r="L481" s="1" t="s">
        <v>14</v>
      </c>
      <c r="M481" s="1">
        <v>1</v>
      </c>
      <c r="N481" s="1" t="s">
        <v>13</v>
      </c>
      <c r="P481" s="5">
        <v>38.737848</v>
      </c>
      <c r="Q481" s="5">
        <v>-85.381169999999997</v>
      </c>
      <c r="R481" s="1">
        <v>120</v>
      </c>
      <c r="S481" s="9"/>
      <c r="T481" s="2" t="s">
        <v>485</v>
      </c>
      <c r="U481" s="2" t="s">
        <v>502</v>
      </c>
      <c r="V481" t="s">
        <v>446</v>
      </c>
      <c r="W481" s="1" t="s">
        <v>359</v>
      </c>
    </row>
    <row r="482" spans="1:23" x14ac:dyDescent="0.2">
      <c r="A482" t="str">
        <f>IF(ISBLANK(R482),C482,R482)&amp;" "&amp;S482&amp;IF(ISBLANK(S482),""," ")&amp;T482&amp;IF(ISBLANK(T482),""," ")&amp;U482&amp;" "&amp;V482</f>
        <v>121 West 3rd Street</v>
      </c>
      <c r="C482" s="1" t="s">
        <v>0</v>
      </c>
      <c r="E482" s="1" t="str">
        <f t="shared" si="23"/>
        <v>Federal</v>
      </c>
      <c r="F482" s="1" t="str">
        <f t="shared" si="22"/>
        <v>None</v>
      </c>
      <c r="G482" s="1" t="s">
        <v>1</v>
      </c>
      <c r="H482" s="1" t="b">
        <v>1</v>
      </c>
      <c r="I482" s="1" t="b">
        <v>0</v>
      </c>
      <c r="J482" s="1">
        <v>1840</v>
      </c>
      <c r="K482" s="1">
        <v>1840</v>
      </c>
      <c r="L482" s="1" t="s">
        <v>14</v>
      </c>
      <c r="M482" s="1">
        <v>1</v>
      </c>
      <c r="N482" s="1" t="s">
        <v>13</v>
      </c>
      <c r="P482" s="5">
        <v>38.737447000000003</v>
      </c>
      <c r="Q482" s="5">
        <v>-85.381431000000006</v>
      </c>
      <c r="R482" s="1">
        <v>121</v>
      </c>
      <c r="S482" s="9"/>
      <c r="T482" s="2" t="s">
        <v>485</v>
      </c>
      <c r="U482" s="2" t="s">
        <v>502</v>
      </c>
      <c r="V482" t="s">
        <v>446</v>
      </c>
      <c r="W482" s="1" t="s">
        <v>13</v>
      </c>
    </row>
    <row r="483" spans="1:23" ht="114.75" x14ac:dyDescent="0.2">
      <c r="A483" t="str">
        <f t="shared" si="24"/>
        <v>123 West 3rd Street</v>
      </c>
      <c r="B483" s="1" t="s">
        <v>118</v>
      </c>
      <c r="C483" s="1" t="s">
        <v>0</v>
      </c>
      <c r="E483" s="1" t="str">
        <f t="shared" si="23"/>
        <v>Federal</v>
      </c>
      <c r="F483" s="1" t="str">
        <f t="shared" si="22"/>
        <v>None</v>
      </c>
      <c r="G483" s="1" t="s">
        <v>1</v>
      </c>
      <c r="H483" s="1" t="b">
        <v>0</v>
      </c>
      <c r="I483" s="1" t="b">
        <v>0</v>
      </c>
      <c r="J483" s="1">
        <v>1843</v>
      </c>
      <c r="K483" s="1">
        <v>1843</v>
      </c>
      <c r="L483" s="1" t="s">
        <v>14</v>
      </c>
      <c r="M483" s="1">
        <v>1</v>
      </c>
      <c r="N483" s="1" t="s">
        <v>13</v>
      </c>
      <c r="P483" s="5">
        <v>38.737468999999997</v>
      </c>
      <c r="Q483" s="5">
        <v>-85.381534000000002</v>
      </c>
      <c r="R483" s="1">
        <v>123</v>
      </c>
      <c r="S483" s="9"/>
      <c r="T483" s="2" t="s">
        <v>485</v>
      </c>
      <c r="U483" s="2" t="s">
        <v>502</v>
      </c>
      <c r="V483" t="s">
        <v>446</v>
      </c>
      <c r="W483" s="1" t="s">
        <v>363</v>
      </c>
    </row>
    <row r="484" spans="1:23" x14ac:dyDescent="0.2">
      <c r="A484" t="str">
        <f>IF(ISBLANK(R484),C484,R484)&amp;" "&amp;S484&amp;IF(ISBLANK(S484),""," ")&amp;T484&amp;IF(ISBLANK(T484),""," ")&amp;U484&amp;" "&amp;V484</f>
        <v>124 West 3rd Street</v>
      </c>
      <c r="C484" s="1" t="s">
        <v>0</v>
      </c>
      <c r="E484" s="1" t="str">
        <f t="shared" si="23"/>
        <v>Federal</v>
      </c>
      <c r="F484" s="1" t="str">
        <f t="shared" si="22"/>
        <v>None</v>
      </c>
      <c r="G484" s="1" t="s">
        <v>1</v>
      </c>
      <c r="H484" s="1" t="b">
        <v>1</v>
      </c>
      <c r="I484" s="1" t="b">
        <v>0</v>
      </c>
      <c r="J484" s="1">
        <v>1835</v>
      </c>
      <c r="K484" s="1">
        <v>1835</v>
      </c>
      <c r="L484" s="1" t="s">
        <v>14</v>
      </c>
      <c r="M484" s="1">
        <v>1</v>
      </c>
      <c r="N484" s="1" t="s">
        <v>13</v>
      </c>
      <c r="P484" s="5">
        <v>38.737859999999998</v>
      </c>
      <c r="Q484" s="5">
        <v>-85.381327999999996</v>
      </c>
      <c r="R484" s="1">
        <v>124</v>
      </c>
      <c r="S484" s="9"/>
      <c r="T484" s="2" t="s">
        <v>485</v>
      </c>
      <c r="U484" s="2" t="s">
        <v>502</v>
      </c>
      <c r="V484" t="s">
        <v>446</v>
      </c>
      <c r="W484" s="1" t="s">
        <v>13</v>
      </c>
    </row>
    <row r="485" spans="1:23" ht="102" x14ac:dyDescent="0.2">
      <c r="A485" t="str">
        <f>IF(ISBLANK(R485),C485,R485)&amp;" "&amp;S485&amp;IF(ISBLANK(S485),""," ")&amp;T485&amp;IF(ISBLANK(T485),""," ")&amp;U485&amp;" "&amp;V485</f>
        <v>204 West 3rd Street</v>
      </c>
      <c r="C485" s="1" t="s">
        <v>0</v>
      </c>
      <c r="E485" s="1" t="str">
        <f t="shared" si="23"/>
        <v>Italianate</v>
      </c>
      <c r="F485" s="1" t="str">
        <f t="shared" si="22"/>
        <v>None</v>
      </c>
      <c r="G485" s="1" t="s">
        <v>23</v>
      </c>
      <c r="H485" s="1" t="b">
        <v>1</v>
      </c>
      <c r="I485" s="1" t="b">
        <v>0</v>
      </c>
      <c r="J485" s="1">
        <v>1890</v>
      </c>
      <c r="K485" s="1">
        <v>1890</v>
      </c>
      <c r="L485" s="1" t="s">
        <v>14</v>
      </c>
      <c r="M485" s="1">
        <v>1</v>
      </c>
      <c r="N485" s="1" t="s">
        <v>13</v>
      </c>
      <c r="P485" s="5">
        <v>38.737761999999996</v>
      </c>
      <c r="Q485" s="5">
        <v>-85.381763000000007</v>
      </c>
      <c r="R485" s="1">
        <v>204</v>
      </c>
      <c r="S485" s="9"/>
      <c r="T485" s="2" t="s">
        <v>485</v>
      </c>
      <c r="U485" s="2" t="s">
        <v>502</v>
      </c>
      <c r="V485" t="s">
        <v>446</v>
      </c>
      <c r="W485" s="1" t="s">
        <v>358</v>
      </c>
    </row>
    <row r="486" spans="1:23" x14ac:dyDescent="0.2">
      <c r="A486" t="str">
        <f>IF(ISBLANK(R486),C486,R486)&amp;" "&amp;S486&amp;IF(ISBLANK(S486),""," ")&amp;T486&amp;IF(ISBLANK(T486),""," ")&amp;U486&amp;" "&amp;V486</f>
        <v>206 West 3rd Street</v>
      </c>
      <c r="C486" s="1" t="s">
        <v>0</v>
      </c>
      <c r="E486" s="1" t="str">
        <f t="shared" si="23"/>
        <v>Vernacular: Other</v>
      </c>
      <c r="F486" s="1" t="str">
        <f t="shared" si="22"/>
        <v>Gabled-ell</v>
      </c>
      <c r="G486" s="1" t="s">
        <v>27</v>
      </c>
      <c r="H486" s="1" t="b">
        <v>1</v>
      </c>
      <c r="I486" s="1" t="b">
        <v>0</v>
      </c>
      <c r="J486" s="1">
        <v>1870</v>
      </c>
      <c r="K486" s="1">
        <v>1870</v>
      </c>
      <c r="L486" s="1" t="s">
        <v>14</v>
      </c>
      <c r="M486" s="1">
        <v>1</v>
      </c>
      <c r="N486" s="1" t="s">
        <v>13</v>
      </c>
      <c r="P486" s="5">
        <v>38.737934000000003</v>
      </c>
      <c r="Q486" s="5">
        <v>-85.381771000000001</v>
      </c>
      <c r="R486" s="1">
        <v>206</v>
      </c>
      <c r="S486" s="9"/>
      <c r="T486" s="2" t="s">
        <v>485</v>
      </c>
      <c r="U486" s="2" t="s">
        <v>502</v>
      </c>
      <c r="V486" t="s">
        <v>446</v>
      </c>
      <c r="W486" s="1" t="s">
        <v>13</v>
      </c>
    </row>
    <row r="487" spans="1:23" ht="25.5" x14ac:dyDescent="0.2">
      <c r="A487" t="str">
        <f t="shared" si="24"/>
        <v>210 West 3rd Street</v>
      </c>
      <c r="B487" s="1" t="s">
        <v>109</v>
      </c>
      <c r="C487" s="1" t="s">
        <v>114</v>
      </c>
      <c r="E487" s="1" t="str">
        <f t="shared" si="23"/>
        <v>Vernacular: Gable Front</v>
      </c>
      <c r="F487" s="1" t="str">
        <f t="shared" si="22"/>
        <v>None</v>
      </c>
      <c r="G487" s="1" t="s">
        <v>21</v>
      </c>
      <c r="H487" s="1" t="b">
        <v>0</v>
      </c>
      <c r="I487" s="1" t="b">
        <v>0</v>
      </c>
      <c r="J487" s="1">
        <v>1844</v>
      </c>
      <c r="K487" s="1">
        <v>1844</v>
      </c>
      <c r="L487" s="1" t="s">
        <v>14</v>
      </c>
      <c r="M487" s="1">
        <v>1</v>
      </c>
      <c r="N487" s="1" t="s">
        <v>13</v>
      </c>
      <c r="P487" s="5">
        <v>38.737966</v>
      </c>
      <c r="Q487" s="5">
        <v>-85.38194</v>
      </c>
      <c r="R487" s="1">
        <v>210</v>
      </c>
      <c r="S487" s="9"/>
      <c r="T487" s="2" t="s">
        <v>485</v>
      </c>
      <c r="U487" s="2" t="s">
        <v>502</v>
      </c>
      <c r="V487" t="s">
        <v>446</v>
      </c>
      <c r="W487" s="1" t="s">
        <v>13</v>
      </c>
    </row>
    <row r="488" spans="1:23" x14ac:dyDescent="0.2">
      <c r="A488" t="str">
        <f>IF(ISBLANK(R488),C488,R488)&amp;" "&amp;S488&amp;IF(ISBLANK(S488),""," ")&amp;T488&amp;IF(ISBLANK(T488),""," ")&amp;U488&amp;" "&amp;V488</f>
        <v>310 West 3rd Street</v>
      </c>
      <c r="C488" s="1" t="s">
        <v>0</v>
      </c>
      <c r="E488" s="1" t="str">
        <f t="shared" si="23"/>
        <v>Federal</v>
      </c>
      <c r="F488" s="1" t="str">
        <f t="shared" si="22"/>
        <v>None</v>
      </c>
      <c r="G488" s="1" t="s">
        <v>1</v>
      </c>
      <c r="H488" s="1" t="b">
        <v>1</v>
      </c>
      <c r="I488" s="1" t="b">
        <v>0</v>
      </c>
      <c r="J488" s="1">
        <v>1835</v>
      </c>
      <c r="K488" s="1">
        <v>1835</v>
      </c>
      <c r="L488" s="1" t="s">
        <v>14</v>
      </c>
      <c r="M488" s="1">
        <v>1</v>
      </c>
      <c r="N488" s="1" t="s">
        <v>13</v>
      </c>
      <c r="P488" s="5">
        <v>38.738255000000002</v>
      </c>
      <c r="Q488" s="5">
        <v>-85.383357000000004</v>
      </c>
      <c r="R488" s="1">
        <v>310</v>
      </c>
      <c r="S488" s="9"/>
      <c r="T488" s="2" t="s">
        <v>485</v>
      </c>
      <c r="U488" s="2" t="s">
        <v>502</v>
      </c>
      <c r="V488" t="s">
        <v>446</v>
      </c>
      <c r="W488" s="1" t="s">
        <v>13</v>
      </c>
    </row>
    <row r="489" spans="1:23" x14ac:dyDescent="0.2">
      <c r="A489" t="str">
        <f>IF(ISBLANK(R489),C489,R489)&amp;" "&amp;S489&amp;IF(ISBLANK(S489),""," ")&amp;T489&amp;IF(ISBLANK(T489),""," ")&amp;U489&amp;" "&amp;V489</f>
        <v>311 West 3rd Street</v>
      </c>
      <c r="C489" s="1" t="s">
        <v>0</v>
      </c>
      <c r="E489" s="1" t="str">
        <f t="shared" si="23"/>
        <v>Colonial Revival</v>
      </c>
      <c r="F489" s="1" t="str">
        <f t="shared" si="22"/>
        <v>None</v>
      </c>
      <c r="G489" s="1" t="s">
        <v>16</v>
      </c>
      <c r="H489" s="1" t="b">
        <v>1</v>
      </c>
      <c r="I489" s="1" t="b">
        <v>0</v>
      </c>
      <c r="J489" s="1">
        <v>1925</v>
      </c>
      <c r="K489" s="1">
        <v>1925</v>
      </c>
      <c r="L489" s="1" t="s">
        <v>14</v>
      </c>
      <c r="M489" s="1">
        <v>2</v>
      </c>
      <c r="N489" s="1" t="s">
        <v>13</v>
      </c>
      <c r="P489" s="5">
        <v>38.737910999999997</v>
      </c>
      <c r="Q489" s="5">
        <v>-85.383634999999998</v>
      </c>
      <c r="R489" s="1">
        <v>311</v>
      </c>
      <c r="S489" s="9"/>
      <c r="T489" s="2" t="s">
        <v>485</v>
      </c>
      <c r="U489" s="2" t="s">
        <v>502</v>
      </c>
      <c r="V489" t="s">
        <v>446</v>
      </c>
      <c r="W489" s="1" t="s">
        <v>13</v>
      </c>
    </row>
    <row r="490" spans="1:23" ht="89.25" x14ac:dyDescent="0.2">
      <c r="A490" t="str">
        <f t="shared" si="24"/>
        <v>312 West 3rd Street</v>
      </c>
      <c r="B490" s="1" t="s">
        <v>108</v>
      </c>
      <c r="C490" s="1" t="s">
        <v>0</v>
      </c>
      <c r="E490" s="1" t="str">
        <f t="shared" si="23"/>
        <v>Federal</v>
      </c>
      <c r="F490" s="1" t="str">
        <f t="shared" si="22"/>
        <v>None</v>
      </c>
      <c r="G490" s="1" t="s">
        <v>1</v>
      </c>
      <c r="H490" s="1" t="b">
        <v>0</v>
      </c>
      <c r="I490" s="1" t="b">
        <v>0</v>
      </c>
      <c r="J490" s="1">
        <v>1837</v>
      </c>
      <c r="K490" s="1">
        <v>1837</v>
      </c>
      <c r="L490" s="1" t="s">
        <v>14</v>
      </c>
      <c r="M490" s="1">
        <v>1</v>
      </c>
      <c r="N490" s="1" t="s">
        <v>13</v>
      </c>
      <c r="P490" s="5">
        <v>38.738401000000003</v>
      </c>
      <c r="Q490" s="5">
        <v>-85.383506999999994</v>
      </c>
      <c r="R490" s="1">
        <v>312</v>
      </c>
      <c r="S490" s="9"/>
      <c r="T490" s="2" t="s">
        <v>485</v>
      </c>
      <c r="U490" s="2" t="s">
        <v>502</v>
      </c>
      <c r="V490" t="s">
        <v>446</v>
      </c>
      <c r="W490" s="1" t="s">
        <v>357</v>
      </c>
    </row>
    <row r="491" spans="1:23" x14ac:dyDescent="0.2">
      <c r="A491" t="str">
        <f>IF(ISBLANK(R491),C491,R491)&amp;" "&amp;S491&amp;IF(ISBLANK(S491),""," ")&amp;T491&amp;IF(ISBLANK(T491),""," ")&amp;U491&amp;" "&amp;V491</f>
        <v>313 West 3rd Street</v>
      </c>
      <c r="C491" s="1" t="s">
        <v>0</v>
      </c>
      <c r="E491" s="1" t="str">
        <f t="shared" si="23"/>
        <v>Vernacular: Gable Front</v>
      </c>
      <c r="F491" s="1" t="str">
        <f t="shared" si="22"/>
        <v>None</v>
      </c>
      <c r="G491" s="1" t="s">
        <v>21</v>
      </c>
      <c r="H491" s="1" t="b">
        <v>1</v>
      </c>
      <c r="I491" s="1" t="b">
        <v>0</v>
      </c>
      <c r="J491" s="1">
        <v>1850</v>
      </c>
      <c r="K491" s="1">
        <v>1850</v>
      </c>
      <c r="L491" s="1" t="s">
        <v>14</v>
      </c>
      <c r="M491" s="1">
        <v>2</v>
      </c>
      <c r="N491" s="1" t="s">
        <v>13</v>
      </c>
      <c r="P491" s="5">
        <v>38.737783</v>
      </c>
      <c r="Q491" s="5">
        <v>-85.383769000000001</v>
      </c>
      <c r="R491" s="1">
        <v>313</v>
      </c>
      <c r="S491" s="9"/>
      <c r="T491" s="2" t="s">
        <v>485</v>
      </c>
      <c r="U491" s="2" t="s">
        <v>502</v>
      </c>
      <c r="V491" t="s">
        <v>446</v>
      </c>
      <c r="W491" s="1" t="s">
        <v>13</v>
      </c>
    </row>
    <row r="492" spans="1:23" x14ac:dyDescent="0.2">
      <c r="A492" t="str">
        <f>IF(ISBLANK(R492),C492,R492)&amp;" "&amp;S492&amp;IF(ISBLANK(S492),""," ")&amp;T492&amp;IF(ISBLANK(T492),""," ")&amp;U492&amp;" "&amp;V492</f>
        <v>314 West 3rd Street</v>
      </c>
      <c r="C492" s="1" t="s">
        <v>0</v>
      </c>
      <c r="E492" s="1" t="str">
        <f t="shared" si="23"/>
        <v>Federal</v>
      </c>
      <c r="F492" s="1" t="str">
        <f t="shared" si="22"/>
        <v>None</v>
      </c>
      <c r="G492" s="1" t="s">
        <v>1</v>
      </c>
      <c r="H492" s="1" t="b">
        <v>1</v>
      </c>
      <c r="I492" s="1" t="b">
        <v>0</v>
      </c>
      <c r="J492" s="1">
        <v>1835</v>
      </c>
      <c r="K492" s="1">
        <v>1835</v>
      </c>
      <c r="L492" s="1" t="s">
        <v>14</v>
      </c>
      <c r="M492" s="1">
        <v>1</v>
      </c>
      <c r="N492" s="1" t="s">
        <v>13</v>
      </c>
      <c r="P492" s="5">
        <v>38.737152000000002</v>
      </c>
      <c r="Q492" s="5">
        <v>-85.376335999999995</v>
      </c>
      <c r="R492" s="1">
        <v>314</v>
      </c>
      <c r="S492" s="9"/>
      <c r="T492" s="2" t="s">
        <v>485</v>
      </c>
      <c r="U492" s="2" t="s">
        <v>502</v>
      </c>
      <c r="V492" t="s">
        <v>446</v>
      </c>
      <c r="W492" s="1" t="s">
        <v>13</v>
      </c>
    </row>
    <row r="493" spans="1:23" x14ac:dyDescent="0.2">
      <c r="A493" t="str">
        <f>IF(ISBLANK(R493),C493,R493)&amp;" "&amp;S493&amp;IF(ISBLANK(S493),""," ")&amp;T493&amp;IF(ISBLANK(T493),""," ")&amp;U493&amp;" "&amp;V493</f>
        <v>315 West 3rd Street</v>
      </c>
      <c r="C493" s="1" t="s">
        <v>0</v>
      </c>
      <c r="E493" s="1" t="str">
        <f t="shared" si="23"/>
        <v>Italianate</v>
      </c>
      <c r="F493" s="1" t="str">
        <f t="shared" si="22"/>
        <v>None</v>
      </c>
      <c r="G493" s="1" t="s">
        <v>23</v>
      </c>
      <c r="H493" s="1" t="b">
        <v>1</v>
      </c>
      <c r="I493" s="1" t="b">
        <v>0</v>
      </c>
      <c r="J493" s="1">
        <v>1845</v>
      </c>
      <c r="K493" s="1">
        <v>1845</v>
      </c>
      <c r="L493" s="1" t="s">
        <v>14</v>
      </c>
      <c r="M493" s="1">
        <v>1</v>
      </c>
      <c r="N493" s="1" t="s">
        <v>13</v>
      </c>
      <c r="P493" s="5">
        <v>38.737841000000003</v>
      </c>
      <c r="Q493" s="5">
        <v>-85.383915000000002</v>
      </c>
      <c r="R493" s="1">
        <v>315</v>
      </c>
      <c r="S493" s="9"/>
      <c r="T493" s="2" t="s">
        <v>485</v>
      </c>
      <c r="U493" s="2" t="s">
        <v>502</v>
      </c>
      <c r="V493" t="s">
        <v>446</v>
      </c>
      <c r="W493" s="1" t="s">
        <v>13</v>
      </c>
    </row>
    <row r="494" spans="1:23" x14ac:dyDescent="0.2">
      <c r="A494" t="str">
        <f>IF(ISBLANK(R494),C494,R494)&amp;" "&amp;S494&amp;IF(ISBLANK(S494),""," ")&amp;T494&amp;IF(ISBLANK(T494),""," ")&amp;U494&amp;" "&amp;V494</f>
        <v>316 West 3rd Street</v>
      </c>
      <c r="C494" s="1" t="s">
        <v>0</v>
      </c>
      <c r="E494" s="1" t="str">
        <f t="shared" si="23"/>
        <v>Vernacular: Shotgun</v>
      </c>
      <c r="F494" s="1" t="str">
        <f t="shared" si="22"/>
        <v>None</v>
      </c>
      <c r="G494" s="1" t="s">
        <v>18</v>
      </c>
      <c r="H494" s="1" t="b">
        <v>1</v>
      </c>
      <c r="I494" s="1" t="b">
        <v>0</v>
      </c>
      <c r="J494" s="1">
        <v>1860</v>
      </c>
      <c r="K494" s="1">
        <v>1860</v>
      </c>
      <c r="L494" s="1" t="s">
        <v>2</v>
      </c>
      <c r="N494" s="4">
        <v>1</v>
      </c>
      <c r="O494" s="4" t="s">
        <v>511</v>
      </c>
      <c r="P494" s="5">
        <v>38.73836</v>
      </c>
      <c r="Q494" s="5">
        <v>-85.383724999999998</v>
      </c>
      <c r="R494" s="1">
        <v>316</v>
      </c>
      <c r="S494" s="9"/>
      <c r="T494" s="2" t="s">
        <v>485</v>
      </c>
      <c r="U494" s="2" t="s">
        <v>502</v>
      </c>
      <c r="V494" t="s">
        <v>446</v>
      </c>
      <c r="W494" s="1" t="s">
        <v>13</v>
      </c>
    </row>
    <row r="495" spans="1:23" ht="76.5" x14ac:dyDescent="0.2">
      <c r="A495" t="str">
        <f>IF(ISBLANK(R495),C495,R495)&amp;" "&amp;S495&amp;IF(ISBLANK(S495),""," ")&amp;T495&amp;IF(ISBLANK(T495),""," ")&amp;U495&amp;" "&amp;V495</f>
        <v>317 West 3rd Street</v>
      </c>
      <c r="C495" s="1" t="s">
        <v>0</v>
      </c>
      <c r="E495" s="1" t="str">
        <f t="shared" si="23"/>
        <v>Italianate</v>
      </c>
      <c r="F495" s="1" t="str">
        <f t="shared" si="22"/>
        <v>None</v>
      </c>
      <c r="G495" s="1" t="s">
        <v>23</v>
      </c>
      <c r="H495" s="1" t="b">
        <v>1</v>
      </c>
      <c r="I495" s="1" t="b">
        <v>0</v>
      </c>
      <c r="J495" s="1">
        <v>1845</v>
      </c>
      <c r="K495" s="1">
        <v>1845</v>
      </c>
      <c r="L495" s="1" t="s">
        <v>14</v>
      </c>
      <c r="M495" s="1">
        <v>1</v>
      </c>
      <c r="N495" s="1" t="s">
        <v>13</v>
      </c>
      <c r="P495" s="5">
        <v>38.737864999999999</v>
      </c>
      <c r="Q495" s="5">
        <v>-85.384023999999997</v>
      </c>
      <c r="R495" s="1">
        <v>317</v>
      </c>
      <c r="S495" s="9"/>
      <c r="T495" s="2" t="s">
        <v>485</v>
      </c>
      <c r="U495" s="2" t="s">
        <v>502</v>
      </c>
      <c r="V495" t="s">
        <v>446</v>
      </c>
      <c r="W495" s="1" t="s">
        <v>362</v>
      </c>
    </row>
    <row r="496" spans="1:23" x14ac:dyDescent="0.2">
      <c r="A496" t="str">
        <f>IF(ISBLANK(R496),C496,R496)&amp;" "&amp;S496&amp;IF(ISBLANK(S496),""," ")&amp;T496&amp;IF(ISBLANK(T496),""," ")&amp;U496&amp;" "&amp;V496</f>
        <v>318 West 3rd Street</v>
      </c>
      <c r="C496" s="1" t="s">
        <v>0</v>
      </c>
      <c r="E496" s="1" t="str">
        <f t="shared" si="23"/>
        <v>Italianate</v>
      </c>
      <c r="F496" s="1" t="str">
        <f t="shared" si="22"/>
        <v>None</v>
      </c>
      <c r="G496" s="1" t="s">
        <v>23</v>
      </c>
      <c r="H496" s="1" t="b">
        <v>1</v>
      </c>
      <c r="I496" s="1" t="b">
        <v>0</v>
      </c>
      <c r="J496" s="1">
        <v>1850</v>
      </c>
      <c r="K496" s="1">
        <v>1850</v>
      </c>
      <c r="L496" s="1" t="s">
        <v>14</v>
      </c>
      <c r="M496" s="1">
        <v>1</v>
      </c>
      <c r="N496" s="1" t="s">
        <v>13</v>
      </c>
      <c r="P496" s="5">
        <v>38.738422999999997</v>
      </c>
      <c r="Q496" s="5">
        <v>-85.383827999999994</v>
      </c>
      <c r="R496" s="1">
        <v>318</v>
      </c>
      <c r="S496" s="9"/>
      <c r="T496" s="2" t="s">
        <v>485</v>
      </c>
      <c r="U496" s="2" t="s">
        <v>502</v>
      </c>
      <c r="V496" t="s">
        <v>446</v>
      </c>
      <c r="W496" s="1" t="s">
        <v>13</v>
      </c>
    </row>
    <row r="497" spans="1:23" ht="25.5" x14ac:dyDescent="0.2">
      <c r="A497" t="str">
        <f>IF(ISBLANK(R497),C497,R497)&amp;" "&amp;S497&amp;IF(ISBLANK(S497),""," ")&amp;T497&amp;IF(ISBLANK(T497),""," ")&amp;U497&amp;" "&amp;V497</f>
        <v>322 West 3rd Street</v>
      </c>
      <c r="C497" s="1" t="s">
        <v>0</v>
      </c>
      <c r="E497" s="1" t="str">
        <f t="shared" si="23"/>
        <v>Modern Movement</v>
      </c>
      <c r="F497" s="1" t="str">
        <f t="shared" si="22"/>
        <v>Ranch</v>
      </c>
      <c r="G497" s="1" t="s">
        <v>12</v>
      </c>
      <c r="H497" s="1" t="b">
        <v>1</v>
      </c>
      <c r="I497" s="1" t="b">
        <v>0</v>
      </c>
      <c r="J497" s="1">
        <v>1960</v>
      </c>
      <c r="K497" s="1">
        <v>1960</v>
      </c>
      <c r="L497" s="1" t="s">
        <v>2</v>
      </c>
      <c r="N497" s="1">
        <v>1</v>
      </c>
      <c r="O497" s="4" t="s">
        <v>526</v>
      </c>
      <c r="P497" s="5">
        <v>38.738421000000002</v>
      </c>
      <c r="Q497" s="5">
        <v>-85.383972</v>
      </c>
      <c r="R497" s="1">
        <v>322</v>
      </c>
      <c r="S497" s="9"/>
      <c r="T497" s="2" t="s">
        <v>485</v>
      </c>
      <c r="U497" s="2" t="s">
        <v>502</v>
      </c>
      <c r="V497" t="s">
        <v>446</v>
      </c>
      <c r="W497" s="1" t="s">
        <v>13</v>
      </c>
    </row>
    <row r="498" spans="1:23" x14ac:dyDescent="0.2">
      <c r="A498" t="str">
        <f>IF(ISBLANK(R498),C498,R498)&amp;" "&amp;S498&amp;IF(ISBLANK(S498),""," ")&amp;T498&amp;IF(ISBLANK(T498),""," ")&amp;U498&amp;" "&amp;V498</f>
        <v>324 West 3rd Street</v>
      </c>
      <c r="C498" s="1" t="s">
        <v>0</v>
      </c>
      <c r="E498" s="1" t="str">
        <f t="shared" si="23"/>
        <v>Federal</v>
      </c>
      <c r="F498" s="1" t="str">
        <f t="shared" si="22"/>
        <v>None</v>
      </c>
      <c r="G498" s="1" t="s">
        <v>1</v>
      </c>
      <c r="H498" s="1" t="b">
        <v>1</v>
      </c>
      <c r="I498" s="1" t="b">
        <v>0</v>
      </c>
      <c r="J498" s="1">
        <v>1850</v>
      </c>
      <c r="K498" s="1">
        <v>1850</v>
      </c>
      <c r="L498" s="1" t="s">
        <v>14</v>
      </c>
      <c r="M498" s="1">
        <v>1</v>
      </c>
      <c r="N498" s="1" t="s">
        <v>13</v>
      </c>
      <c r="P498" s="5">
        <v>38.738441999999999</v>
      </c>
      <c r="Q498" s="5">
        <v>-85.384088000000006</v>
      </c>
      <c r="R498" s="1">
        <v>324</v>
      </c>
      <c r="S498" s="9"/>
      <c r="T498" s="2" t="s">
        <v>485</v>
      </c>
      <c r="U498" s="2" t="s">
        <v>502</v>
      </c>
      <c r="V498" t="s">
        <v>446</v>
      </c>
      <c r="W498" s="1" t="s">
        <v>13</v>
      </c>
    </row>
    <row r="499" spans="1:23" x14ac:dyDescent="0.2">
      <c r="A499" t="str">
        <f>IF(ISBLANK(R499),C499,R499)&amp;" "&amp;S499&amp;IF(ISBLANK(S499),""," ")&amp;T499&amp;IF(ISBLANK(T499),""," ")&amp;U499&amp;" "&amp;V499</f>
        <v>402 West 3rd Street</v>
      </c>
      <c r="C499" s="1" t="s">
        <v>0</v>
      </c>
      <c r="E499" s="1" t="str">
        <f t="shared" si="23"/>
        <v>Italianate</v>
      </c>
      <c r="F499" s="1" t="str">
        <f t="shared" si="22"/>
        <v>None</v>
      </c>
      <c r="G499" s="1" t="s">
        <v>23</v>
      </c>
      <c r="H499" s="1" t="b">
        <v>1</v>
      </c>
      <c r="I499" s="1" t="b">
        <v>0</v>
      </c>
      <c r="J499" s="1">
        <v>1870</v>
      </c>
      <c r="K499" s="1">
        <v>1870</v>
      </c>
      <c r="L499" s="1" t="s">
        <v>14</v>
      </c>
      <c r="M499" s="1">
        <v>1</v>
      </c>
      <c r="N499" s="1" t="s">
        <v>13</v>
      </c>
      <c r="P499" s="5">
        <v>38.738498999999997</v>
      </c>
      <c r="Q499" s="5">
        <v>-85.384502999999995</v>
      </c>
      <c r="R499" s="1">
        <v>402</v>
      </c>
      <c r="S499" s="9"/>
      <c r="T499" s="2" t="s">
        <v>485</v>
      </c>
      <c r="U499" s="2" t="s">
        <v>502</v>
      </c>
      <c r="V499" t="s">
        <v>446</v>
      </c>
      <c r="W499" s="1" t="s">
        <v>13</v>
      </c>
    </row>
    <row r="500" spans="1:23" x14ac:dyDescent="0.2">
      <c r="A500" t="str">
        <f>IF(ISBLANK(R500),D500,R500)&amp;" "&amp;S500&amp;IF(ISBLANK(S500),""," ")&amp;T500&amp;IF(ISBLANK(T500),""," ")&amp;U500&amp;" "&amp;V500</f>
        <v>404 West 3rd Street</v>
      </c>
      <c r="C500" s="1" t="s">
        <v>0</v>
      </c>
      <c r="D500" s="1" t="s">
        <v>71</v>
      </c>
      <c r="E500" s="1" t="str">
        <f t="shared" si="23"/>
        <v>Federal</v>
      </c>
      <c r="F500" s="1" t="str">
        <f t="shared" si="22"/>
        <v>None</v>
      </c>
      <c r="G500" s="1" t="s">
        <v>1</v>
      </c>
      <c r="H500" s="1" t="b">
        <v>1</v>
      </c>
      <c r="I500" s="1" t="b">
        <v>0</v>
      </c>
      <c r="J500" s="1">
        <v>1850</v>
      </c>
      <c r="K500" s="1">
        <v>1850</v>
      </c>
      <c r="L500" s="1" t="s">
        <v>14</v>
      </c>
      <c r="M500" s="1">
        <v>1</v>
      </c>
      <c r="N500" s="1" t="s">
        <v>13</v>
      </c>
      <c r="P500" s="5">
        <v>38.738523999999998</v>
      </c>
      <c r="Q500" s="5">
        <v>-85.384641000000002</v>
      </c>
      <c r="R500" s="1">
        <v>404</v>
      </c>
      <c r="S500" s="9"/>
      <c r="T500" s="2" t="s">
        <v>485</v>
      </c>
      <c r="U500" s="2" t="s">
        <v>502</v>
      </c>
      <c r="V500" t="s">
        <v>446</v>
      </c>
      <c r="W500" s="1" t="s">
        <v>13</v>
      </c>
    </row>
    <row r="501" spans="1:23" ht="89.25" x14ac:dyDescent="0.2">
      <c r="A501" t="str">
        <f>IF(ISBLANK(R501),C501,R501)&amp;" "&amp;S501&amp;IF(ISBLANK(S501),""," ")&amp;T501&amp;IF(ISBLANK(T501),""," ")&amp;U501&amp;" "&amp;V501</f>
        <v>405 West 3rd Street</v>
      </c>
      <c r="C501" s="1" t="s">
        <v>0</v>
      </c>
      <c r="E501" s="1" t="str">
        <f t="shared" si="23"/>
        <v>Italianate</v>
      </c>
      <c r="F501" s="1" t="str">
        <f t="shared" si="22"/>
        <v>None</v>
      </c>
      <c r="G501" s="1" t="s">
        <v>23</v>
      </c>
      <c r="H501" s="1" t="b">
        <v>1</v>
      </c>
      <c r="I501" s="1" t="b">
        <v>0</v>
      </c>
      <c r="J501" s="1">
        <v>1870</v>
      </c>
      <c r="K501" s="1">
        <v>1870</v>
      </c>
      <c r="L501" s="1" t="s">
        <v>14</v>
      </c>
      <c r="M501" s="1">
        <v>1</v>
      </c>
      <c r="N501" s="1" t="s">
        <v>13</v>
      </c>
      <c r="P501" s="5">
        <v>38.738033000000001</v>
      </c>
      <c r="Q501" s="5">
        <v>-85.384884999999997</v>
      </c>
      <c r="R501" s="1">
        <v>405</v>
      </c>
      <c r="S501" s="9"/>
      <c r="T501" s="2" t="s">
        <v>485</v>
      </c>
      <c r="U501" s="2" t="s">
        <v>502</v>
      </c>
      <c r="V501" t="s">
        <v>446</v>
      </c>
      <c r="W501" s="1" t="s">
        <v>361</v>
      </c>
    </row>
    <row r="502" spans="1:23" x14ac:dyDescent="0.2">
      <c r="A502" t="str">
        <f>IF(ISBLANK(R502),D502,R502)&amp;" "&amp;S502&amp;IF(ISBLANK(S502),""," ")&amp;T502&amp;IF(ISBLANK(T502),""," ")&amp;U502&amp;" "&amp;V502</f>
        <v>406 West 3rd Street</v>
      </c>
      <c r="C502" s="1" t="s">
        <v>0</v>
      </c>
      <c r="D502" s="1" t="s">
        <v>71</v>
      </c>
      <c r="E502" s="1" t="str">
        <f t="shared" si="23"/>
        <v>Federal</v>
      </c>
      <c r="F502" s="1" t="str">
        <f t="shared" si="22"/>
        <v>None</v>
      </c>
      <c r="G502" s="1" t="s">
        <v>1</v>
      </c>
      <c r="H502" s="1" t="b">
        <v>1</v>
      </c>
      <c r="I502" s="1" t="b">
        <v>0</v>
      </c>
      <c r="J502" s="1">
        <v>1850</v>
      </c>
      <c r="K502" s="1">
        <v>1850</v>
      </c>
      <c r="L502" s="1" t="s">
        <v>14</v>
      </c>
      <c r="M502" s="1">
        <v>1</v>
      </c>
      <c r="N502" s="1" t="s">
        <v>13</v>
      </c>
      <c r="P502" s="5">
        <v>38.738627999999999</v>
      </c>
      <c r="Q502" s="5">
        <v>-85.384687999999997</v>
      </c>
      <c r="R502" s="1">
        <v>406</v>
      </c>
      <c r="S502" s="9"/>
      <c r="T502" s="2" t="s">
        <v>485</v>
      </c>
      <c r="U502" s="2" t="s">
        <v>502</v>
      </c>
      <c r="V502" t="s">
        <v>446</v>
      </c>
      <c r="W502" s="1" t="s">
        <v>13</v>
      </c>
    </row>
    <row r="503" spans="1:23" ht="114.75" x14ac:dyDescent="0.2">
      <c r="A503" t="str">
        <f t="shared" si="24"/>
        <v>408 West 3rd Street</v>
      </c>
      <c r="B503" s="1" t="s">
        <v>107</v>
      </c>
      <c r="C503" s="1" t="s">
        <v>0</v>
      </c>
      <c r="E503" s="1" t="str">
        <f t="shared" si="23"/>
        <v>Classical/Greek Revival</v>
      </c>
      <c r="F503" s="1" t="str">
        <f t="shared" si="22"/>
        <v>Greek</v>
      </c>
      <c r="G503" s="1" t="s">
        <v>26</v>
      </c>
      <c r="H503" s="1" t="b">
        <v>0</v>
      </c>
      <c r="I503" s="1" t="b">
        <v>0</v>
      </c>
      <c r="J503" s="1">
        <v>1850</v>
      </c>
      <c r="K503" s="1">
        <v>1850</v>
      </c>
      <c r="L503" s="1" t="s">
        <v>14</v>
      </c>
      <c r="M503" s="1">
        <v>1</v>
      </c>
      <c r="N503" s="1" t="s">
        <v>13</v>
      </c>
      <c r="P503" s="5">
        <v>38.738644000000001</v>
      </c>
      <c r="Q503" s="5">
        <v>-85.384761999999995</v>
      </c>
      <c r="R503" s="1">
        <v>408</v>
      </c>
      <c r="S503" s="9"/>
      <c r="T503" s="2" t="s">
        <v>485</v>
      </c>
      <c r="U503" s="2" t="s">
        <v>502</v>
      </c>
      <c r="V503" t="s">
        <v>446</v>
      </c>
      <c r="W503" s="1" t="s">
        <v>356</v>
      </c>
    </row>
    <row r="504" spans="1:23" ht="25.5" x14ac:dyDescent="0.2">
      <c r="A504" t="str">
        <f>IF(ISBLANK(R504),C504,R504)&amp;" "&amp;S504&amp;IF(ISBLANK(S504),""," ")&amp;T504&amp;IF(ISBLANK(T504),""," ")&amp;U504&amp;" "&amp;V504</f>
        <v>409 West 3rd Street</v>
      </c>
      <c r="C504" s="1" t="s">
        <v>0</v>
      </c>
      <c r="E504" s="1" t="str">
        <f t="shared" si="23"/>
        <v>Bungalow/Craftsman/Foursquare</v>
      </c>
      <c r="F504" s="1" t="str">
        <f t="shared" si="22"/>
        <v>None</v>
      </c>
      <c r="G504" s="1" t="s">
        <v>64</v>
      </c>
      <c r="H504" s="1" t="b">
        <v>1</v>
      </c>
      <c r="I504" s="1" t="b">
        <v>0</v>
      </c>
      <c r="J504" s="1">
        <v>1910</v>
      </c>
      <c r="K504" s="1">
        <v>1910</v>
      </c>
      <c r="L504" s="1" t="s">
        <v>14</v>
      </c>
      <c r="M504" s="1">
        <v>1</v>
      </c>
      <c r="N504" s="1" t="s">
        <v>13</v>
      </c>
      <c r="P504" s="5">
        <v>38.738345000000002</v>
      </c>
      <c r="Q504" s="5">
        <v>-85.384951000000001</v>
      </c>
      <c r="R504" s="1">
        <v>409</v>
      </c>
      <c r="S504" s="9"/>
      <c r="T504" s="2" t="s">
        <v>485</v>
      </c>
      <c r="U504" s="2" t="s">
        <v>502</v>
      </c>
      <c r="V504" t="s">
        <v>446</v>
      </c>
      <c r="W504" s="1" t="s">
        <v>13</v>
      </c>
    </row>
    <row r="505" spans="1:23" x14ac:dyDescent="0.2">
      <c r="A505" t="str">
        <f>IF(ISBLANK(R505),D505,R505)&amp;" "&amp;S505&amp;IF(ISBLANK(S505),""," ")&amp;T505&amp;IF(ISBLANK(T505),""," ")&amp;U505&amp;" "&amp;V505</f>
        <v>410 1/2 West 3rd Street</v>
      </c>
      <c r="C505" s="1" t="s">
        <v>0</v>
      </c>
      <c r="D505" s="1" t="s">
        <v>71</v>
      </c>
      <c r="E505" s="1" t="str">
        <f t="shared" si="23"/>
        <v>Federal</v>
      </c>
      <c r="F505" s="1" t="str">
        <f t="shared" si="22"/>
        <v>None</v>
      </c>
      <c r="G505" s="1" t="s">
        <v>1</v>
      </c>
      <c r="H505" s="1" t="b">
        <v>1</v>
      </c>
      <c r="I505" s="1" t="b">
        <v>0</v>
      </c>
      <c r="J505" s="1">
        <v>1850</v>
      </c>
      <c r="K505" s="1">
        <v>1850</v>
      </c>
      <c r="L505" s="1" t="s">
        <v>14</v>
      </c>
      <c r="M505" s="1">
        <v>0.5</v>
      </c>
      <c r="N505" s="1" t="s">
        <v>13</v>
      </c>
      <c r="P505" s="5">
        <v>38.738576000000002</v>
      </c>
      <c r="Q505" s="5">
        <v>-85.384938000000005</v>
      </c>
      <c r="R505" s="8">
        <v>410</v>
      </c>
      <c r="S505" s="12" t="s">
        <v>510</v>
      </c>
      <c r="T505" s="2" t="s">
        <v>485</v>
      </c>
      <c r="U505" s="2" t="s">
        <v>502</v>
      </c>
      <c r="V505" s="2" t="s">
        <v>446</v>
      </c>
      <c r="W505" s="1" t="s">
        <v>13</v>
      </c>
    </row>
    <row r="506" spans="1:23" x14ac:dyDescent="0.2">
      <c r="A506" t="str">
        <f>IF(ISBLANK(R506),D506,R506)&amp;" "&amp;S506&amp;IF(ISBLANK(S506),""," ")&amp;T506&amp;IF(ISBLANK(T506),""," ")&amp;U506&amp;" "&amp;V506</f>
        <v>410 West 3rd Street</v>
      </c>
      <c r="C506" s="1" t="s">
        <v>0</v>
      </c>
      <c r="D506" s="1" t="s">
        <v>71</v>
      </c>
      <c r="E506" s="1" t="str">
        <f t="shared" si="23"/>
        <v>Federal</v>
      </c>
      <c r="F506" s="1" t="str">
        <f t="shared" si="22"/>
        <v>None</v>
      </c>
      <c r="G506" s="1" t="s">
        <v>1</v>
      </c>
      <c r="H506" s="1" t="b">
        <v>1</v>
      </c>
      <c r="I506" s="1" t="b">
        <v>0</v>
      </c>
      <c r="J506" s="1">
        <v>1850</v>
      </c>
      <c r="K506" s="1">
        <v>1850</v>
      </c>
      <c r="L506" s="1" t="s">
        <v>14</v>
      </c>
      <c r="M506" s="1">
        <v>0.5</v>
      </c>
      <c r="N506" s="1" t="s">
        <v>13</v>
      </c>
      <c r="P506" s="5">
        <v>38.738576000000002</v>
      </c>
      <c r="Q506" s="5">
        <v>-85.384938000000005</v>
      </c>
      <c r="R506" s="1">
        <v>410</v>
      </c>
      <c r="S506" s="9"/>
      <c r="T506" s="2" t="s">
        <v>485</v>
      </c>
      <c r="U506" s="2" t="s">
        <v>502</v>
      </c>
      <c r="V506" s="2" t="s">
        <v>446</v>
      </c>
      <c r="W506" s="1" t="s">
        <v>13</v>
      </c>
    </row>
    <row r="507" spans="1:23" x14ac:dyDescent="0.2">
      <c r="A507" t="str">
        <f>IF(ISBLANK(R507),D507,R507)&amp;" "&amp;S507&amp;IF(ISBLANK(S507),""," ")&amp;T507&amp;IF(ISBLANK(T507),""," ")&amp;U507&amp;" "&amp;V507</f>
        <v>412 1/2 West 3rd Street</v>
      </c>
      <c r="C507" s="1" t="s">
        <v>0</v>
      </c>
      <c r="D507" s="1" t="s">
        <v>71</v>
      </c>
      <c r="E507" s="1" t="str">
        <f t="shared" si="23"/>
        <v>Federal</v>
      </c>
      <c r="F507" s="1" t="str">
        <f t="shared" si="22"/>
        <v>None</v>
      </c>
      <c r="G507" s="1" t="s">
        <v>1</v>
      </c>
      <c r="H507" s="1" t="b">
        <v>1</v>
      </c>
      <c r="I507" s="1" t="b">
        <v>0</v>
      </c>
      <c r="J507" s="1">
        <v>1850</v>
      </c>
      <c r="K507" s="1">
        <v>1850</v>
      </c>
      <c r="L507" s="1" t="s">
        <v>14</v>
      </c>
      <c r="M507" s="1">
        <v>0.5</v>
      </c>
      <c r="N507" s="1" t="s">
        <v>13</v>
      </c>
      <c r="P507" s="5">
        <v>38.738455999999999</v>
      </c>
      <c r="Q507" s="5">
        <v>-85.385005000000007</v>
      </c>
      <c r="R507" s="8">
        <v>412</v>
      </c>
      <c r="S507" s="12" t="s">
        <v>510</v>
      </c>
      <c r="T507" s="2" t="s">
        <v>485</v>
      </c>
      <c r="U507" s="2" t="s">
        <v>502</v>
      </c>
      <c r="V507" s="2" t="s">
        <v>446</v>
      </c>
      <c r="W507" s="1" t="s">
        <v>13</v>
      </c>
    </row>
    <row r="508" spans="1:23" x14ac:dyDescent="0.2">
      <c r="A508" t="str">
        <f>IF(ISBLANK(R508),D508,R508)&amp;" "&amp;S508&amp;IF(ISBLANK(S508),""," ")&amp;T508&amp;IF(ISBLANK(T508),""," ")&amp;U508&amp;" "&amp;V508</f>
        <v>412 West 3rd Street</v>
      </c>
      <c r="C508" s="1" t="s">
        <v>0</v>
      </c>
      <c r="D508" s="1" t="s">
        <v>71</v>
      </c>
      <c r="E508" s="1" t="str">
        <f t="shared" si="23"/>
        <v>Federal</v>
      </c>
      <c r="F508" s="1" t="str">
        <f t="shared" si="22"/>
        <v>None</v>
      </c>
      <c r="G508" s="1" t="s">
        <v>1</v>
      </c>
      <c r="H508" s="1" t="b">
        <v>1</v>
      </c>
      <c r="I508" s="1" t="b">
        <v>0</v>
      </c>
      <c r="J508" s="1">
        <v>1850</v>
      </c>
      <c r="K508" s="1">
        <v>1850</v>
      </c>
      <c r="L508" s="1" t="s">
        <v>14</v>
      </c>
      <c r="M508" s="1">
        <v>0.5</v>
      </c>
      <c r="N508" s="1" t="s">
        <v>13</v>
      </c>
      <c r="P508" s="5">
        <v>38.738455999999999</v>
      </c>
      <c r="Q508" s="5">
        <v>-85.385005000000007</v>
      </c>
      <c r="R508" s="1">
        <v>412</v>
      </c>
      <c r="S508" s="9"/>
      <c r="T508" s="2" t="s">
        <v>485</v>
      </c>
      <c r="U508" s="2" t="s">
        <v>502</v>
      </c>
      <c r="V508" s="2" t="s">
        <v>446</v>
      </c>
      <c r="W508" s="1" t="s">
        <v>13</v>
      </c>
    </row>
    <row r="509" spans="1:23" x14ac:dyDescent="0.2">
      <c r="A509" t="str">
        <f>IF(ISBLANK(R509),C509,R509)&amp;" "&amp;S509&amp;IF(ISBLANK(S509),""," ")&amp;T509&amp;IF(ISBLANK(T509),""," ")&amp;U509&amp;" "&amp;V509</f>
        <v>414 West 3rd Street</v>
      </c>
      <c r="C509" s="1" t="s">
        <v>0</v>
      </c>
      <c r="E509" s="1" t="str">
        <f t="shared" si="23"/>
        <v>Vernacular: Gable Front</v>
      </c>
      <c r="F509" s="1" t="str">
        <f t="shared" si="22"/>
        <v>None</v>
      </c>
      <c r="G509" s="1" t="s">
        <v>21</v>
      </c>
      <c r="H509" s="1" t="b">
        <v>1</v>
      </c>
      <c r="I509" s="1" t="b">
        <v>0</v>
      </c>
      <c r="J509" s="1">
        <v>1870</v>
      </c>
      <c r="K509" s="1">
        <v>1870</v>
      </c>
      <c r="L509" s="1" t="s">
        <v>14</v>
      </c>
      <c r="M509" s="1">
        <v>1</v>
      </c>
      <c r="N509" s="1" t="s">
        <v>13</v>
      </c>
      <c r="P509" s="5">
        <v>38.738579000000001</v>
      </c>
      <c r="Q509" s="5">
        <v>-85.385053999999997</v>
      </c>
      <c r="R509" s="1">
        <v>414</v>
      </c>
      <c r="S509" s="9"/>
      <c r="T509" s="2" t="s">
        <v>485</v>
      </c>
      <c r="U509" s="2" t="s">
        <v>502</v>
      </c>
      <c r="V509" t="s">
        <v>446</v>
      </c>
      <c r="W509" s="1" t="s">
        <v>13</v>
      </c>
    </row>
    <row r="510" spans="1:23" x14ac:dyDescent="0.2">
      <c r="A510" t="str">
        <f>IF(ISBLANK(R510),C510,R510)&amp;" "&amp;S510&amp;IF(ISBLANK(S510),""," ")&amp;T510&amp;IF(ISBLANK(T510),""," ")&amp;U510&amp;" "&amp;V510</f>
        <v>416 West 3rd Street</v>
      </c>
      <c r="C510" s="1" t="s">
        <v>0</v>
      </c>
      <c r="E510" s="1" t="str">
        <f t="shared" si="23"/>
        <v>Vernacular: Other</v>
      </c>
      <c r="F510" s="1" t="str">
        <f t="shared" si="22"/>
        <v>Central Passage</v>
      </c>
      <c r="G510" s="1" t="s">
        <v>91</v>
      </c>
      <c r="H510" s="1" t="b">
        <v>1</v>
      </c>
      <c r="I510" s="1" t="b">
        <v>0</v>
      </c>
      <c r="J510" s="1">
        <v>1860</v>
      </c>
      <c r="K510" s="1">
        <v>1860</v>
      </c>
      <c r="L510" s="1" t="s">
        <v>14</v>
      </c>
      <c r="M510" s="1">
        <v>1</v>
      </c>
      <c r="N510" s="1" t="s">
        <v>13</v>
      </c>
      <c r="P510" s="5">
        <v>38.738517999999999</v>
      </c>
      <c r="Q510" s="5">
        <v>-85.385177999999996</v>
      </c>
      <c r="R510" s="1">
        <v>416</v>
      </c>
      <c r="S510" s="9"/>
      <c r="T510" s="2" t="s">
        <v>485</v>
      </c>
      <c r="U510" s="2" t="s">
        <v>502</v>
      </c>
      <c r="V510" t="s">
        <v>446</v>
      </c>
      <c r="W510" s="1" t="s">
        <v>13</v>
      </c>
    </row>
    <row r="511" spans="1:23" x14ac:dyDescent="0.2">
      <c r="A511" t="str">
        <f>IF(ISBLANK(R511),C511,R511)&amp;" "&amp;S511&amp;IF(ISBLANK(S511),""," ")&amp;T511&amp;IF(ISBLANK(T511),""," ")&amp;U511&amp;" "&amp;V511</f>
        <v>418 West 3rd Street</v>
      </c>
      <c r="C511" s="1" t="s">
        <v>0</v>
      </c>
      <c r="E511" s="1" t="str">
        <f t="shared" si="23"/>
        <v>Italianate</v>
      </c>
      <c r="F511" s="1" t="str">
        <f t="shared" si="22"/>
        <v>None</v>
      </c>
      <c r="G511" s="1" t="s">
        <v>23</v>
      </c>
      <c r="H511" s="1" t="b">
        <v>1</v>
      </c>
      <c r="I511" s="1" t="b">
        <v>0</v>
      </c>
      <c r="J511" s="1">
        <v>1870</v>
      </c>
      <c r="K511" s="1">
        <v>1870</v>
      </c>
      <c r="L511" s="1" t="s">
        <v>14</v>
      </c>
      <c r="M511" s="1">
        <v>1</v>
      </c>
      <c r="N511" s="1" t="s">
        <v>13</v>
      </c>
      <c r="P511" s="5">
        <v>38.738629000000003</v>
      </c>
      <c r="Q511" s="5">
        <v>-85.385268999999994</v>
      </c>
      <c r="R511" s="1">
        <v>418</v>
      </c>
      <c r="S511" s="9"/>
      <c r="T511" s="2" t="s">
        <v>485</v>
      </c>
      <c r="U511" s="2" t="s">
        <v>502</v>
      </c>
      <c r="V511" t="s">
        <v>446</v>
      </c>
      <c r="W511" s="1" t="s">
        <v>13</v>
      </c>
    </row>
    <row r="512" spans="1:23" x14ac:dyDescent="0.2">
      <c r="A512" t="str">
        <f>IF(ISBLANK(R512),C512,R512)&amp;" "&amp;S512&amp;IF(ISBLANK(S512),""," ")&amp;T512&amp;IF(ISBLANK(T512),""," ")&amp;U512&amp;" "&amp;V512</f>
        <v>507 West 3rd Street</v>
      </c>
      <c r="C512" s="1" t="s">
        <v>0</v>
      </c>
      <c r="E512" s="1" t="str">
        <f t="shared" si="23"/>
        <v>Federal</v>
      </c>
      <c r="F512" s="1" t="str">
        <f t="shared" si="22"/>
        <v>None</v>
      </c>
      <c r="G512" s="1" t="s">
        <v>1</v>
      </c>
      <c r="H512" s="1" t="b">
        <v>1</v>
      </c>
      <c r="I512" s="1" t="b">
        <v>0</v>
      </c>
      <c r="J512" s="1">
        <v>1850</v>
      </c>
      <c r="K512" s="1">
        <v>1850</v>
      </c>
      <c r="L512" s="1" t="s">
        <v>14</v>
      </c>
      <c r="M512" s="1">
        <v>1</v>
      </c>
      <c r="N512" s="1" t="s">
        <v>13</v>
      </c>
      <c r="P512" s="5">
        <v>38.738405999999998</v>
      </c>
      <c r="Q512" s="5">
        <v>-85.385974000000004</v>
      </c>
      <c r="R512" s="1">
        <v>507</v>
      </c>
      <c r="S512" s="9"/>
      <c r="T512" s="2" t="s">
        <v>485</v>
      </c>
      <c r="U512" s="2" t="s">
        <v>502</v>
      </c>
      <c r="V512" t="s">
        <v>446</v>
      </c>
      <c r="W512" s="1" t="s">
        <v>13</v>
      </c>
    </row>
    <row r="513" spans="1:23" x14ac:dyDescent="0.2">
      <c r="A513" t="str">
        <f>IF(ISBLANK(R513),C513,R513)&amp;" "&amp;S513&amp;IF(ISBLANK(S513),""," ")&amp;T513&amp;IF(ISBLANK(T513),""," ")&amp;U513&amp;" "&amp;V513</f>
        <v>509 West 3rd Street</v>
      </c>
      <c r="C513" s="1" t="s">
        <v>0</v>
      </c>
      <c r="E513" s="1" t="str">
        <f t="shared" si="23"/>
        <v>Vernacular: Gable Front</v>
      </c>
      <c r="F513" s="1" t="str">
        <f t="shared" si="22"/>
        <v>None</v>
      </c>
      <c r="G513" s="1" t="s">
        <v>21</v>
      </c>
      <c r="H513" s="1" t="b">
        <v>1</v>
      </c>
      <c r="I513" s="1" t="b">
        <v>0</v>
      </c>
      <c r="J513" s="1">
        <v>1985</v>
      </c>
      <c r="K513" s="1">
        <v>1985</v>
      </c>
      <c r="L513" s="1" t="s">
        <v>2</v>
      </c>
      <c r="N513" s="1">
        <v>1</v>
      </c>
      <c r="O513" s="4" t="s">
        <v>526</v>
      </c>
      <c r="P513" s="5">
        <v>38.738425999999997</v>
      </c>
      <c r="Q513" s="5">
        <v>-85.386077</v>
      </c>
      <c r="R513" s="1">
        <v>509</v>
      </c>
      <c r="S513" s="9"/>
      <c r="T513" s="2" t="s">
        <v>485</v>
      </c>
      <c r="U513" s="2" t="s">
        <v>502</v>
      </c>
      <c r="V513" t="s">
        <v>446</v>
      </c>
      <c r="W513" s="1" t="s">
        <v>13</v>
      </c>
    </row>
    <row r="514" spans="1:23" x14ac:dyDescent="0.2">
      <c r="A514" t="str">
        <f>IF(ISBLANK(R514),C514,R514)&amp;" "&amp;S514&amp;IF(ISBLANK(S514),""," ")&amp;T514&amp;IF(ISBLANK(T514),""," ")&amp;U514&amp;" "&amp;V514</f>
        <v>511 West 3rd Street</v>
      </c>
      <c r="C514" s="1" t="s">
        <v>0</v>
      </c>
      <c r="E514" s="1" t="str">
        <f t="shared" si="23"/>
        <v>Vernacular: Other</v>
      </c>
      <c r="F514" s="1" t="str">
        <f t="shared" ref="F514:F577" si="25">IF(OR(G514="Other: Vernacular Landscape",G514="Other",G514="Federal"),"None",IF(G514="Italianate","None",IF(G514="No Style","None",IF(G514="Other: Gabled-ell","Gabled-ell",IF(G514="Other: Single Pen","Single Pen",IF(G514="Other: Double Pen","Double Pen",IF(G514="Other: Shotgun","None",IF(G514="Other: I-House","I-House",IF(G514="Other: Hall and Parlor","Hall and Parlor",IF(G514="Other: Gable front","None",IF(G514="Other: Cross gable","Cross Gable",IF(G514="Other: English Barn","English Barn",IF(G514="Greek Revival","Greek",IF(G514="Bungalow/Craftsman","None",IF(G514="Colonial Revival","None",IF(G514="Other: American Four Square","None",IF(G514="Queen Anne","Queen Anne",IF(G514="Other: Designed Landscape - Memorial Garden","Memorial Garden",IF(G514="Other: Designed Landscape - Formal garden","Formal Garden",IF(OR(G514="Other: Modern",G514="Modern Movement"),"None",IF(OR(G514="Other: Side gabled",G514="Side gabled"),"Side Gable",IF(G514="Other: Rail car design","Rail Car",IF(G514="Commercial Style","None",IF(G514="Other: Cottage","Cottage",IF(G514="Other: 19th C. Functional","19th Century",IF(G514="Other: 20th C. Functional","20th Century",IF(G514="Other: Pre-Fab","Pre-Fab",IF(OR(G514="Other: Art Deco",G514="Art Deco"),"None",IF(G514="Gothic Revival","None",IF(G514="Neo-Classical Revival","Classical",IF(OR(G514="Other: Tudor Revival",G514="Tudor Revival"),"None",IF(G514="Stick/Eastlake","Stick/Eastlake",IF(G514="Romanesque Revival","Romanesque Revival",IF(G514="Modern Movement: Ranch Style","Ranch",IF(G514="Other: Camelback shotgun","Camelback Shotgun",IF(G514="Other: Saltbox","Saltbox",IF(G514="Other: Designed Lanscape","None",IF(G514="Other: Designed Landscape - City Park","City Park",IF(G514="Other: Central passage","Central Passage",IF(G514="Other: T-plan","T-plan",IF(G514="Other: Free Classic","Free Classical",IF(G514="Other: Cross plan","Cross Plan",IF(G514="Second Empire",G514,IF(G514="Other: Folk Victorian","Folk Victorian",IF(G514="Classical Revival","Classical",IF(G514="Other: Neoclassical","Neoclassical",""))))))))))))))))))))))))))))))))))))))))))))))</f>
        <v>I-House</v>
      </c>
      <c r="G514" s="1" t="s">
        <v>117</v>
      </c>
      <c r="H514" s="1" t="b">
        <v>1</v>
      </c>
      <c r="I514" s="1" t="b">
        <v>0</v>
      </c>
      <c r="J514" s="1">
        <v>1880</v>
      </c>
      <c r="K514" s="1">
        <v>1880</v>
      </c>
      <c r="L514" s="1" t="s">
        <v>14</v>
      </c>
      <c r="M514" s="1">
        <v>1</v>
      </c>
      <c r="N514" s="1" t="s">
        <v>13</v>
      </c>
      <c r="P514" s="5">
        <v>38.738385000000001</v>
      </c>
      <c r="Q514" s="5">
        <v>-85.386239000000003</v>
      </c>
      <c r="R514" s="1">
        <v>511</v>
      </c>
      <c r="S514" s="9"/>
      <c r="T514" s="2" t="s">
        <v>485</v>
      </c>
      <c r="U514" s="2" t="s">
        <v>502</v>
      </c>
      <c r="V514" t="s">
        <v>446</v>
      </c>
      <c r="W514" s="1" t="s">
        <v>13</v>
      </c>
    </row>
    <row r="515" spans="1:23" x14ac:dyDescent="0.2">
      <c r="A515" t="str">
        <f>IF(ISBLANK(R515),C515,R515)&amp;" "&amp;S515&amp;IF(ISBLANK(S515),""," ")&amp;T515&amp;IF(ISBLANK(T515),""," ")&amp;U515&amp;" "&amp;V515</f>
        <v>513 West 3rd Street</v>
      </c>
      <c r="C515" s="1" t="s">
        <v>0</v>
      </c>
      <c r="E515" s="1" t="str">
        <f t="shared" ref="E515:E578" si="26">IF(OR(G515="Other",G515="Federal",G515="Italianate",G515="Gothic Revival",G515="Tudor Revival"),G515,IF(G515="No Style","None",IF(OR(G515="Other: T-plan",G515="Other: Central passage",G515="Other: Pre-Fab",G515="Other: Side gabled",G515="Side gabled",G515="Other: Gabled-ell",G515="Other: Cross gable",G515="Other: Saltbox",G515="Other: Cross plan",G515="Other: Hall and Parlor",G515="Other: I-House",G515="Other: Single Pen",G515="Other: Cottage",G515="Other: Double Pen"),"Vernacular: Other",IF(OR(G515="Other: Shotgun",G515="Other: Camelback shotgun"),"Vernacular: Shotgun",IF(G515="Other: Gable front","Vernacular: Gable Front",IF(G515="Other: English Barn","Barn",IF(G515="Bungalow/Craftsman","Bungalow/Craftsman/Foursquare",IF(G515="Colonial Revival",G515,IF(G515="Other: American Four Square","Bungalow/Craftsman/Foursquare",IF(G515="Queen Anne","Victorian",IF(OR(G515="Other: Designed Landscape - Memorial Garden",G515="Other: Designed Landscape",G515="Other: Designed Landscape - City Park"),"Designed Landscape",IF(G515="Other: Designed Landscape - Formal garden","Designed Landscape",IF(OR(G515="Other: Modern",G515="Modern Movement",G515="Modern Movement: Ranch Style"),"Modern Movement",IF(G515="Other: Rail car design","Other",IF(G515="Commercial Style","Commercial Style",IF(G515="Other: 19th C. Functional","Functional",IF(G515="Other: 20th C. Functional","Functional",IF(OR(G515="Other: Art Deco",G515="Art Deco"),"Art Deco",IF(G515="Stick/Eastlake","Victorian",IF(OR(G515="Other: Folk Victorian",G515="Other: Free Classic",G515="Romanesque Revival",G515="Second Empire"),"Victorian",IF(G515="Other: Tudor Revival","Tudor Revival",IF(G515="Other: Vernacular Landscape","Vernacular Landscape",IF(OR(G515="Greek Revival",G515="Neo-Classical Revival",G515="Classical Revival"),"Classical/Greek Revival","")))))))))))))))))))))))</f>
        <v>Vernacular: Gable Front</v>
      </c>
      <c r="F515" s="1" t="str">
        <f t="shared" si="25"/>
        <v>None</v>
      </c>
      <c r="G515" s="1" t="s">
        <v>21</v>
      </c>
      <c r="H515" s="1" t="b">
        <v>1</v>
      </c>
      <c r="I515" s="1" t="b">
        <v>0</v>
      </c>
      <c r="J515" s="1">
        <v>1880</v>
      </c>
      <c r="K515" s="1">
        <v>1880</v>
      </c>
      <c r="L515" s="1" t="s">
        <v>14</v>
      </c>
      <c r="M515" s="1">
        <v>1</v>
      </c>
      <c r="N515" s="1" t="s">
        <v>13</v>
      </c>
      <c r="P515" s="5">
        <v>38.738329</v>
      </c>
      <c r="Q515" s="5">
        <v>-85.386386000000002</v>
      </c>
      <c r="R515" s="1">
        <v>513</v>
      </c>
      <c r="S515" s="9"/>
      <c r="T515" s="2" t="s">
        <v>485</v>
      </c>
      <c r="U515" s="2" t="s">
        <v>502</v>
      </c>
      <c r="V515" t="s">
        <v>446</v>
      </c>
      <c r="W515" s="1" t="s">
        <v>13</v>
      </c>
    </row>
    <row r="516" spans="1:23" ht="25.5" x14ac:dyDescent="0.2">
      <c r="A516" t="str">
        <f>IF(ISBLANK(R516),C516,R516)&amp;" "&amp;S516&amp;IF(ISBLANK(S516),""," ")&amp;T516&amp;IF(ISBLANK(T516),""," ")&amp;U516&amp;" "&amp;V516</f>
        <v>515 West 3rd Street</v>
      </c>
      <c r="C516" s="1" t="s">
        <v>0</v>
      </c>
      <c r="E516" s="1" t="str">
        <f t="shared" si="26"/>
        <v>Bungalow/Craftsman/Foursquare</v>
      </c>
      <c r="F516" s="1" t="str">
        <f t="shared" si="25"/>
        <v>None</v>
      </c>
      <c r="G516" s="1" t="s">
        <v>64</v>
      </c>
      <c r="H516" s="1" t="b">
        <v>1</v>
      </c>
      <c r="I516" s="1" t="b">
        <v>0</v>
      </c>
      <c r="J516" s="1">
        <v>1915</v>
      </c>
      <c r="K516" s="1">
        <v>1915</v>
      </c>
      <c r="L516" s="1" t="s">
        <v>14</v>
      </c>
      <c r="M516" s="1">
        <v>1</v>
      </c>
      <c r="N516" s="1" t="s">
        <v>13</v>
      </c>
      <c r="P516" s="5">
        <v>38.738357999999998</v>
      </c>
      <c r="Q516" s="5">
        <v>-85.386546999999993</v>
      </c>
      <c r="R516" s="1">
        <v>515</v>
      </c>
      <c r="S516" s="9"/>
      <c r="T516" s="2" t="s">
        <v>485</v>
      </c>
      <c r="U516" s="2" t="s">
        <v>502</v>
      </c>
      <c r="V516" t="s">
        <v>446</v>
      </c>
      <c r="W516" s="1" t="s">
        <v>13</v>
      </c>
    </row>
    <row r="517" spans="1:23" x14ac:dyDescent="0.2">
      <c r="A517" t="str">
        <f>IF(ISBLANK(R517),C517,R517)&amp;" "&amp;S517&amp;IF(ISBLANK(S517),""," ")&amp;T517&amp;IF(ISBLANK(T517),""," ")&amp;U517&amp;" "&amp;V517</f>
        <v>521 West 3rd Street</v>
      </c>
      <c r="C517" s="1" t="s">
        <v>0</v>
      </c>
      <c r="E517" s="1" t="str">
        <f t="shared" si="26"/>
        <v>Italianate</v>
      </c>
      <c r="F517" s="1" t="str">
        <f t="shared" si="25"/>
        <v>None</v>
      </c>
      <c r="G517" s="1" t="s">
        <v>23</v>
      </c>
      <c r="H517" s="1" t="b">
        <v>1</v>
      </c>
      <c r="I517" s="1" t="b">
        <v>0</v>
      </c>
      <c r="J517" s="1">
        <v>1870</v>
      </c>
      <c r="K517" s="1">
        <v>1870</v>
      </c>
      <c r="L517" s="1" t="s">
        <v>14</v>
      </c>
      <c r="M517" s="1">
        <v>1</v>
      </c>
      <c r="N517" s="1" t="s">
        <v>13</v>
      </c>
      <c r="P517" s="5">
        <v>38.738447000000001</v>
      </c>
      <c r="Q517" s="5">
        <v>-85.386684000000002</v>
      </c>
      <c r="R517" s="1">
        <v>521</v>
      </c>
      <c r="S517" s="9"/>
      <c r="T517" s="2" t="s">
        <v>485</v>
      </c>
      <c r="U517" s="2" t="s">
        <v>502</v>
      </c>
      <c r="V517" t="s">
        <v>446</v>
      </c>
      <c r="W517" s="1" t="s">
        <v>13</v>
      </c>
    </row>
    <row r="518" spans="1:23" ht="76.5" x14ac:dyDescent="0.2">
      <c r="A518" t="str">
        <f>IF(ISBLANK(R518),C518,R518)&amp;" "&amp;S518&amp;IF(ISBLANK(S518),""," ")&amp;T518&amp;IF(ISBLANK(T518),""," ")&amp;U518&amp;" "&amp;V518</f>
        <v>525 West 3rd Street</v>
      </c>
      <c r="C518" s="1" t="s">
        <v>0</v>
      </c>
      <c r="E518" s="1" t="str">
        <f t="shared" si="26"/>
        <v>Italianate</v>
      </c>
      <c r="F518" s="1" t="str">
        <f t="shared" si="25"/>
        <v>None</v>
      </c>
      <c r="G518" s="1" t="s">
        <v>23</v>
      </c>
      <c r="H518" s="1" t="b">
        <v>1</v>
      </c>
      <c r="I518" s="1" t="b">
        <v>0</v>
      </c>
      <c r="J518" s="1">
        <v>1870</v>
      </c>
      <c r="K518" s="1">
        <v>1870</v>
      </c>
      <c r="L518" s="1" t="s">
        <v>14</v>
      </c>
      <c r="M518" s="1">
        <v>1</v>
      </c>
      <c r="N518" s="1" t="s">
        <v>13</v>
      </c>
      <c r="P518" s="5">
        <v>38.738531999999999</v>
      </c>
      <c r="Q518" s="5">
        <v>-85.386854</v>
      </c>
      <c r="R518" s="1">
        <v>525</v>
      </c>
      <c r="S518" s="9"/>
      <c r="T518" s="2" t="s">
        <v>485</v>
      </c>
      <c r="U518" s="2" t="s">
        <v>502</v>
      </c>
      <c r="V518" t="s">
        <v>446</v>
      </c>
      <c r="W518" s="1" t="s">
        <v>116</v>
      </c>
    </row>
    <row r="519" spans="1:23" x14ac:dyDescent="0.2">
      <c r="A519" t="str">
        <f>IF(ISBLANK(R519),C519,R519)&amp;" "&amp;S519&amp;IF(ISBLANK(S519),""," ")&amp;T519&amp;IF(ISBLANK(T519),""," ")&amp;U519&amp;" "&amp;V519</f>
        <v>527 West 3rd Street</v>
      </c>
      <c r="C519" s="1" t="s">
        <v>0</v>
      </c>
      <c r="E519" s="1" t="str">
        <f t="shared" si="26"/>
        <v>Victorian</v>
      </c>
      <c r="F519" s="1" t="str">
        <f t="shared" si="25"/>
        <v>Queen Anne</v>
      </c>
      <c r="G519" s="1" t="s">
        <v>42</v>
      </c>
      <c r="H519" s="1" t="b">
        <v>1</v>
      </c>
      <c r="I519" s="1" t="b">
        <v>0</v>
      </c>
      <c r="J519" s="1">
        <v>1870</v>
      </c>
      <c r="K519" s="1">
        <v>1870</v>
      </c>
      <c r="L519" s="1" t="s">
        <v>14</v>
      </c>
      <c r="M519" s="1">
        <v>1</v>
      </c>
      <c r="N519" s="1" t="s">
        <v>13</v>
      </c>
      <c r="P519" s="5">
        <v>38.738560999999997</v>
      </c>
      <c r="Q519" s="5">
        <v>-85.387010000000004</v>
      </c>
      <c r="R519" s="1">
        <v>527</v>
      </c>
      <c r="S519" s="9"/>
      <c r="T519" s="2" t="s">
        <v>485</v>
      </c>
      <c r="U519" s="2" t="s">
        <v>502</v>
      </c>
      <c r="V519" t="s">
        <v>446</v>
      </c>
      <c r="W519" s="1" t="s">
        <v>13</v>
      </c>
    </row>
    <row r="520" spans="1:23" x14ac:dyDescent="0.2">
      <c r="A520" t="str">
        <f>IF(ISBLANK(R520),C520,R520)&amp;" "&amp;S520&amp;IF(ISBLANK(S520),""," ")&amp;T520&amp;IF(ISBLANK(T520),""," ")&amp;U520&amp;" "&amp;V520</f>
        <v>606 West 3rd Street</v>
      </c>
      <c r="C520" s="1" t="s">
        <v>0</v>
      </c>
      <c r="E520" s="1" t="str">
        <f t="shared" si="26"/>
        <v>Victorian</v>
      </c>
      <c r="F520" s="1" t="str">
        <f t="shared" si="25"/>
        <v>Queen Anne</v>
      </c>
      <c r="G520" s="1" t="s">
        <v>42</v>
      </c>
      <c r="H520" s="1" t="b">
        <v>1</v>
      </c>
      <c r="I520" s="1" t="b">
        <v>0</v>
      </c>
      <c r="J520" s="1">
        <v>1890</v>
      </c>
      <c r="K520" s="1">
        <v>1890</v>
      </c>
      <c r="L520" s="1" t="s">
        <v>14</v>
      </c>
      <c r="M520" s="1">
        <v>1</v>
      </c>
      <c r="N520" s="1" t="s">
        <v>13</v>
      </c>
      <c r="P520" s="5">
        <v>38.739086</v>
      </c>
      <c r="Q520" s="5">
        <v>-85.387265999999997</v>
      </c>
      <c r="R520" s="1">
        <v>606</v>
      </c>
      <c r="S520" s="9"/>
      <c r="T520" s="2" t="s">
        <v>485</v>
      </c>
      <c r="U520" s="2" t="s">
        <v>502</v>
      </c>
      <c r="V520" t="s">
        <v>446</v>
      </c>
      <c r="W520" s="1" t="s">
        <v>13</v>
      </c>
    </row>
    <row r="521" spans="1:23" x14ac:dyDescent="0.2">
      <c r="A521" t="str">
        <f>IF(ISBLANK(R521),C521,R521)&amp;" "&amp;S521&amp;IF(ISBLANK(S521),""," ")&amp;T521&amp;IF(ISBLANK(T521),""," ")&amp;U521&amp;" "&amp;V521</f>
        <v>608 West 3rd Street</v>
      </c>
      <c r="C521" s="1" t="s">
        <v>0</v>
      </c>
      <c r="E521" s="1" t="str">
        <f t="shared" si="26"/>
        <v>Vernacular: Gable Front</v>
      </c>
      <c r="F521" s="1" t="str">
        <f t="shared" si="25"/>
        <v>None</v>
      </c>
      <c r="G521" s="1" t="s">
        <v>21</v>
      </c>
      <c r="H521" s="1" t="b">
        <v>1</v>
      </c>
      <c r="I521" s="1" t="b">
        <v>0</v>
      </c>
      <c r="J521" s="1">
        <v>1890</v>
      </c>
      <c r="K521" s="1">
        <v>1890</v>
      </c>
      <c r="L521" s="1" t="s">
        <v>14</v>
      </c>
      <c r="M521" s="1">
        <v>1</v>
      </c>
      <c r="N521" s="1" t="s">
        <v>13</v>
      </c>
      <c r="P521" s="5">
        <v>38.739156000000001</v>
      </c>
      <c r="Q521" s="5">
        <v>-85.387467000000001</v>
      </c>
      <c r="R521" s="1">
        <v>608</v>
      </c>
      <c r="S521" s="9"/>
      <c r="T521" s="2" t="s">
        <v>485</v>
      </c>
      <c r="U521" s="2" t="s">
        <v>502</v>
      </c>
      <c r="V521" t="s">
        <v>446</v>
      </c>
      <c r="W521" s="1" t="s">
        <v>13</v>
      </c>
    </row>
    <row r="522" spans="1:23" x14ac:dyDescent="0.2">
      <c r="A522" t="str">
        <f>IF(ISBLANK(R522),C522,R522)&amp;" "&amp;S522&amp;IF(ISBLANK(S522),""," ")&amp;T522&amp;IF(ISBLANK(T522),""," ")&amp;U522&amp;" "&amp;V522</f>
        <v>610 West 3rd Street</v>
      </c>
      <c r="C522" s="1" t="s">
        <v>0</v>
      </c>
      <c r="E522" s="1" t="str">
        <f t="shared" si="26"/>
        <v>Federal</v>
      </c>
      <c r="F522" s="1" t="str">
        <f t="shared" si="25"/>
        <v>None</v>
      </c>
      <c r="G522" s="1" t="s">
        <v>1</v>
      </c>
      <c r="H522" s="1" t="b">
        <v>1</v>
      </c>
      <c r="I522" s="1" t="b">
        <v>0</v>
      </c>
      <c r="J522" s="1">
        <v>1830</v>
      </c>
      <c r="K522" s="1">
        <v>1830</v>
      </c>
      <c r="L522" s="1" t="s">
        <v>14</v>
      </c>
      <c r="M522" s="1">
        <v>0.5</v>
      </c>
      <c r="N522" s="4">
        <v>0.5</v>
      </c>
      <c r="O522" s="4" t="s">
        <v>511</v>
      </c>
      <c r="P522" s="5">
        <v>38.739033999999997</v>
      </c>
      <c r="Q522" s="5">
        <v>-85.387613000000002</v>
      </c>
      <c r="R522" s="1">
        <v>610</v>
      </c>
      <c r="S522" s="9"/>
      <c r="T522" s="2" t="s">
        <v>485</v>
      </c>
      <c r="U522" s="2" t="s">
        <v>502</v>
      </c>
      <c r="V522" t="s">
        <v>446</v>
      </c>
      <c r="W522" s="1" t="s">
        <v>13</v>
      </c>
    </row>
    <row r="523" spans="1:23" x14ac:dyDescent="0.2">
      <c r="A523" t="str">
        <f>IF(ISBLANK(R523),C523,R523)&amp;" "&amp;S523&amp;IF(ISBLANK(S523),""," ")&amp;T523&amp;IF(ISBLANK(T523),""," ")&amp;U523&amp;" "&amp;V523</f>
        <v>612 West 3rd Street</v>
      </c>
      <c r="C523" s="1" t="s">
        <v>0</v>
      </c>
      <c r="E523" s="1" t="str">
        <f t="shared" si="26"/>
        <v>Federal</v>
      </c>
      <c r="F523" s="1" t="str">
        <f t="shared" si="25"/>
        <v>None</v>
      </c>
      <c r="G523" s="1" t="s">
        <v>1</v>
      </c>
      <c r="H523" s="1" t="b">
        <v>1</v>
      </c>
      <c r="I523" s="1" t="b">
        <v>0</v>
      </c>
      <c r="J523" s="1">
        <v>1830</v>
      </c>
      <c r="K523" s="1">
        <v>1830</v>
      </c>
      <c r="L523" s="1" t="s">
        <v>14</v>
      </c>
      <c r="M523" s="1">
        <v>0.5</v>
      </c>
      <c r="N523" s="4">
        <v>0.5</v>
      </c>
      <c r="O523" s="4" t="s">
        <v>511</v>
      </c>
      <c r="P523" s="5">
        <v>38.738908000000002</v>
      </c>
      <c r="Q523" s="5">
        <v>-85.387756999999993</v>
      </c>
      <c r="R523" s="1">
        <v>612</v>
      </c>
      <c r="S523" s="9"/>
      <c r="T523" s="2" t="s">
        <v>485</v>
      </c>
      <c r="U523" s="2" t="s">
        <v>502</v>
      </c>
      <c r="V523" t="s">
        <v>446</v>
      </c>
      <c r="W523" s="1" t="s">
        <v>13</v>
      </c>
    </row>
    <row r="524" spans="1:23" x14ac:dyDescent="0.2">
      <c r="A524" t="str">
        <f>IF(ISBLANK(R524),C524,R524)&amp;" "&amp;S524&amp;IF(ISBLANK(S524),""," ")&amp;T524&amp;IF(ISBLANK(T524),""," ")&amp;U524&amp;" "&amp;V524</f>
        <v>614 West 3rd Street</v>
      </c>
      <c r="C524" s="1" t="s">
        <v>0</v>
      </c>
      <c r="E524" s="1" t="str">
        <f t="shared" si="26"/>
        <v>Italianate</v>
      </c>
      <c r="F524" s="1" t="str">
        <f t="shared" si="25"/>
        <v>None</v>
      </c>
      <c r="G524" s="1" t="s">
        <v>23</v>
      </c>
      <c r="H524" s="1" t="b">
        <v>1</v>
      </c>
      <c r="I524" s="1" t="b">
        <v>0</v>
      </c>
      <c r="J524" s="1">
        <v>1860</v>
      </c>
      <c r="K524" s="1">
        <v>1860</v>
      </c>
      <c r="L524" s="1" t="s">
        <v>14</v>
      </c>
      <c r="M524" s="1">
        <v>0.5</v>
      </c>
      <c r="N524" s="1" t="s">
        <v>13</v>
      </c>
      <c r="P524" s="5">
        <v>38.739189000000003</v>
      </c>
      <c r="Q524" s="5">
        <v>-85.387775000000005</v>
      </c>
      <c r="R524" s="1">
        <v>614</v>
      </c>
      <c r="S524" s="9"/>
      <c r="T524" s="2" t="s">
        <v>485</v>
      </c>
      <c r="U524" s="2" t="s">
        <v>502</v>
      </c>
      <c r="V524" t="s">
        <v>446</v>
      </c>
      <c r="W524" s="1" t="s">
        <v>13</v>
      </c>
    </row>
    <row r="525" spans="1:23" x14ac:dyDescent="0.2">
      <c r="A525" t="str">
        <f>IF(ISBLANK(R525),C525,R525)&amp;" "&amp;S525&amp;IF(ISBLANK(S525),""," ")&amp;T525&amp;IF(ISBLANK(T525),""," ")&amp;U525&amp;" "&amp;V525</f>
        <v>616 West 3rd Street</v>
      </c>
      <c r="C525" s="1" t="s">
        <v>0</v>
      </c>
      <c r="E525" s="1" t="str">
        <f t="shared" si="26"/>
        <v>Italianate</v>
      </c>
      <c r="F525" s="1" t="str">
        <f t="shared" si="25"/>
        <v>None</v>
      </c>
      <c r="G525" s="1" t="s">
        <v>23</v>
      </c>
      <c r="H525" s="1" t="b">
        <v>1</v>
      </c>
      <c r="I525" s="1" t="b">
        <v>0</v>
      </c>
      <c r="J525" s="1">
        <v>1860</v>
      </c>
      <c r="K525" s="1">
        <v>1860</v>
      </c>
      <c r="L525" s="1" t="s">
        <v>14</v>
      </c>
      <c r="M525" s="1">
        <v>0.5</v>
      </c>
      <c r="N525" s="1" t="s">
        <v>13</v>
      </c>
      <c r="P525" s="5">
        <v>38.738925999999999</v>
      </c>
      <c r="Q525" s="5">
        <v>-85.387855999999999</v>
      </c>
      <c r="R525" s="1">
        <v>616</v>
      </c>
      <c r="S525" s="9"/>
      <c r="T525" s="2" t="s">
        <v>485</v>
      </c>
      <c r="U525" s="2" t="s">
        <v>502</v>
      </c>
      <c r="V525" t="s">
        <v>446</v>
      </c>
      <c r="W525" s="1" t="s">
        <v>13</v>
      </c>
    </row>
    <row r="526" spans="1:23" x14ac:dyDescent="0.2">
      <c r="A526" t="str">
        <f>IF(ISBLANK(R526),C526,R526)&amp;" "&amp;S526&amp;IF(ISBLANK(S526),""," ")&amp;T526&amp;IF(ISBLANK(T526),""," ")&amp;U526&amp;" "&amp;V526</f>
        <v>618 West 3rd Street</v>
      </c>
      <c r="C526" s="1" t="s">
        <v>0</v>
      </c>
      <c r="E526" s="1" t="str">
        <f t="shared" si="26"/>
        <v>Italianate</v>
      </c>
      <c r="F526" s="1" t="str">
        <f t="shared" si="25"/>
        <v>None</v>
      </c>
      <c r="G526" s="1" t="s">
        <v>23</v>
      </c>
      <c r="H526" s="1" t="b">
        <v>1</v>
      </c>
      <c r="I526" s="1" t="b">
        <v>0</v>
      </c>
      <c r="J526" s="1">
        <v>1860</v>
      </c>
      <c r="K526" s="1">
        <v>1860</v>
      </c>
      <c r="L526" s="1" t="s">
        <v>14</v>
      </c>
      <c r="M526" s="1">
        <v>1</v>
      </c>
      <c r="N526" s="1" t="s">
        <v>13</v>
      </c>
      <c r="P526" s="5">
        <v>38.739159000000001</v>
      </c>
      <c r="Q526" s="5">
        <v>-85.387939000000003</v>
      </c>
      <c r="R526" s="1">
        <v>618</v>
      </c>
      <c r="S526" s="9"/>
      <c r="T526" s="2" t="s">
        <v>485</v>
      </c>
      <c r="U526" s="2" t="s">
        <v>502</v>
      </c>
      <c r="V526" t="s">
        <v>446</v>
      </c>
      <c r="W526" s="1" t="s">
        <v>13</v>
      </c>
    </row>
    <row r="527" spans="1:23" x14ac:dyDescent="0.2">
      <c r="A527" t="str">
        <f>IF(ISBLANK(R527),C527,R527)&amp;" "&amp;S527&amp;IF(ISBLANK(S527),""," ")&amp;T527&amp;IF(ISBLANK(T527),""," ")&amp;U527&amp;" "&amp;V527</f>
        <v>620 West 3rd Street</v>
      </c>
      <c r="C527" s="1" t="s">
        <v>0</v>
      </c>
      <c r="E527" s="1" t="str">
        <f t="shared" si="26"/>
        <v>Italianate</v>
      </c>
      <c r="F527" s="1" t="str">
        <f t="shared" si="25"/>
        <v>None</v>
      </c>
      <c r="G527" s="1" t="s">
        <v>23</v>
      </c>
      <c r="H527" s="1" t="b">
        <v>1</v>
      </c>
      <c r="I527" s="1" t="b">
        <v>0</v>
      </c>
      <c r="J527" s="1">
        <v>1860</v>
      </c>
      <c r="K527" s="1">
        <v>1860</v>
      </c>
      <c r="L527" s="1" t="s">
        <v>14</v>
      </c>
      <c r="M527" s="1">
        <v>1</v>
      </c>
      <c r="N527" s="1" t="s">
        <v>13</v>
      </c>
      <c r="P527" s="5">
        <v>38.739241</v>
      </c>
      <c r="Q527" s="5">
        <v>-85.388024999999999</v>
      </c>
      <c r="R527" s="1">
        <v>620</v>
      </c>
      <c r="S527" s="9"/>
      <c r="T527" s="2" t="s">
        <v>485</v>
      </c>
      <c r="U527" s="2" t="s">
        <v>502</v>
      </c>
      <c r="V527" t="s">
        <v>446</v>
      </c>
      <c r="W527" s="1" t="s">
        <v>13</v>
      </c>
    </row>
    <row r="528" spans="1:23" x14ac:dyDescent="0.2">
      <c r="A528" t="str">
        <f>IF(ISBLANK(R528),C528,R528)&amp;" "&amp;S528&amp;IF(ISBLANK(S528),""," ")&amp;T528&amp;IF(ISBLANK(T528),""," ")&amp;U528&amp;" "&amp;V528</f>
        <v>624 West 3rd Street</v>
      </c>
      <c r="C528" s="1" t="s">
        <v>0</v>
      </c>
      <c r="E528" s="1" t="str">
        <f t="shared" si="26"/>
        <v>Italianate</v>
      </c>
      <c r="F528" s="1" t="str">
        <f t="shared" si="25"/>
        <v>None</v>
      </c>
      <c r="G528" s="1" t="s">
        <v>23</v>
      </c>
      <c r="H528" s="1" t="b">
        <v>1</v>
      </c>
      <c r="I528" s="1" t="b">
        <v>0</v>
      </c>
      <c r="J528" s="1">
        <v>1860</v>
      </c>
      <c r="K528" s="1">
        <v>1860</v>
      </c>
      <c r="L528" s="1" t="s">
        <v>14</v>
      </c>
      <c r="M528" s="1">
        <v>1</v>
      </c>
      <c r="N528" s="1" t="s">
        <v>13</v>
      </c>
      <c r="P528" s="5">
        <v>38.739227999999997</v>
      </c>
      <c r="Q528" s="5">
        <v>-85.388119000000003</v>
      </c>
      <c r="R528" s="1">
        <v>624</v>
      </c>
      <c r="S528" s="9"/>
      <c r="T528" s="2" t="s">
        <v>485</v>
      </c>
      <c r="U528" s="2" t="s">
        <v>502</v>
      </c>
      <c r="V528" t="s">
        <v>446</v>
      </c>
      <c r="W528" s="1" t="s">
        <v>13</v>
      </c>
    </row>
    <row r="529" spans="1:23" x14ac:dyDescent="0.2">
      <c r="A529" t="str">
        <f>IF(ISBLANK(R529),C529,R529)&amp;" "&amp;S529&amp;IF(ISBLANK(S529),""," ")&amp;T529&amp;IF(ISBLANK(T529),""," ")&amp;U529&amp;" "&amp;V529</f>
        <v>626 West 3rd Street</v>
      </c>
      <c r="C529" s="1" t="s">
        <v>0</v>
      </c>
      <c r="E529" s="1" t="str">
        <f t="shared" si="26"/>
        <v>Vernacular: Gable Front</v>
      </c>
      <c r="F529" s="1" t="str">
        <f t="shared" si="25"/>
        <v>None</v>
      </c>
      <c r="G529" s="1" t="s">
        <v>21</v>
      </c>
      <c r="H529" s="1" t="b">
        <v>1</v>
      </c>
      <c r="I529" s="1" t="b">
        <v>0</v>
      </c>
      <c r="J529" s="1">
        <v>1880</v>
      </c>
      <c r="K529" s="1">
        <v>1880</v>
      </c>
      <c r="L529" s="1" t="s">
        <v>14</v>
      </c>
      <c r="M529" s="1">
        <v>1</v>
      </c>
      <c r="N529" s="1" t="s">
        <v>13</v>
      </c>
      <c r="P529" s="5">
        <v>38.739291999999999</v>
      </c>
      <c r="Q529" s="5">
        <v>-85.388203000000004</v>
      </c>
      <c r="R529" s="1">
        <v>626</v>
      </c>
      <c r="S529" s="9"/>
      <c r="T529" s="2" t="s">
        <v>485</v>
      </c>
      <c r="U529" s="2" t="s">
        <v>502</v>
      </c>
      <c r="V529" t="s">
        <v>446</v>
      </c>
      <c r="W529" s="1" t="s">
        <v>13</v>
      </c>
    </row>
    <row r="530" spans="1:23" x14ac:dyDescent="0.2">
      <c r="A530" t="str">
        <f>IF(ISBLANK(R530),C530,R530)&amp;" "&amp;S530&amp;IF(ISBLANK(S530),""," ")&amp;T530&amp;IF(ISBLANK(T530),""," ")&amp;U530&amp;" "&amp;V530</f>
        <v>628 West 3rd Street</v>
      </c>
      <c r="C530" s="1" t="s">
        <v>0</v>
      </c>
      <c r="E530" s="1" t="str">
        <f t="shared" si="26"/>
        <v>Vernacular: Other</v>
      </c>
      <c r="F530" s="1" t="str">
        <f t="shared" si="25"/>
        <v>Gabled-ell</v>
      </c>
      <c r="G530" s="1" t="s">
        <v>27</v>
      </c>
      <c r="H530" s="1" t="b">
        <v>1</v>
      </c>
      <c r="I530" s="1" t="b">
        <v>0</v>
      </c>
      <c r="J530" s="1">
        <v>1900</v>
      </c>
      <c r="K530" s="1">
        <v>1900</v>
      </c>
      <c r="L530" s="1" t="s">
        <v>14</v>
      </c>
      <c r="M530" s="1">
        <v>1</v>
      </c>
      <c r="N530" s="1" t="s">
        <v>13</v>
      </c>
      <c r="P530" s="5">
        <v>38.739272999999997</v>
      </c>
      <c r="Q530" s="5">
        <v>-85.388328999999999</v>
      </c>
      <c r="R530" s="1">
        <v>628</v>
      </c>
      <c r="S530" s="9"/>
      <c r="T530" s="2" t="s">
        <v>485</v>
      </c>
      <c r="U530" s="2" t="s">
        <v>502</v>
      </c>
      <c r="V530" t="s">
        <v>446</v>
      </c>
      <c r="W530" s="1" t="s">
        <v>13</v>
      </c>
    </row>
    <row r="531" spans="1:23" x14ac:dyDescent="0.2">
      <c r="A531" t="str">
        <f>IF(ISBLANK(R531),C531,R531)&amp;" "&amp;S531&amp;IF(ISBLANK(S531),""," ")&amp;T531&amp;IF(ISBLANK(T531),""," ")&amp;U531&amp;" "&amp;V531</f>
        <v>630 West 3rd Street</v>
      </c>
      <c r="C531" s="1" t="s">
        <v>0</v>
      </c>
      <c r="E531" s="1" t="str">
        <f t="shared" si="26"/>
        <v>Vernacular: Other</v>
      </c>
      <c r="F531" s="1" t="str">
        <f t="shared" si="25"/>
        <v>Hall and Parlor</v>
      </c>
      <c r="G531" s="1" t="s">
        <v>36</v>
      </c>
      <c r="H531" s="1" t="b">
        <v>1</v>
      </c>
      <c r="I531" s="1" t="b">
        <v>0</v>
      </c>
      <c r="J531" s="1">
        <v>1840</v>
      </c>
      <c r="K531" s="1">
        <v>1840</v>
      </c>
      <c r="L531" s="1" t="s">
        <v>14</v>
      </c>
      <c r="M531" s="1">
        <v>1</v>
      </c>
      <c r="N531" s="1" t="s">
        <v>13</v>
      </c>
      <c r="P531" s="5">
        <v>38.739224</v>
      </c>
      <c r="Q531" s="5">
        <v>-85.388473000000005</v>
      </c>
      <c r="R531" s="1">
        <v>630</v>
      </c>
      <c r="S531" s="9"/>
      <c r="T531" s="2" t="s">
        <v>485</v>
      </c>
      <c r="U531" s="2" t="s">
        <v>502</v>
      </c>
      <c r="V531" t="s">
        <v>446</v>
      </c>
      <c r="W531" s="1" t="s">
        <v>13</v>
      </c>
    </row>
    <row r="532" spans="1:23" x14ac:dyDescent="0.2">
      <c r="A532" t="str">
        <f>IF(ISBLANK(R532),C532,R532)&amp;" "&amp;S532&amp;IF(ISBLANK(S532),""," ")&amp;T532&amp;IF(ISBLANK(T532),""," ")&amp;U532&amp;" "&amp;V532</f>
        <v>702 West 3rd Street</v>
      </c>
      <c r="C532" s="1" t="s">
        <v>0</v>
      </c>
      <c r="E532" s="1" t="str">
        <f t="shared" si="26"/>
        <v>Federal</v>
      </c>
      <c r="F532" s="1" t="str">
        <f t="shared" si="25"/>
        <v>None</v>
      </c>
      <c r="G532" s="1" t="s">
        <v>1</v>
      </c>
      <c r="H532" s="1" t="b">
        <v>1</v>
      </c>
      <c r="I532" s="1" t="b">
        <v>0</v>
      </c>
      <c r="J532" s="1">
        <v>1850</v>
      </c>
      <c r="K532" s="1">
        <v>1850</v>
      </c>
      <c r="L532" s="1" t="s">
        <v>14</v>
      </c>
      <c r="M532" s="1">
        <v>1</v>
      </c>
      <c r="N532" s="1" t="s">
        <v>13</v>
      </c>
      <c r="P532" s="5">
        <v>38.739317999999997</v>
      </c>
      <c r="Q532" s="5">
        <v>-85.388690999999994</v>
      </c>
      <c r="R532" s="1">
        <v>702</v>
      </c>
      <c r="S532" s="9"/>
      <c r="T532" s="2" t="s">
        <v>485</v>
      </c>
      <c r="U532" s="2" t="s">
        <v>502</v>
      </c>
      <c r="V532" t="s">
        <v>446</v>
      </c>
      <c r="W532" s="1" t="s">
        <v>13</v>
      </c>
    </row>
    <row r="533" spans="1:23" x14ac:dyDescent="0.2">
      <c r="A533" t="str">
        <f>IF(ISBLANK(R533),C533,R533)&amp;" "&amp;S533&amp;IF(ISBLANK(S533),""," ")&amp;T533&amp;IF(ISBLANK(T533),""," ")&amp;U533&amp;" "&amp;V533</f>
        <v>703 West 3rd Street</v>
      </c>
      <c r="C533" s="1" t="s">
        <v>0</v>
      </c>
      <c r="E533" s="1" t="str">
        <f t="shared" si="26"/>
        <v>Vernacular: Gable Front</v>
      </c>
      <c r="F533" s="1" t="str">
        <f t="shared" si="25"/>
        <v>None</v>
      </c>
      <c r="G533" s="4" t="s">
        <v>21</v>
      </c>
      <c r="H533" s="1" t="b">
        <v>1</v>
      </c>
      <c r="I533" s="1" t="b">
        <v>0</v>
      </c>
      <c r="J533" s="1">
        <v>1870</v>
      </c>
      <c r="K533" s="1">
        <v>1870</v>
      </c>
      <c r="L533" s="4" t="s">
        <v>2</v>
      </c>
      <c r="N533" s="4">
        <v>1</v>
      </c>
      <c r="O533" s="4" t="s">
        <v>511</v>
      </c>
      <c r="P533" s="5">
        <v>38.738909</v>
      </c>
      <c r="Q533" s="5">
        <v>-85.389229</v>
      </c>
      <c r="R533" s="1">
        <v>703</v>
      </c>
      <c r="S533" s="9"/>
      <c r="T533" s="2" t="s">
        <v>485</v>
      </c>
      <c r="U533" s="2" t="s">
        <v>502</v>
      </c>
      <c r="V533" t="s">
        <v>446</v>
      </c>
      <c r="W533" s="1" t="s">
        <v>13</v>
      </c>
    </row>
    <row r="534" spans="1:23" x14ac:dyDescent="0.2">
      <c r="A534" t="str">
        <f>IF(ISBLANK(R534),C534,R534)&amp;" "&amp;S534&amp;IF(ISBLANK(S534),""," ")&amp;T534&amp;IF(ISBLANK(T534),""," ")&amp;U534&amp;" "&amp;V534</f>
        <v>704 West 3rd Street</v>
      </c>
      <c r="C534" s="1" t="s">
        <v>0</v>
      </c>
      <c r="E534" s="1" t="str">
        <f t="shared" si="26"/>
        <v>Vernacular: Shotgun</v>
      </c>
      <c r="F534" s="1" t="str">
        <f t="shared" si="25"/>
        <v>None</v>
      </c>
      <c r="G534" s="1" t="s">
        <v>18</v>
      </c>
      <c r="H534" s="1" t="b">
        <v>1</v>
      </c>
      <c r="I534" s="1" t="b">
        <v>0</v>
      </c>
      <c r="J534" s="1">
        <v>1890</v>
      </c>
      <c r="K534" s="1">
        <v>1890</v>
      </c>
      <c r="L534" s="1" t="s">
        <v>14</v>
      </c>
      <c r="M534" s="1">
        <v>1</v>
      </c>
      <c r="N534" s="1" t="s">
        <v>13</v>
      </c>
      <c r="P534" s="5">
        <v>38.739299000000003</v>
      </c>
      <c r="Q534" s="5">
        <v>-85.388829000000001</v>
      </c>
      <c r="R534" s="1">
        <v>704</v>
      </c>
      <c r="S534" s="9"/>
      <c r="T534" s="2" t="s">
        <v>485</v>
      </c>
      <c r="U534" s="2" t="s">
        <v>502</v>
      </c>
      <c r="V534" t="s">
        <v>446</v>
      </c>
      <c r="W534" s="1" t="s">
        <v>13</v>
      </c>
    </row>
    <row r="535" spans="1:23" x14ac:dyDescent="0.2">
      <c r="A535" t="str">
        <f>IF(ISBLANK(R535),C535,R535)&amp;" "&amp;S535&amp;IF(ISBLANK(S535),""," ")&amp;T535&amp;IF(ISBLANK(T535),""," ")&amp;U535&amp;" "&amp;V535</f>
        <v>705 West 3rd Street</v>
      </c>
      <c r="C535" s="1" t="s">
        <v>0</v>
      </c>
      <c r="E535" s="1" t="str">
        <f t="shared" si="26"/>
        <v>Vernacular: Shotgun</v>
      </c>
      <c r="F535" s="1" t="str">
        <f t="shared" si="25"/>
        <v>None</v>
      </c>
      <c r="G535" s="4" t="s">
        <v>18</v>
      </c>
      <c r="H535" s="1" t="b">
        <v>1</v>
      </c>
      <c r="I535" s="1" t="b">
        <v>0</v>
      </c>
      <c r="J535" s="1">
        <v>1890</v>
      </c>
      <c r="K535" s="1">
        <v>1890</v>
      </c>
      <c r="L535" s="4" t="s">
        <v>14</v>
      </c>
      <c r="M535" s="1">
        <v>1</v>
      </c>
      <c r="N535" s="1" t="s">
        <v>13</v>
      </c>
      <c r="P535" s="5">
        <v>38.738917000000001</v>
      </c>
      <c r="Q535" s="5">
        <v>-85.389328000000006</v>
      </c>
      <c r="R535" s="1">
        <v>705</v>
      </c>
      <c r="S535" s="9"/>
      <c r="T535" s="2" t="s">
        <v>485</v>
      </c>
      <c r="U535" s="2" t="s">
        <v>502</v>
      </c>
      <c r="V535" t="s">
        <v>446</v>
      </c>
      <c r="W535" s="1" t="s">
        <v>13</v>
      </c>
    </row>
    <row r="536" spans="1:23" x14ac:dyDescent="0.2">
      <c r="A536" t="str">
        <f>IF(ISBLANK(R536),C536,R536)&amp;" "&amp;S536&amp;IF(ISBLANK(S536),""," ")&amp;T536&amp;IF(ISBLANK(T536),""," ")&amp;U536&amp;" "&amp;V536</f>
        <v>706 West 3rd Street</v>
      </c>
      <c r="C536" s="1" t="s">
        <v>0</v>
      </c>
      <c r="E536" s="1" t="str">
        <f t="shared" si="26"/>
        <v>Vernacular: Shotgun</v>
      </c>
      <c r="F536" s="1" t="str">
        <f t="shared" si="25"/>
        <v>None</v>
      </c>
      <c r="G536" s="1" t="s">
        <v>18</v>
      </c>
      <c r="H536" s="1" t="b">
        <v>1</v>
      </c>
      <c r="I536" s="1" t="b">
        <v>0</v>
      </c>
      <c r="J536" s="1">
        <v>1890</v>
      </c>
      <c r="K536" s="1">
        <v>1890</v>
      </c>
      <c r="L536" s="1" t="s">
        <v>14</v>
      </c>
      <c r="M536" s="1">
        <v>1</v>
      </c>
      <c r="N536" s="1" t="s">
        <v>13</v>
      </c>
      <c r="P536" s="5">
        <v>38.739328</v>
      </c>
      <c r="Q536" s="5">
        <v>-85.388937999999996</v>
      </c>
      <c r="R536" s="1">
        <v>706</v>
      </c>
      <c r="S536" s="9"/>
      <c r="T536" s="2" t="s">
        <v>485</v>
      </c>
      <c r="U536" s="2" t="s">
        <v>502</v>
      </c>
      <c r="V536" t="s">
        <v>446</v>
      </c>
      <c r="W536" s="1" t="s">
        <v>13</v>
      </c>
    </row>
    <row r="537" spans="1:23" x14ac:dyDescent="0.2">
      <c r="A537" t="str">
        <f>IF(ISBLANK(R537),C537,R537)&amp;" "&amp;S537&amp;IF(ISBLANK(S537),""," ")&amp;T537&amp;IF(ISBLANK(T537),""," ")&amp;U537&amp;" "&amp;V537</f>
        <v>708 West 3rd Street</v>
      </c>
      <c r="C537" s="1" t="s">
        <v>0</v>
      </c>
      <c r="E537" s="1" t="str">
        <f t="shared" si="26"/>
        <v>Vernacular: Gable Front</v>
      </c>
      <c r="F537" s="1" t="str">
        <f t="shared" si="25"/>
        <v>None</v>
      </c>
      <c r="G537" s="1" t="s">
        <v>21</v>
      </c>
      <c r="H537" s="1" t="b">
        <v>1</v>
      </c>
      <c r="I537" s="1" t="b">
        <v>0</v>
      </c>
      <c r="J537" s="1">
        <v>1890</v>
      </c>
      <c r="K537" s="1">
        <v>1890</v>
      </c>
      <c r="L537" s="1" t="s">
        <v>14</v>
      </c>
      <c r="M537" s="1">
        <v>1</v>
      </c>
      <c r="N537" s="1" t="s">
        <v>13</v>
      </c>
      <c r="P537" s="5">
        <v>38.739443000000001</v>
      </c>
      <c r="Q537" s="5">
        <v>-85.389031000000003</v>
      </c>
      <c r="R537" s="1">
        <v>708</v>
      </c>
      <c r="S537" s="9"/>
      <c r="T537" s="2" t="s">
        <v>485</v>
      </c>
      <c r="U537" s="2" t="s">
        <v>502</v>
      </c>
      <c r="V537" t="s">
        <v>446</v>
      </c>
      <c r="W537" s="1" t="s">
        <v>13</v>
      </c>
    </row>
    <row r="538" spans="1:23" x14ac:dyDescent="0.2">
      <c r="A538" t="str">
        <f>IF(ISBLANK(R538),C538,R538)&amp;" "&amp;S538&amp;IF(ISBLANK(S538),""," ")&amp;T538&amp;IF(ISBLANK(T538),""," ")&amp;U538&amp;" "&amp;V538</f>
        <v>709 West 3rd Street</v>
      </c>
      <c r="C538" s="1" t="s">
        <v>0</v>
      </c>
      <c r="E538" s="1" t="str">
        <f t="shared" si="26"/>
        <v>Vernacular: Gable Front</v>
      </c>
      <c r="F538" s="1" t="str">
        <f t="shared" si="25"/>
        <v>None</v>
      </c>
      <c r="G538" s="4" t="s">
        <v>21</v>
      </c>
      <c r="H538" s="1" t="b">
        <v>1</v>
      </c>
      <c r="I538" s="1" t="b">
        <v>0</v>
      </c>
      <c r="J538" s="1">
        <v>1850</v>
      </c>
      <c r="K538" s="1">
        <v>1850</v>
      </c>
      <c r="L538" s="4" t="s">
        <v>14</v>
      </c>
      <c r="M538" s="1">
        <f>1/3</f>
        <v>0.33333333333333331</v>
      </c>
      <c r="N538" s="1" t="s">
        <v>13</v>
      </c>
      <c r="P538" s="5">
        <v>38.738945000000001</v>
      </c>
      <c r="Q538" s="5">
        <v>-85.389398999999997</v>
      </c>
      <c r="R538" s="1">
        <v>709</v>
      </c>
      <c r="S538" s="9"/>
      <c r="T538" s="2" t="s">
        <v>485</v>
      </c>
      <c r="U538" s="2" t="s">
        <v>502</v>
      </c>
      <c r="V538" t="s">
        <v>446</v>
      </c>
      <c r="W538" s="1" t="s">
        <v>13</v>
      </c>
    </row>
    <row r="539" spans="1:23" x14ac:dyDescent="0.2">
      <c r="A539" t="str">
        <f>IF(ISBLANK(R539),C539,R539)&amp;" "&amp;S539&amp;IF(ISBLANK(S539),""," ")&amp;T539&amp;IF(ISBLANK(T539),""," ")&amp;U539&amp;" "&amp;V539</f>
        <v>710 West 3rd Street</v>
      </c>
      <c r="C539" s="1" t="s">
        <v>0</v>
      </c>
      <c r="E539" s="1" t="str">
        <f t="shared" si="26"/>
        <v>Vernacular: Shotgun</v>
      </c>
      <c r="F539" s="1" t="str">
        <f t="shared" si="25"/>
        <v>None</v>
      </c>
      <c r="G539" s="1" t="s">
        <v>18</v>
      </c>
      <c r="H539" s="1" t="b">
        <v>1</v>
      </c>
      <c r="I539" s="1" t="b">
        <v>0</v>
      </c>
      <c r="J539" s="1">
        <v>1890</v>
      </c>
      <c r="K539" s="1">
        <v>1890</v>
      </c>
      <c r="L539" s="1" t="s">
        <v>14</v>
      </c>
      <c r="M539" s="1">
        <v>1</v>
      </c>
      <c r="N539" s="1" t="s">
        <v>13</v>
      </c>
      <c r="P539" s="5">
        <v>38.739455999999997</v>
      </c>
      <c r="Q539" s="5">
        <v>-85.389101999999994</v>
      </c>
      <c r="R539" s="1">
        <v>710</v>
      </c>
      <c r="S539" s="9"/>
      <c r="T539" s="2" t="s">
        <v>485</v>
      </c>
      <c r="U539" s="2" t="s">
        <v>502</v>
      </c>
      <c r="V539" t="s">
        <v>446</v>
      </c>
      <c r="W539" s="1" t="s">
        <v>13</v>
      </c>
    </row>
    <row r="540" spans="1:23" x14ac:dyDescent="0.2">
      <c r="A540" t="str">
        <f>IF(ISBLANK(R540),C540,R540)&amp;" "&amp;S540&amp;IF(ISBLANK(S540),""," ")&amp;T540&amp;IF(ISBLANK(T540),""," ")&amp;U540&amp;" "&amp;V540</f>
        <v>711 West 3rd Street</v>
      </c>
      <c r="C540" s="1" t="s">
        <v>0</v>
      </c>
      <c r="E540" s="1" t="str">
        <f t="shared" si="26"/>
        <v>Vernacular: Gable Front</v>
      </c>
      <c r="F540" s="1" t="str">
        <f t="shared" si="25"/>
        <v>None</v>
      </c>
      <c r="G540" s="4" t="s">
        <v>21</v>
      </c>
      <c r="H540" s="1" t="b">
        <v>1</v>
      </c>
      <c r="I540" s="1" t="b">
        <v>0</v>
      </c>
      <c r="J540" s="1">
        <v>1850</v>
      </c>
      <c r="K540" s="1">
        <v>1850</v>
      </c>
      <c r="L540" s="4" t="s">
        <v>14</v>
      </c>
      <c r="M540" s="1">
        <f>1/3</f>
        <v>0.33333333333333331</v>
      </c>
      <c r="N540" s="1" t="s">
        <v>13</v>
      </c>
      <c r="P540" s="5">
        <v>38.738962999999998</v>
      </c>
      <c r="Q540" s="5">
        <v>-85.389505999999997</v>
      </c>
      <c r="R540" s="1">
        <v>711</v>
      </c>
      <c r="S540" s="9"/>
      <c r="T540" s="2" t="s">
        <v>485</v>
      </c>
      <c r="U540" s="2" t="s">
        <v>502</v>
      </c>
      <c r="V540" t="s">
        <v>446</v>
      </c>
      <c r="W540" s="1" t="s">
        <v>13</v>
      </c>
    </row>
    <row r="541" spans="1:23" x14ac:dyDescent="0.2">
      <c r="A541" t="str">
        <f>IF(ISBLANK(R541),C541,R541)&amp;" "&amp;S541&amp;IF(ISBLANK(S541),""," ")&amp;T541&amp;IF(ISBLANK(T541),""," ")&amp;U541&amp;" "&amp;V541</f>
        <v>712 1/2 West 3rd Street</v>
      </c>
      <c r="C541" s="1" t="s">
        <v>0</v>
      </c>
      <c r="E541" s="1" t="str">
        <f t="shared" si="26"/>
        <v>Vernacular: Other</v>
      </c>
      <c r="F541" s="1" t="str">
        <f t="shared" si="25"/>
        <v>Saltbox</v>
      </c>
      <c r="G541" s="1" t="s">
        <v>41</v>
      </c>
      <c r="H541" s="1" t="b">
        <v>1</v>
      </c>
      <c r="I541" s="1" t="b">
        <v>0</v>
      </c>
      <c r="J541" s="1">
        <v>1880</v>
      </c>
      <c r="K541" s="1">
        <v>1880</v>
      </c>
      <c r="L541" s="1" t="s">
        <v>14</v>
      </c>
      <c r="M541" s="1">
        <v>0.5</v>
      </c>
      <c r="N541" s="1" t="s">
        <v>13</v>
      </c>
      <c r="P541" s="5">
        <v>38.739482000000002</v>
      </c>
      <c r="Q541" s="5">
        <v>-85.389239000000003</v>
      </c>
      <c r="R541" s="4">
        <v>712</v>
      </c>
      <c r="S541" s="12" t="s">
        <v>510</v>
      </c>
      <c r="T541" s="2" t="s">
        <v>485</v>
      </c>
      <c r="U541" s="2" t="s">
        <v>502</v>
      </c>
      <c r="V541" t="s">
        <v>446</v>
      </c>
      <c r="W541" s="1" t="s">
        <v>13</v>
      </c>
    </row>
    <row r="542" spans="1:23" x14ac:dyDescent="0.2">
      <c r="A542" t="str">
        <f>IF(ISBLANK(R542),C542,R542)&amp;" "&amp;S542&amp;IF(ISBLANK(S542),""," ")&amp;T542&amp;IF(ISBLANK(T542),""," ")&amp;U542&amp;" "&amp;V542</f>
        <v>712 West 3rd Street</v>
      </c>
      <c r="C542" s="1" t="s">
        <v>0</v>
      </c>
      <c r="E542" s="1" t="str">
        <f t="shared" si="26"/>
        <v>Vernacular: Other</v>
      </c>
      <c r="F542" s="1" t="str">
        <f t="shared" si="25"/>
        <v>Saltbox</v>
      </c>
      <c r="G542" s="1" t="s">
        <v>41</v>
      </c>
      <c r="H542" s="1" t="b">
        <v>1</v>
      </c>
      <c r="I542" s="1" t="b">
        <v>0</v>
      </c>
      <c r="J542" s="1">
        <v>1880</v>
      </c>
      <c r="K542" s="1">
        <v>1880</v>
      </c>
      <c r="L542" s="1" t="s">
        <v>14</v>
      </c>
      <c r="M542" s="1">
        <v>0.5</v>
      </c>
      <c r="N542" s="1" t="s">
        <v>13</v>
      </c>
      <c r="P542" s="5">
        <v>38.739482000000002</v>
      </c>
      <c r="Q542" s="5">
        <v>-85.389239000000003</v>
      </c>
      <c r="R542" s="4">
        <v>712</v>
      </c>
      <c r="S542" s="10"/>
      <c r="T542" s="2" t="s">
        <v>485</v>
      </c>
      <c r="U542" s="2" t="s">
        <v>502</v>
      </c>
      <c r="V542" t="s">
        <v>446</v>
      </c>
      <c r="W542" s="1" t="s">
        <v>13</v>
      </c>
    </row>
    <row r="543" spans="1:23" x14ac:dyDescent="0.2">
      <c r="A543" t="str">
        <f>IF(ISBLANK(R543),C543,R543)&amp;" "&amp;S543&amp;IF(ISBLANK(S543),""," ")&amp;T543&amp;IF(ISBLANK(T543),""," ")&amp;U543&amp;" "&amp;V543</f>
        <v>713 West 3rd Street</v>
      </c>
      <c r="C543" s="1" t="s">
        <v>0</v>
      </c>
      <c r="E543" s="1" t="str">
        <f t="shared" si="26"/>
        <v>Vernacular: Gable Front</v>
      </c>
      <c r="F543" s="1" t="str">
        <f t="shared" si="25"/>
        <v>None</v>
      </c>
      <c r="G543" s="4" t="s">
        <v>21</v>
      </c>
      <c r="H543" s="1" t="b">
        <v>1</v>
      </c>
      <c r="I543" s="1" t="b">
        <v>0</v>
      </c>
      <c r="J543" s="1">
        <v>1850</v>
      </c>
      <c r="K543" s="1">
        <v>1850</v>
      </c>
      <c r="L543" s="4" t="s">
        <v>14</v>
      </c>
      <c r="M543" s="1">
        <f>1/3</f>
        <v>0.33333333333333331</v>
      </c>
      <c r="N543" s="1" t="s">
        <v>13</v>
      </c>
      <c r="P543" s="5">
        <v>38.738985999999997</v>
      </c>
      <c r="Q543" s="5">
        <v>-85.389611000000002</v>
      </c>
      <c r="R543" s="1">
        <v>713</v>
      </c>
      <c r="S543" s="9"/>
      <c r="T543" s="2" t="s">
        <v>485</v>
      </c>
      <c r="U543" s="2" t="s">
        <v>502</v>
      </c>
      <c r="V543" t="s">
        <v>446</v>
      </c>
      <c r="W543" s="1" t="s">
        <v>13</v>
      </c>
    </row>
    <row r="544" spans="1:23" x14ac:dyDescent="0.2">
      <c r="A544" t="str">
        <f>IF(ISBLANK(R544),C544,R544)&amp;" "&amp;S544&amp;IF(ISBLANK(S544),""," ")&amp;T544&amp;IF(ISBLANK(T544),""," ")&amp;U544&amp;" "&amp;V544</f>
        <v>714 West 3rd Street</v>
      </c>
      <c r="C544" s="1" t="s">
        <v>0</v>
      </c>
      <c r="E544" s="1" t="str">
        <f t="shared" si="26"/>
        <v>Vernacular: Shotgun</v>
      </c>
      <c r="F544" s="1" t="str">
        <f t="shared" si="25"/>
        <v>None</v>
      </c>
      <c r="G544" s="1" t="s">
        <v>18</v>
      </c>
      <c r="H544" s="1" t="b">
        <v>1</v>
      </c>
      <c r="I544" s="1" t="b">
        <v>0</v>
      </c>
      <c r="J544" s="1">
        <v>1890</v>
      </c>
      <c r="K544" s="1">
        <v>1890</v>
      </c>
      <c r="L544" s="1" t="s">
        <v>14</v>
      </c>
      <c r="M544" s="1">
        <v>1</v>
      </c>
      <c r="N544" s="1" t="s">
        <v>13</v>
      </c>
      <c r="P544" s="5">
        <v>38.739511</v>
      </c>
      <c r="Q544" s="5">
        <v>-85.389371999999995</v>
      </c>
      <c r="R544" s="1">
        <v>714</v>
      </c>
      <c r="S544" s="9"/>
      <c r="T544" s="2" t="s">
        <v>485</v>
      </c>
      <c r="U544" s="2" t="s">
        <v>502</v>
      </c>
      <c r="V544" t="s">
        <v>446</v>
      </c>
      <c r="W544" s="1" t="s">
        <v>13</v>
      </c>
    </row>
    <row r="545" spans="1:23" x14ac:dyDescent="0.2">
      <c r="A545" t="str">
        <f>IF(ISBLANK(R545),C545,R545)&amp;" "&amp;S545&amp;IF(ISBLANK(S545),""," ")&amp;T545&amp;IF(ISBLANK(T545),""," ")&amp;U545&amp;" "&amp;V545</f>
        <v>715 West 3rd Street</v>
      </c>
      <c r="C545" s="1" t="s">
        <v>0</v>
      </c>
      <c r="E545" s="1" t="str">
        <f t="shared" si="26"/>
        <v>Vernacular: Other</v>
      </c>
      <c r="F545" s="1" t="str">
        <f t="shared" si="25"/>
        <v>T-plan</v>
      </c>
      <c r="G545" s="4" t="s">
        <v>19</v>
      </c>
      <c r="H545" s="1" t="b">
        <v>1</v>
      </c>
      <c r="I545" s="1" t="b">
        <v>0</v>
      </c>
      <c r="J545" s="1">
        <v>1870</v>
      </c>
      <c r="K545" s="1">
        <v>1870</v>
      </c>
      <c r="L545" s="4" t="s">
        <v>14</v>
      </c>
      <c r="M545" s="1">
        <v>0.5</v>
      </c>
      <c r="N545" s="1" t="s">
        <v>13</v>
      </c>
      <c r="P545" s="5">
        <v>38.739024000000001</v>
      </c>
      <c r="Q545" s="5">
        <v>-85.389771999999994</v>
      </c>
      <c r="R545" s="1">
        <v>715</v>
      </c>
      <c r="S545" s="9"/>
      <c r="T545" s="2" t="s">
        <v>485</v>
      </c>
      <c r="U545" s="2" t="s">
        <v>502</v>
      </c>
      <c r="V545" t="s">
        <v>446</v>
      </c>
      <c r="W545" s="1" t="s">
        <v>13</v>
      </c>
    </row>
    <row r="546" spans="1:23" x14ac:dyDescent="0.2">
      <c r="A546" t="str">
        <f>IF(ISBLANK(R546),C546,R546)&amp;" "&amp;S546&amp;IF(ISBLANK(S546),""," ")&amp;T546&amp;IF(ISBLANK(T546),""," ")&amp;U546&amp;" "&amp;V546</f>
        <v>716 West 3rd Street</v>
      </c>
      <c r="C546" s="1" t="s">
        <v>0</v>
      </c>
      <c r="E546" s="1" t="str">
        <f t="shared" si="26"/>
        <v>Vernacular: Shotgun</v>
      </c>
      <c r="F546" s="1" t="str">
        <f t="shared" si="25"/>
        <v>None</v>
      </c>
      <c r="G546" s="1" t="s">
        <v>18</v>
      </c>
      <c r="H546" s="1" t="b">
        <v>1</v>
      </c>
      <c r="I546" s="1" t="b">
        <v>0</v>
      </c>
      <c r="J546" s="1">
        <v>1890</v>
      </c>
      <c r="K546" s="1">
        <v>1890</v>
      </c>
      <c r="L546" s="1" t="s">
        <v>14</v>
      </c>
      <c r="M546" s="1">
        <v>1</v>
      </c>
      <c r="N546" s="1" t="s">
        <v>13</v>
      </c>
      <c r="P546" s="5">
        <v>38.739503999999997</v>
      </c>
      <c r="Q546" s="5">
        <v>-85.389438999999996</v>
      </c>
      <c r="R546" s="1">
        <v>716</v>
      </c>
      <c r="S546" s="9"/>
      <c r="T546" s="2" t="s">
        <v>485</v>
      </c>
      <c r="U546" s="2" t="s">
        <v>502</v>
      </c>
      <c r="V546" t="s">
        <v>446</v>
      </c>
      <c r="W546" s="1" t="s">
        <v>13</v>
      </c>
    </row>
    <row r="547" spans="1:23" x14ac:dyDescent="0.2">
      <c r="A547" t="str">
        <f>IF(ISBLANK(R547),C547,R547)&amp;" "&amp;S547&amp;IF(ISBLANK(S547),""," ")&amp;T547&amp;IF(ISBLANK(T547),""," ")&amp;U547&amp;" "&amp;V547</f>
        <v>717 West 3rd Street</v>
      </c>
      <c r="C547" s="1" t="s">
        <v>0</v>
      </c>
      <c r="E547" s="1" t="str">
        <f t="shared" si="26"/>
        <v>Vernacular: Other</v>
      </c>
      <c r="F547" s="1" t="str">
        <f t="shared" si="25"/>
        <v>T-plan</v>
      </c>
      <c r="G547" s="4" t="s">
        <v>19</v>
      </c>
      <c r="H547" s="1" t="b">
        <v>1</v>
      </c>
      <c r="I547" s="1" t="b">
        <v>0</v>
      </c>
      <c r="J547" s="1">
        <v>1870</v>
      </c>
      <c r="K547" s="1">
        <v>1870</v>
      </c>
      <c r="L547" s="4" t="s">
        <v>14</v>
      </c>
      <c r="M547" s="1">
        <v>0.5</v>
      </c>
      <c r="N547" s="1" t="s">
        <v>13</v>
      </c>
      <c r="P547" s="5">
        <v>38.739216999999996</v>
      </c>
      <c r="Q547" s="5">
        <v>-85.389544000000001</v>
      </c>
      <c r="R547" s="1">
        <v>717</v>
      </c>
      <c r="S547" s="9"/>
      <c r="T547" s="2" t="s">
        <v>485</v>
      </c>
      <c r="U547" s="2" t="s">
        <v>502</v>
      </c>
      <c r="V547" t="s">
        <v>446</v>
      </c>
      <c r="W547" s="1" t="s">
        <v>13</v>
      </c>
    </row>
    <row r="548" spans="1:23" x14ac:dyDescent="0.2">
      <c r="A548" t="str">
        <f>IF(ISBLANK(R548),C548,R548)&amp;" "&amp;S548&amp;IF(ISBLANK(S548),""," ")&amp;T548&amp;IF(ISBLANK(T548),""," ")&amp;U548&amp;" "&amp;V548</f>
        <v>718 West 3rd Street</v>
      </c>
      <c r="C548" s="1" t="s">
        <v>0</v>
      </c>
      <c r="E548" s="1" t="str">
        <f t="shared" si="26"/>
        <v>Vernacular: Shotgun</v>
      </c>
      <c r="F548" s="1" t="str">
        <f t="shared" si="25"/>
        <v>None</v>
      </c>
      <c r="G548" s="1" t="s">
        <v>18</v>
      </c>
      <c r="H548" s="1" t="b">
        <v>1</v>
      </c>
      <c r="I548" s="1" t="b">
        <v>0</v>
      </c>
      <c r="J548" s="1">
        <v>1890</v>
      </c>
      <c r="K548" s="1">
        <v>1890</v>
      </c>
      <c r="L548" s="1" t="s">
        <v>14</v>
      </c>
      <c r="M548" s="1">
        <v>1</v>
      </c>
      <c r="N548" s="1" t="s">
        <v>13</v>
      </c>
      <c r="P548" s="5">
        <v>38.739530999999999</v>
      </c>
      <c r="Q548" s="5">
        <v>-85.389505</v>
      </c>
      <c r="R548" s="1">
        <v>718</v>
      </c>
      <c r="S548" s="9"/>
      <c r="T548" s="2" t="s">
        <v>485</v>
      </c>
      <c r="U548" s="2" t="s">
        <v>502</v>
      </c>
      <c r="V548" t="s">
        <v>446</v>
      </c>
      <c r="W548" s="1" t="s">
        <v>13</v>
      </c>
    </row>
    <row r="549" spans="1:23" x14ac:dyDescent="0.2">
      <c r="A549" t="str">
        <f>IF(ISBLANK(R549),C549,R549)&amp;" "&amp;S549&amp;IF(ISBLANK(S549),""," ")&amp;T549&amp;IF(ISBLANK(T549),""," ")&amp;U549&amp;" "&amp;V549</f>
        <v>719 West 3rd Street</v>
      </c>
      <c r="C549" s="1" t="s">
        <v>0</v>
      </c>
      <c r="E549" s="1" t="str">
        <f t="shared" si="26"/>
        <v>Italianate</v>
      </c>
      <c r="F549" s="1" t="str">
        <f t="shared" si="25"/>
        <v>None</v>
      </c>
      <c r="G549" s="4" t="s">
        <v>23</v>
      </c>
      <c r="H549" s="1" t="b">
        <v>1</v>
      </c>
      <c r="I549" s="1" t="b">
        <v>0</v>
      </c>
      <c r="J549" s="1">
        <v>1870</v>
      </c>
      <c r="K549" s="1">
        <v>1870</v>
      </c>
      <c r="L549" s="4" t="s">
        <v>14</v>
      </c>
      <c r="M549" s="1">
        <v>1</v>
      </c>
      <c r="N549" s="1" t="s">
        <v>13</v>
      </c>
      <c r="P549" s="5">
        <v>38.738988999999997</v>
      </c>
      <c r="Q549" s="5">
        <v>-85.389925000000005</v>
      </c>
      <c r="R549" s="1">
        <v>719</v>
      </c>
      <c r="S549" s="9"/>
      <c r="T549" s="2" t="s">
        <v>485</v>
      </c>
      <c r="U549" s="2" t="s">
        <v>502</v>
      </c>
      <c r="V549" t="s">
        <v>446</v>
      </c>
      <c r="W549" s="1" t="s">
        <v>13</v>
      </c>
    </row>
    <row r="550" spans="1:23" x14ac:dyDescent="0.2">
      <c r="A550" t="str">
        <f>IF(ISBLANK(R550),C550,R550)&amp;" "&amp;S550&amp;IF(ISBLANK(S550),""," ")&amp;T550&amp;IF(ISBLANK(T550),""," ")&amp;U550&amp;" "&amp;V550</f>
        <v>720 West 3rd Street</v>
      </c>
      <c r="C550" s="1" t="s">
        <v>0</v>
      </c>
      <c r="E550" s="1" t="str">
        <f t="shared" si="26"/>
        <v>Vernacular: Gable Front</v>
      </c>
      <c r="F550" s="1" t="str">
        <f t="shared" si="25"/>
        <v>None</v>
      </c>
      <c r="G550" s="1" t="s">
        <v>21</v>
      </c>
      <c r="H550" s="1" t="b">
        <v>1</v>
      </c>
      <c r="I550" s="1" t="b">
        <v>0</v>
      </c>
      <c r="J550" s="1">
        <v>1890</v>
      </c>
      <c r="K550" s="1">
        <v>1890</v>
      </c>
      <c r="L550" s="1" t="s">
        <v>2</v>
      </c>
      <c r="N550" s="4">
        <v>1</v>
      </c>
      <c r="O550" s="4" t="s">
        <v>511</v>
      </c>
      <c r="P550" s="5">
        <v>38.739567000000001</v>
      </c>
      <c r="Q550" s="5">
        <v>-85.389624999999995</v>
      </c>
      <c r="R550" s="1">
        <v>720</v>
      </c>
      <c r="S550" s="9"/>
      <c r="T550" s="2" t="s">
        <v>485</v>
      </c>
      <c r="U550" s="2" t="s">
        <v>502</v>
      </c>
      <c r="V550" t="s">
        <v>446</v>
      </c>
      <c r="W550" s="1" t="s">
        <v>13</v>
      </c>
    </row>
    <row r="551" spans="1:23" x14ac:dyDescent="0.2">
      <c r="A551" t="str">
        <f>IF(ISBLANK(R551),C551,R551)&amp;" "&amp;S551&amp;IF(ISBLANK(S551),""," ")&amp;T551&amp;IF(ISBLANK(T551),""," ")&amp;U551&amp;" "&amp;V551</f>
        <v>721 West 3rd Street</v>
      </c>
      <c r="C551" s="1" t="s">
        <v>0</v>
      </c>
      <c r="E551" s="1" t="str">
        <f t="shared" si="26"/>
        <v>Vernacular: Shotgun</v>
      </c>
      <c r="F551" s="1" t="str">
        <f t="shared" si="25"/>
        <v>None</v>
      </c>
      <c r="G551" s="4" t="s">
        <v>18</v>
      </c>
      <c r="H551" s="1" t="b">
        <v>1</v>
      </c>
      <c r="I551" s="1" t="b">
        <v>0</v>
      </c>
      <c r="J551" s="1">
        <v>1890</v>
      </c>
      <c r="K551" s="1">
        <v>1890</v>
      </c>
      <c r="L551" s="4" t="s">
        <v>14</v>
      </c>
      <c r="M551" s="1">
        <v>1</v>
      </c>
      <c r="N551" s="1" t="s">
        <v>13</v>
      </c>
      <c r="P551" s="5">
        <v>38.739054000000003</v>
      </c>
      <c r="Q551" s="5">
        <v>-85.390010000000004</v>
      </c>
      <c r="R551" s="4">
        <v>721</v>
      </c>
      <c r="S551" s="10"/>
      <c r="T551" s="2" t="s">
        <v>485</v>
      </c>
      <c r="U551" s="2" t="s">
        <v>502</v>
      </c>
      <c r="V551" t="s">
        <v>446</v>
      </c>
      <c r="W551" s="1" t="s">
        <v>13</v>
      </c>
    </row>
    <row r="552" spans="1:23" x14ac:dyDescent="0.2">
      <c r="A552" t="str">
        <f>IF(ISBLANK(R552),C552,R552)&amp;" "&amp;S552&amp;IF(ISBLANK(S552),""," ")&amp;T552&amp;IF(ISBLANK(T552),""," ")&amp;U552&amp;" "&amp;V552</f>
        <v>722 West 3rd Street</v>
      </c>
      <c r="C552" s="1" t="s">
        <v>0</v>
      </c>
      <c r="E552" s="1" t="str">
        <f t="shared" si="26"/>
        <v>Vernacular: Gable Front</v>
      </c>
      <c r="F552" s="1" t="str">
        <f t="shared" si="25"/>
        <v>None</v>
      </c>
      <c r="G552" s="1" t="s">
        <v>21</v>
      </c>
      <c r="H552" s="1" t="b">
        <v>1</v>
      </c>
      <c r="I552" s="1" t="b">
        <v>0</v>
      </c>
      <c r="J552" s="1">
        <v>1890</v>
      </c>
      <c r="K552" s="1">
        <v>1890</v>
      </c>
      <c r="L552" s="1" t="s">
        <v>2</v>
      </c>
      <c r="N552" s="4">
        <v>1</v>
      </c>
      <c r="O552" s="4" t="s">
        <v>511</v>
      </c>
      <c r="P552" s="5">
        <v>38.739587</v>
      </c>
      <c r="Q552" s="5">
        <v>-85.389769999999999</v>
      </c>
      <c r="R552" s="1">
        <v>722</v>
      </c>
      <c r="S552" s="9"/>
      <c r="T552" s="2" t="s">
        <v>485</v>
      </c>
      <c r="U552" s="2" t="s">
        <v>502</v>
      </c>
      <c r="V552" t="s">
        <v>446</v>
      </c>
      <c r="W552" s="1" t="s">
        <v>13</v>
      </c>
    </row>
    <row r="553" spans="1:23" x14ac:dyDescent="0.2">
      <c r="A553" t="str">
        <f>IF(ISBLANK(R553),C553,R553)&amp;" "&amp;S553&amp;IF(ISBLANK(S553),""," ")&amp;T553&amp;IF(ISBLANK(T553),""," ")&amp;U553&amp;" "&amp;V553</f>
        <v>723 West 3rd Street</v>
      </c>
      <c r="C553" s="1" t="s">
        <v>0</v>
      </c>
      <c r="E553" s="1" t="str">
        <f t="shared" si="26"/>
        <v>Classical/Greek Revival</v>
      </c>
      <c r="F553" s="1" t="str">
        <f t="shared" si="25"/>
        <v>Greek</v>
      </c>
      <c r="G553" s="4" t="s">
        <v>26</v>
      </c>
      <c r="H553" s="1" t="b">
        <v>1</v>
      </c>
      <c r="I553" s="1" t="b">
        <v>0</v>
      </c>
      <c r="J553" s="1">
        <v>1850</v>
      </c>
      <c r="K553" s="1">
        <v>1850</v>
      </c>
      <c r="L553" s="4" t="s">
        <v>14</v>
      </c>
      <c r="M553" s="1">
        <v>0.5</v>
      </c>
      <c r="N553" s="1" t="s">
        <v>13</v>
      </c>
      <c r="P553" s="5">
        <v>38.739041999999998</v>
      </c>
      <c r="Q553" s="5">
        <v>-85.390190000000004</v>
      </c>
      <c r="R553" s="1">
        <v>723</v>
      </c>
      <c r="S553" s="9"/>
      <c r="T553" s="2" t="s">
        <v>485</v>
      </c>
      <c r="U553" s="2" t="s">
        <v>502</v>
      </c>
      <c r="V553" t="s">
        <v>446</v>
      </c>
      <c r="W553" s="1" t="s">
        <v>13</v>
      </c>
    </row>
    <row r="554" spans="1:23" x14ac:dyDescent="0.2">
      <c r="A554" t="str">
        <f>IF(ISBLANK(R554),C554,R554)&amp;" "&amp;S554&amp;IF(ISBLANK(S554),""," ")&amp;T554&amp;IF(ISBLANK(T554),""," ")&amp;U554&amp;" "&amp;V554</f>
        <v>724 West 3rd Street</v>
      </c>
      <c r="C554" s="1" t="s">
        <v>0</v>
      </c>
      <c r="E554" s="1" t="str">
        <f t="shared" si="26"/>
        <v>Federal</v>
      </c>
      <c r="F554" s="1" t="str">
        <f t="shared" si="25"/>
        <v>None</v>
      </c>
      <c r="G554" s="1" t="s">
        <v>1</v>
      </c>
      <c r="H554" s="1" t="b">
        <v>1</v>
      </c>
      <c r="I554" s="1" t="b">
        <v>0</v>
      </c>
      <c r="J554" s="1">
        <v>1850</v>
      </c>
      <c r="K554" s="1">
        <v>1850</v>
      </c>
      <c r="L554" s="1" t="s">
        <v>14</v>
      </c>
      <c r="M554" s="1">
        <v>0.5</v>
      </c>
      <c r="N554" s="1" t="s">
        <v>13</v>
      </c>
      <c r="P554" s="5">
        <v>38.739578999999999</v>
      </c>
      <c r="Q554" s="5">
        <v>-85.389849999999996</v>
      </c>
      <c r="R554" s="1">
        <v>724</v>
      </c>
      <c r="S554" s="9"/>
      <c r="T554" s="2" t="s">
        <v>485</v>
      </c>
      <c r="U554" s="2" t="s">
        <v>502</v>
      </c>
      <c r="V554" t="s">
        <v>446</v>
      </c>
      <c r="W554" s="1" t="s">
        <v>13</v>
      </c>
    </row>
    <row r="555" spans="1:23" x14ac:dyDescent="0.2">
      <c r="A555" t="str">
        <f>IF(ISBLANK(R555),C555,R555)&amp;" "&amp;S555&amp;IF(ISBLANK(S555),""," ")&amp;T555&amp;IF(ISBLANK(T555),""," ")&amp;U555&amp;" "&amp;V555</f>
        <v>725 West 3rd Street</v>
      </c>
      <c r="C555" s="1" t="s">
        <v>0</v>
      </c>
      <c r="E555" s="1" t="str">
        <f t="shared" si="26"/>
        <v>Classical/Greek Revival</v>
      </c>
      <c r="F555" s="1" t="str">
        <f t="shared" si="25"/>
        <v>Greek</v>
      </c>
      <c r="G555" s="4" t="s">
        <v>26</v>
      </c>
      <c r="H555" s="1" t="b">
        <v>1</v>
      </c>
      <c r="I555" s="1" t="b">
        <v>0</v>
      </c>
      <c r="J555" s="1">
        <v>1850</v>
      </c>
      <c r="K555" s="1">
        <v>1850</v>
      </c>
      <c r="L555" s="4" t="s">
        <v>14</v>
      </c>
      <c r="M555" s="1">
        <v>0.5</v>
      </c>
      <c r="N555" s="1" t="s">
        <v>13</v>
      </c>
      <c r="P555" s="5">
        <v>38.739030999999997</v>
      </c>
      <c r="Q555" s="5">
        <v>-85.390108999999995</v>
      </c>
      <c r="R555" s="1">
        <v>725</v>
      </c>
      <c r="S555" s="9"/>
      <c r="T555" s="2" t="s">
        <v>485</v>
      </c>
      <c r="U555" s="2" t="s">
        <v>502</v>
      </c>
      <c r="V555" t="s">
        <v>446</v>
      </c>
      <c r="W555" s="1" t="s">
        <v>13</v>
      </c>
    </row>
    <row r="556" spans="1:23" x14ac:dyDescent="0.2">
      <c r="A556" t="str">
        <f>IF(ISBLANK(R556),C556,R556)&amp;" "&amp;S556&amp;IF(ISBLANK(S556),""," ")&amp;T556&amp;IF(ISBLANK(T556),""," ")&amp;U556&amp;" "&amp;V556</f>
        <v>726 West 3rd Street</v>
      </c>
      <c r="C556" s="1" t="s">
        <v>0</v>
      </c>
      <c r="E556" s="1" t="str">
        <f t="shared" si="26"/>
        <v>Federal</v>
      </c>
      <c r="F556" s="1" t="str">
        <f t="shared" si="25"/>
        <v>None</v>
      </c>
      <c r="G556" s="1" t="s">
        <v>1</v>
      </c>
      <c r="H556" s="1" t="b">
        <v>1</v>
      </c>
      <c r="I556" s="1" t="b">
        <v>0</v>
      </c>
      <c r="J556" s="1">
        <v>1850</v>
      </c>
      <c r="K556" s="1">
        <v>1850</v>
      </c>
      <c r="L556" s="1" t="s">
        <v>14</v>
      </c>
      <c r="M556" s="1">
        <v>0.5</v>
      </c>
      <c r="N556" s="1" t="s">
        <v>13</v>
      </c>
      <c r="P556" s="5">
        <v>38.739593999999997</v>
      </c>
      <c r="Q556" s="5">
        <v>-85.389922999999996</v>
      </c>
      <c r="R556" s="1">
        <v>726</v>
      </c>
      <c r="S556" s="9"/>
      <c r="T556" s="2" t="s">
        <v>485</v>
      </c>
      <c r="U556" s="2" t="s">
        <v>502</v>
      </c>
      <c r="V556" t="s">
        <v>446</v>
      </c>
      <c r="W556" s="1" t="s">
        <v>13</v>
      </c>
    </row>
    <row r="557" spans="1:23" x14ac:dyDescent="0.2">
      <c r="A557" t="str">
        <f>IF(ISBLANK(R557),C557,R557)&amp;" "&amp;S557&amp;IF(ISBLANK(S557),""," ")&amp;T557&amp;IF(ISBLANK(T557),""," ")&amp;U557&amp;" "&amp;V557</f>
        <v>728 West 3rd Street</v>
      </c>
      <c r="C557" s="1" t="s">
        <v>0</v>
      </c>
      <c r="E557" s="1" t="str">
        <f t="shared" si="26"/>
        <v>Vernacular: Shotgun</v>
      </c>
      <c r="F557" s="1" t="str">
        <f t="shared" si="25"/>
        <v>None</v>
      </c>
      <c r="G557" s="1" t="s">
        <v>18</v>
      </c>
      <c r="H557" s="1" t="b">
        <v>1</v>
      </c>
      <c r="I557" s="1" t="b">
        <v>0</v>
      </c>
      <c r="J557" s="1">
        <v>1890</v>
      </c>
      <c r="K557" s="1">
        <v>1890</v>
      </c>
      <c r="L557" s="1" t="s">
        <v>14</v>
      </c>
      <c r="M557" s="1">
        <v>1</v>
      </c>
      <c r="N557" s="1" t="s">
        <v>13</v>
      </c>
      <c r="P557" s="5">
        <v>38.739615000000001</v>
      </c>
      <c r="Q557" s="5">
        <v>-85.389999000000003</v>
      </c>
      <c r="R557" s="1">
        <v>728</v>
      </c>
      <c r="S557" s="9"/>
      <c r="T557" s="2" t="s">
        <v>485</v>
      </c>
      <c r="U557" s="2" t="s">
        <v>502</v>
      </c>
      <c r="V557" t="s">
        <v>446</v>
      </c>
      <c r="W557" s="1" t="s">
        <v>13</v>
      </c>
    </row>
    <row r="558" spans="1:23" x14ac:dyDescent="0.2">
      <c r="A558" t="str">
        <f>IF(ISBLANK(R558),C558,R558)&amp;" "&amp;S558&amp;IF(ISBLANK(S558),""," ")&amp;T558&amp;IF(ISBLANK(T558),""," ")&amp;U558&amp;" "&amp;V558</f>
        <v>730 West 3rd Street</v>
      </c>
      <c r="C558" s="1" t="s">
        <v>0</v>
      </c>
      <c r="E558" s="1" t="str">
        <f t="shared" si="26"/>
        <v>Vernacular: Shotgun</v>
      </c>
      <c r="F558" s="1" t="str">
        <f t="shared" si="25"/>
        <v>None</v>
      </c>
      <c r="G558" s="1" t="s">
        <v>18</v>
      </c>
      <c r="H558" s="1" t="b">
        <v>1</v>
      </c>
      <c r="I558" s="1" t="b">
        <v>0</v>
      </c>
      <c r="J558" s="1">
        <v>1890</v>
      </c>
      <c r="K558" s="1">
        <v>1890</v>
      </c>
      <c r="L558" s="1" t="s">
        <v>14</v>
      </c>
      <c r="M558" s="1">
        <v>1</v>
      </c>
      <c r="N558" s="1" t="s">
        <v>13</v>
      </c>
      <c r="P558" s="5">
        <v>38.739649</v>
      </c>
      <c r="Q558" s="5">
        <v>-85.390079999999998</v>
      </c>
      <c r="R558" s="1">
        <v>730</v>
      </c>
      <c r="S558" s="9"/>
      <c r="T558" s="2" t="s">
        <v>485</v>
      </c>
      <c r="U558" s="2" t="s">
        <v>502</v>
      </c>
      <c r="V558" t="s">
        <v>446</v>
      </c>
      <c r="W558" s="1" t="s">
        <v>13</v>
      </c>
    </row>
    <row r="559" spans="1:23" x14ac:dyDescent="0.2">
      <c r="A559" t="str">
        <f>IF(ISBLANK(R559),C559,R559)&amp;" "&amp;S559&amp;IF(ISBLANK(S559),""," ")&amp;T559&amp;IF(ISBLANK(T559),""," ")&amp;U559&amp;" "&amp;V559</f>
        <v>732 West 3rd Street</v>
      </c>
      <c r="C559" s="1" t="s">
        <v>0</v>
      </c>
      <c r="E559" s="1" t="str">
        <f t="shared" si="26"/>
        <v>Federal</v>
      </c>
      <c r="F559" s="1" t="str">
        <f t="shared" si="25"/>
        <v>None</v>
      </c>
      <c r="G559" s="1" t="s">
        <v>1</v>
      </c>
      <c r="H559" s="1" t="b">
        <v>1</v>
      </c>
      <c r="I559" s="1" t="b">
        <v>0</v>
      </c>
      <c r="J559" s="1">
        <v>1840</v>
      </c>
      <c r="K559" s="1">
        <v>1840</v>
      </c>
      <c r="L559" s="1" t="s">
        <v>14</v>
      </c>
      <c r="M559" s="1">
        <v>2</v>
      </c>
      <c r="N559" s="1" t="s">
        <v>13</v>
      </c>
      <c r="P559" s="5">
        <v>38.739666999999997</v>
      </c>
      <c r="Q559" s="5">
        <v>-85.390169999999998</v>
      </c>
      <c r="R559" s="1">
        <v>732</v>
      </c>
      <c r="S559" s="9"/>
      <c r="T559" s="2" t="s">
        <v>485</v>
      </c>
      <c r="U559" s="2" t="s">
        <v>502</v>
      </c>
      <c r="V559" t="s">
        <v>446</v>
      </c>
      <c r="W559" s="1" t="s">
        <v>13</v>
      </c>
    </row>
    <row r="560" spans="1:23" x14ac:dyDescent="0.2">
      <c r="A560" t="str">
        <f>IF(ISBLANK(R560),C560,R560)&amp;" "&amp;S560&amp;IF(ISBLANK(S560),""," ")&amp;T560&amp;IF(ISBLANK(T560),""," ")&amp;U560&amp;" "&amp;V560</f>
        <v>734 West 3rd Street</v>
      </c>
      <c r="C560" s="1" t="s">
        <v>0</v>
      </c>
      <c r="E560" s="1" t="str">
        <f t="shared" si="26"/>
        <v>Vernacular: Gable Front</v>
      </c>
      <c r="F560" s="1" t="str">
        <f t="shared" si="25"/>
        <v>None</v>
      </c>
      <c r="G560" s="1" t="s">
        <v>21</v>
      </c>
      <c r="H560" s="1" t="b">
        <v>1</v>
      </c>
      <c r="I560" s="1" t="b">
        <v>0</v>
      </c>
      <c r="J560" s="1">
        <v>1880</v>
      </c>
      <c r="K560" s="1">
        <v>1880</v>
      </c>
      <c r="L560" s="1" t="s">
        <v>14</v>
      </c>
      <c r="M560" s="1">
        <v>1</v>
      </c>
      <c r="N560" s="1" t="s">
        <v>13</v>
      </c>
      <c r="P560" s="5">
        <v>38.739677999999998</v>
      </c>
      <c r="Q560" s="5">
        <v>-85.390260999999995</v>
      </c>
      <c r="R560" s="1">
        <v>734</v>
      </c>
      <c r="S560" s="9"/>
      <c r="T560" s="2" t="s">
        <v>485</v>
      </c>
      <c r="U560" s="2" t="s">
        <v>502</v>
      </c>
      <c r="V560" t="s">
        <v>446</v>
      </c>
      <c r="W560" s="1" t="s">
        <v>13</v>
      </c>
    </row>
    <row r="561" spans="1:23" x14ac:dyDescent="0.2">
      <c r="A561" t="str">
        <f>IF(ISBLANK(R561),C561,R561)&amp;" "&amp;S561&amp;IF(ISBLANK(S561),""," ")&amp;T561&amp;IF(ISBLANK(T561),""," ")&amp;U561&amp;" "&amp;V561</f>
        <v>736 West 3rd Street</v>
      </c>
      <c r="C561" s="1" t="s">
        <v>0</v>
      </c>
      <c r="E561" s="1" t="str">
        <f t="shared" si="26"/>
        <v>Vernacular: Gable Front</v>
      </c>
      <c r="F561" s="1" t="str">
        <f t="shared" si="25"/>
        <v>None</v>
      </c>
      <c r="G561" s="1" t="s">
        <v>21</v>
      </c>
      <c r="H561" s="1" t="b">
        <v>1</v>
      </c>
      <c r="I561" s="1" t="b">
        <v>0</v>
      </c>
      <c r="J561" s="1">
        <v>1890</v>
      </c>
      <c r="K561" s="1">
        <v>1890</v>
      </c>
      <c r="L561" s="1" t="s">
        <v>14</v>
      </c>
      <c r="N561" s="1">
        <v>1</v>
      </c>
      <c r="O561" s="4" t="s">
        <v>511</v>
      </c>
      <c r="P561" s="5">
        <v>38.739705999999998</v>
      </c>
      <c r="Q561" s="5">
        <v>-85.390355</v>
      </c>
      <c r="R561" s="1">
        <v>736</v>
      </c>
      <c r="S561" s="9"/>
      <c r="T561" s="2" t="s">
        <v>485</v>
      </c>
      <c r="U561" s="2" t="s">
        <v>502</v>
      </c>
      <c r="V561" t="s">
        <v>446</v>
      </c>
      <c r="W561" s="1" t="s">
        <v>13</v>
      </c>
    </row>
    <row r="562" spans="1:23" x14ac:dyDescent="0.2">
      <c r="A562" t="str">
        <f>IF(ISBLANK(R562),C562,R562)&amp;" "&amp;S562&amp;IF(ISBLANK(S562),""," ")&amp;T562&amp;IF(ISBLANK(T562),""," ")&amp;U562&amp;" "&amp;V562</f>
        <v>738 West 3rd Street</v>
      </c>
      <c r="C562" s="1" t="s">
        <v>0</v>
      </c>
      <c r="E562" s="1" t="str">
        <f t="shared" si="26"/>
        <v>Vernacular: Other</v>
      </c>
      <c r="F562" s="1" t="str">
        <f t="shared" si="25"/>
        <v>Central Passage</v>
      </c>
      <c r="G562" s="1" t="s">
        <v>40</v>
      </c>
      <c r="H562" s="1" t="b">
        <v>1</v>
      </c>
      <c r="I562" s="1" t="b">
        <v>0</v>
      </c>
      <c r="J562" s="1">
        <v>1865</v>
      </c>
      <c r="K562" s="1">
        <v>1865</v>
      </c>
      <c r="L562" s="1" t="s">
        <v>14</v>
      </c>
      <c r="M562" s="1">
        <v>1</v>
      </c>
      <c r="N562" s="1" t="s">
        <v>13</v>
      </c>
      <c r="P562" s="5">
        <v>38.739735000000003</v>
      </c>
      <c r="Q562" s="5">
        <v>-85.390512000000001</v>
      </c>
      <c r="R562" s="1">
        <v>738</v>
      </c>
      <c r="S562" s="9"/>
      <c r="T562" s="2" t="s">
        <v>485</v>
      </c>
      <c r="U562" s="2" t="s">
        <v>502</v>
      </c>
      <c r="V562" t="s">
        <v>446</v>
      </c>
      <c r="W562" s="1" t="s">
        <v>13</v>
      </c>
    </row>
    <row r="563" spans="1:23" x14ac:dyDescent="0.2">
      <c r="A563" t="str">
        <f>IF(ISBLANK(R563),C563,R563)&amp;" "&amp;S563&amp;IF(ISBLANK(S563),""," ")&amp;T563&amp;IF(ISBLANK(T563),""," ")&amp;U563&amp;" "&amp;V563</f>
        <v>739 West 3rd Street</v>
      </c>
      <c r="C563" s="1" t="s">
        <v>0</v>
      </c>
      <c r="E563" s="1" t="str">
        <f t="shared" si="26"/>
        <v>Vernacular: Gable Front</v>
      </c>
      <c r="F563" s="1" t="str">
        <f t="shared" si="25"/>
        <v>None</v>
      </c>
      <c r="G563" s="4" t="s">
        <v>21</v>
      </c>
      <c r="H563" s="1" t="b">
        <v>1</v>
      </c>
      <c r="I563" s="1" t="b">
        <v>0</v>
      </c>
      <c r="J563" s="1">
        <v>1960</v>
      </c>
      <c r="K563" s="1">
        <v>1960</v>
      </c>
      <c r="L563" s="4" t="s">
        <v>2</v>
      </c>
      <c r="N563" s="1">
        <v>1</v>
      </c>
      <c r="O563" s="4" t="s">
        <v>526</v>
      </c>
      <c r="P563" s="5">
        <v>38.739237000000003</v>
      </c>
      <c r="Q563" s="5">
        <v>-85.390720999999999</v>
      </c>
      <c r="R563" s="1">
        <v>739</v>
      </c>
      <c r="S563" s="9"/>
      <c r="T563" s="2" t="s">
        <v>485</v>
      </c>
      <c r="U563" s="2" t="s">
        <v>502</v>
      </c>
      <c r="V563" t="s">
        <v>446</v>
      </c>
      <c r="W563" s="1" t="s">
        <v>13</v>
      </c>
    </row>
    <row r="564" spans="1:23" x14ac:dyDescent="0.2">
      <c r="A564" t="str">
        <f>IF(ISBLANK(R564),C564,R564)&amp;" "&amp;S564&amp;IF(ISBLANK(S564),""," ")&amp;T564&amp;IF(ISBLANK(T564),""," ")&amp;U564&amp;" "&amp;V564</f>
        <v>741 West 3rd Street</v>
      </c>
      <c r="C564" s="1" t="s">
        <v>0</v>
      </c>
      <c r="E564" s="1" t="str">
        <f t="shared" si="26"/>
        <v>Italianate</v>
      </c>
      <c r="F564" s="1" t="str">
        <f t="shared" si="25"/>
        <v>None</v>
      </c>
      <c r="G564" s="4" t="s">
        <v>23</v>
      </c>
      <c r="H564" s="1" t="b">
        <v>1</v>
      </c>
      <c r="I564" s="1" t="b">
        <v>0</v>
      </c>
      <c r="J564" s="1">
        <v>1860</v>
      </c>
      <c r="K564" s="1">
        <v>1860</v>
      </c>
      <c r="L564" s="4" t="s">
        <v>14</v>
      </c>
      <c r="M564" s="1">
        <v>0.5</v>
      </c>
      <c r="N564" s="1" t="s">
        <v>13</v>
      </c>
      <c r="P564" s="5">
        <v>38.739255</v>
      </c>
      <c r="Q564" s="5">
        <v>-85.390834999999996</v>
      </c>
      <c r="R564" s="4">
        <v>741</v>
      </c>
      <c r="S564" s="10"/>
      <c r="T564" s="2" t="s">
        <v>485</v>
      </c>
      <c r="U564" s="2" t="s">
        <v>502</v>
      </c>
      <c r="V564" t="s">
        <v>446</v>
      </c>
      <c r="W564" s="1" t="s">
        <v>13</v>
      </c>
    </row>
    <row r="565" spans="1:23" x14ac:dyDescent="0.2">
      <c r="A565" t="str">
        <f>IF(ISBLANK(R565),C565,R565)&amp;" "&amp;S565&amp;IF(ISBLANK(S565),""," ")&amp;T565&amp;IF(ISBLANK(T565),""," ")&amp;U565&amp;" "&amp;V565</f>
        <v>742 West 3rd Street</v>
      </c>
      <c r="C565" s="1" t="s">
        <v>0</v>
      </c>
      <c r="E565" s="1" t="str">
        <f t="shared" si="26"/>
        <v>Vernacular: Gable Front</v>
      </c>
      <c r="F565" s="1" t="str">
        <f t="shared" si="25"/>
        <v>None</v>
      </c>
      <c r="G565" s="1" t="s">
        <v>21</v>
      </c>
      <c r="H565" s="1" t="b">
        <v>1</v>
      </c>
      <c r="I565" s="1" t="b">
        <v>0</v>
      </c>
      <c r="J565" s="1">
        <v>1840</v>
      </c>
      <c r="K565" s="1">
        <v>1840</v>
      </c>
      <c r="L565" s="1" t="s">
        <v>14</v>
      </c>
      <c r="M565" s="1">
        <v>1</v>
      </c>
      <c r="N565" s="1" t="s">
        <v>13</v>
      </c>
      <c r="P565" s="5">
        <v>38.739763000000004</v>
      </c>
      <c r="Q565" s="5">
        <v>-85.390666999999993</v>
      </c>
      <c r="R565" s="1">
        <v>742</v>
      </c>
      <c r="S565" s="9"/>
      <c r="T565" s="2" t="s">
        <v>485</v>
      </c>
      <c r="U565" s="2" t="s">
        <v>502</v>
      </c>
      <c r="V565" t="s">
        <v>446</v>
      </c>
      <c r="W565" s="1" t="s">
        <v>13</v>
      </c>
    </row>
    <row r="566" spans="1:23" x14ac:dyDescent="0.2">
      <c r="A566" t="str">
        <f>IF(ISBLANK(R566),C566,R566)&amp;" "&amp;S566&amp;IF(ISBLANK(S566),""," ")&amp;T566&amp;IF(ISBLANK(T566),""," ")&amp;U566&amp;" "&amp;V566</f>
        <v>743 West 3rd Street</v>
      </c>
      <c r="C566" s="1" t="s">
        <v>0</v>
      </c>
      <c r="E566" s="1" t="str">
        <f t="shared" si="26"/>
        <v>Italianate</v>
      </c>
      <c r="F566" s="1" t="str">
        <f t="shared" si="25"/>
        <v>None</v>
      </c>
      <c r="G566" s="4" t="s">
        <v>23</v>
      </c>
      <c r="H566" s="1" t="b">
        <v>1</v>
      </c>
      <c r="I566" s="1" t="b">
        <v>0</v>
      </c>
      <c r="J566" s="1">
        <v>1860</v>
      </c>
      <c r="K566" s="1">
        <v>1860</v>
      </c>
      <c r="L566" s="4" t="s">
        <v>14</v>
      </c>
      <c r="M566" s="1">
        <v>0.5</v>
      </c>
      <c r="N566" s="1" t="s">
        <v>13</v>
      </c>
      <c r="P566" s="5">
        <v>38.739277999999999</v>
      </c>
      <c r="Q566" s="5">
        <v>-85.390907999999996</v>
      </c>
      <c r="R566" s="4">
        <v>743</v>
      </c>
      <c r="S566" s="10"/>
      <c r="T566" s="2" t="s">
        <v>485</v>
      </c>
      <c r="U566" s="2" t="s">
        <v>502</v>
      </c>
      <c r="V566" t="s">
        <v>446</v>
      </c>
      <c r="W566" s="1" t="s">
        <v>13</v>
      </c>
    </row>
    <row r="567" spans="1:23" x14ac:dyDescent="0.2">
      <c r="A567" t="str">
        <f>IF(ISBLANK(R567),C567,R567)&amp;" "&amp;S567&amp;IF(ISBLANK(S567),""," ")&amp;T567&amp;IF(ISBLANK(T567),""," ")&amp;U567&amp;" "&amp;V567</f>
        <v>744 West 3rd Street</v>
      </c>
      <c r="C567" s="1" t="s">
        <v>0</v>
      </c>
      <c r="E567" s="1" t="str">
        <f t="shared" si="26"/>
        <v>Federal</v>
      </c>
      <c r="F567" s="1" t="str">
        <f t="shared" si="25"/>
        <v>None</v>
      </c>
      <c r="G567" s="1" t="s">
        <v>1</v>
      </c>
      <c r="H567" s="1" t="b">
        <v>1</v>
      </c>
      <c r="I567" s="1" t="b">
        <v>0</v>
      </c>
      <c r="J567" s="1">
        <v>1840</v>
      </c>
      <c r="K567" s="1">
        <v>1840</v>
      </c>
      <c r="L567" s="1" t="s">
        <v>14</v>
      </c>
      <c r="M567" s="1">
        <v>1</v>
      </c>
      <c r="N567" s="1" t="s">
        <v>13</v>
      </c>
      <c r="P567" s="5">
        <v>38.739778000000001</v>
      </c>
      <c r="Q567" s="5">
        <v>-85.390770000000003</v>
      </c>
      <c r="R567" s="1">
        <v>744</v>
      </c>
      <c r="S567" s="9"/>
      <c r="T567" s="2" t="s">
        <v>485</v>
      </c>
      <c r="U567" s="2" t="s">
        <v>502</v>
      </c>
      <c r="V567" t="s">
        <v>446</v>
      </c>
      <c r="W567" s="1" t="s">
        <v>13</v>
      </c>
    </row>
    <row r="568" spans="1:23" x14ac:dyDescent="0.2">
      <c r="A568" t="str">
        <f>IF(ISBLANK(R568),C568,R568)&amp;" "&amp;S568&amp;IF(ISBLANK(S568),""," ")&amp;T568&amp;IF(ISBLANK(T568),""," ")&amp;U568&amp;" "&amp;V568</f>
        <v>745 1/2 West 3rd Street</v>
      </c>
      <c r="C568" s="1" t="s">
        <v>0</v>
      </c>
      <c r="E568" s="1" t="str">
        <f t="shared" si="26"/>
        <v>Vernacular: Shotgun</v>
      </c>
      <c r="F568" s="1" t="str">
        <f t="shared" si="25"/>
        <v>None</v>
      </c>
      <c r="G568" s="4" t="s">
        <v>18</v>
      </c>
      <c r="H568" s="1" t="b">
        <v>1</v>
      </c>
      <c r="I568" s="1" t="b">
        <v>0</v>
      </c>
      <c r="J568" s="1">
        <v>1890</v>
      </c>
      <c r="K568" s="1">
        <v>1890</v>
      </c>
      <c r="L568" s="4" t="s">
        <v>14</v>
      </c>
      <c r="M568" s="1">
        <v>1</v>
      </c>
      <c r="N568" s="1" t="s">
        <v>13</v>
      </c>
      <c r="P568" s="5">
        <v>38.739210999999997</v>
      </c>
      <c r="Q568" s="5">
        <v>-85.391008999999997</v>
      </c>
      <c r="R568" s="4">
        <v>745</v>
      </c>
      <c r="S568" s="12" t="s">
        <v>510</v>
      </c>
      <c r="T568" s="2" t="s">
        <v>485</v>
      </c>
      <c r="U568" s="2" t="s">
        <v>502</v>
      </c>
      <c r="V568" t="s">
        <v>446</v>
      </c>
      <c r="W568" s="1" t="s">
        <v>13</v>
      </c>
    </row>
    <row r="569" spans="1:23" x14ac:dyDescent="0.2">
      <c r="A569" t="str">
        <f>IF(ISBLANK(R569),C569,R569)&amp;" "&amp;S569&amp;IF(ISBLANK(S569),""," ")&amp;T569&amp;IF(ISBLANK(T569),""," ")&amp;U569&amp;" "&amp;V569</f>
        <v>745 West 3rd Street</v>
      </c>
      <c r="C569" s="1" t="s">
        <v>0</v>
      </c>
      <c r="E569" s="1" t="str">
        <f t="shared" si="26"/>
        <v>Vernacular: Shotgun</v>
      </c>
      <c r="F569" s="1" t="str">
        <f t="shared" si="25"/>
        <v>None</v>
      </c>
      <c r="G569" s="4" t="s">
        <v>18</v>
      </c>
      <c r="H569" s="1" t="b">
        <v>1</v>
      </c>
      <c r="I569" s="1" t="b">
        <v>0</v>
      </c>
      <c r="J569" s="1">
        <v>1890</v>
      </c>
      <c r="K569" s="1">
        <v>1890</v>
      </c>
      <c r="L569" s="4" t="s">
        <v>14</v>
      </c>
      <c r="M569" s="1">
        <v>1</v>
      </c>
      <c r="N569" s="1" t="s">
        <v>13</v>
      </c>
      <c r="P569" s="5">
        <v>38.739210999999997</v>
      </c>
      <c r="Q569" s="5">
        <v>-85.391008999999997</v>
      </c>
      <c r="R569" s="1">
        <v>745</v>
      </c>
      <c r="S569" s="9"/>
      <c r="T569" s="2" t="s">
        <v>485</v>
      </c>
      <c r="U569" s="2" t="s">
        <v>502</v>
      </c>
      <c r="V569" t="s">
        <v>446</v>
      </c>
      <c r="W569" s="1" t="s">
        <v>13</v>
      </c>
    </row>
    <row r="570" spans="1:23" ht="25.5" x14ac:dyDescent="0.2">
      <c r="A570" t="str">
        <f>IF(ISBLANK(R570),C570,R570)&amp;" "&amp;S570&amp;IF(ISBLANK(S570),""," ")&amp;T570&amp;IF(ISBLANK(T570),""," ")&amp;U570&amp;" "&amp;V570</f>
        <v>746 West 3rd Street</v>
      </c>
      <c r="C570" s="1" t="s">
        <v>4</v>
      </c>
      <c r="E570" s="1" t="str">
        <f t="shared" si="26"/>
        <v>Italianate</v>
      </c>
      <c r="F570" s="1" t="str">
        <f t="shared" si="25"/>
        <v>None</v>
      </c>
      <c r="G570" s="1" t="s">
        <v>23</v>
      </c>
      <c r="H570" s="1" t="b">
        <v>1</v>
      </c>
      <c r="I570" s="1" t="b">
        <v>0</v>
      </c>
      <c r="J570" s="1">
        <v>1860</v>
      </c>
      <c r="K570" s="1">
        <v>1860</v>
      </c>
      <c r="L570" s="1" t="s">
        <v>14</v>
      </c>
      <c r="M570" s="1">
        <v>1</v>
      </c>
      <c r="N570" s="1" t="s">
        <v>13</v>
      </c>
      <c r="P570" s="5">
        <v>38.739795000000001</v>
      </c>
      <c r="Q570" s="5">
        <v>-85.390861999999998</v>
      </c>
      <c r="R570" s="1">
        <v>746</v>
      </c>
      <c r="S570" s="9"/>
      <c r="T570" s="2" t="s">
        <v>485</v>
      </c>
      <c r="U570" s="2" t="s">
        <v>502</v>
      </c>
      <c r="V570" t="s">
        <v>446</v>
      </c>
      <c r="W570" s="1" t="s">
        <v>13</v>
      </c>
    </row>
    <row r="571" spans="1:23" x14ac:dyDescent="0.2">
      <c r="A571" t="str">
        <f>IF(ISBLANK(R571),C571,R571)&amp;" "&amp;S571&amp;IF(ISBLANK(S571),""," ")&amp;T571&amp;IF(ISBLANK(T571),""," ")&amp;U571&amp;" "&amp;V571</f>
        <v>747 West 3rd Street</v>
      </c>
      <c r="C571" s="1" t="s">
        <v>0</v>
      </c>
      <c r="E571" s="1" t="str">
        <f t="shared" si="26"/>
        <v>Italianate</v>
      </c>
      <c r="F571" s="1" t="str">
        <f t="shared" si="25"/>
        <v>None</v>
      </c>
      <c r="G571" s="4" t="s">
        <v>23</v>
      </c>
      <c r="H571" s="1" t="b">
        <v>1</v>
      </c>
      <c r="I571" s="1" t="b">
        <v>0</v>
      </c>
      <c r="J571" s="1">
        <v>1880</v>
      </c>
      <c r="K571" s="1">
        <v>1880</v>
      </c>
      <c r="L571" s="4" t="s">
        <v>14</v>
      </c>
      <c r="M571" s="1">
        <v>1</v>
      </c>
      <c r="N571" s="1" t="s">
        <v>13</v>
      </c>
      <c r="P571" s="5">
        <v>38.739241999999997</v>
      </c>
      <c r="Q571" s="5">
        <v>-85.391199</v>
      </c>
      <c r="R571" s="1">
        <v>747</v>
      </c>
      <c r="S571" s="9"/>
      <c r="T571" s="2" t="s">
        <v>485</v>
      </c>
      <c r="U571" s="2" t="s">
        <v>502</v>
      </c>
      <c r="V571" t="s">
        <v>446</v>
      </c>
      <c r="W571" s="1" t="s">
        <v>13</v>
      </c>
    </row>
    <row r="572" spans="1:23" x14ac:dyDescent="0.2">
      <c r="A572" t="str">
        <f>IF(ISBLANK(R572),C572,R572)&amp;" "&amp;S572&amp;IF(ISBLANK(S572),""," ")&amp;T572&amp;IF(ISBLANK(T572),""," ")&amp;U572&amp;" "&amp;V572</f>
        <v>748 West 3rd Street</v>
      </c>
      <c r="C572" s="1" t="s">
        <v>0</v>
      </c>
      <c r="E572" s="1" t="str">
        <f t="shared" si="26"/>
        <v>Italianate</v>
      </c>
      <c r="F572" s="1" t="str">
        <f t="shared" si="25"/>
        <v>None</v>
      </c>
      <c r="G572" s="1" t="s">
        <v>23</v>
      </c>
      <c r="H572" s="1" t="b">
        <v>1</v>
      </c>
      <c r="I572" s="1" t="b">
        <v>0</v>
      </c>
      <c r="J572" s="1">
        <v>1860</v>
      </c>
      <c r="K572" s="1">
        <v>1860</v>
      </c>
      <c r="L572" s="1" t="s">
        <v>14</v>
      </c>
      <c r="M572" s="1">
        <v>1</v>
      </c>
      <c r="N572" s="1" t="s">
        <v>13</v>
      </c>
      <c r="P572" s="5">
        <v>38.739733999999999</v>
      </c>
      <c r="Q572" s="5">
        <v>-85.390977000000007</v>
      </c>
      <c r="R572" s="1">
        <v>748</v>
      </c>
      <c r="S572" s="9"/>
      <c r="T572" s="2" t="s">
        <v>485</v>
      </c>
      <c r="U572" s="2" t="s">
        <v>502</v>
      </c>
      <c r="V572" t="s">
        <v>446</v>
      </c>
      <c r="W572" s="1" t="s">
        <v>13</v>
      </c>
    </row>
    <row r="573" spans="1:23" x14ac:dyDescent="0.2">
      <c r="A573" t="str">
        <f>IF(ISBLANK(R573),C573,R573)&amp;" "&amp;S573&amp;IF(ISBLANK(S573),""," ")&amp;T573&amp;IF(ISBLANK(T573),""," ")&amp;U573&amp;" "&amp;V573</f>
        <v>749 West 3rd Street</v>
      </c>
      <c r="C573" s="1" t="s">
        <v>0</v>
      </c>
      <c r="E573" s="1" t="str">
        <f t="shared" si="26"/>
        <v>Vernacular: Gable Front</v>
      </c>
      <c r="F573" s="1" t="str">
        <f t="shared" si="25"/>
        <v>None</v>
      </c>
      <c r="G573" s="4" t="s">
        <v>21</v>
      </c>
      <c r="H573" s="1" t="b">
        <v>1</v>
      </c>
      <c r="I573" s="1" t="b">
        <v>0</v>
      </c>
      <c r="J573" s="1">
        <v>1960</v>
      </c>
      <c r="K573" s="1">
        <v>1960</v>
      </c>
      <c r="L573" s="4" t="s">
        <v>14</v>
      </c>
      <c r="N573" s="1">
        <v>2</v>
      </c>
      <c r="O573" s="4" t="s">
        <v>526</v>
      </c>
      <c r="P573" s="5">
        <v>38.739271000000002</v>
      </c>
      <c r="Q573" s="5">
        <v>-85.391341999999995</v>
      </c>
      <c r="R573" s="1">
        <v>749</v>
      </c>
      <c r="S573" s="9"/>
      <c r="T573" s="2" t="s">
        <v>485</v>
      </c>
      <c r="U573" s="2" t="s">
        <v>502</v>
      </c>
      <c r="V573" t="s">
        <v>446</v>
      </c>
      <c r="W573" s="1" t="s">
        <v>13</v>
      </c>
    </row>
    <row r="574" spans="1:23" x14ac:dyDescent="0.2">
      <c r="A574" t="str">
        <f>IF(ISBLANK(R574),C574,R574)&amp;" "&amp;S574&amp;IF(ISBLANK(S574),""," ")&amp;T574&amp;IF(ISBLANK(T574),""," ")&amp;U574&amp;" "&amp;V574</f>
        <v>750 West 3rd Street</v>
      </c>
      <c r="C574" s="1" t="s">
        <v>0</v>
      </c>
      <c r="E574" s="1" t="str">
        <f t="shared" si="26"/>
        <v>Vernacular: Gable Front</v>
      </c>
      <c r="F574" s="1" t="str">
        <f t="shared" si="25"/>
        <v>None</v>
      </c>
      <c r="G574" s="1" t="s">
        <v>21</v>
      </c>
      <c r="H574" s="1" t="b">
        <v>1</v>
      </c>
      <c r="I574" s="1" t="b">
        <v>0</v>
      </c>
      <c r="J574" s="1">
        <v>1860</v>
      </c>
      <c r="K574" s="1">
        <v>1860</v>
      </c>
      <c r="L574" s="1" t="s">
        <v>2</v>
      </c>
      <c r="N574" s="4">
        <v>1</v>
      </c>
      <c r="O574" s="4" t="s">
        <v>511</v>
      </c>
      <c r="P574" s="5">
        <v>38.739837999999999</v>
      </c>
      <c r="Q574" s="5">
        <v>-85.391053999999997</v>
      </c>
      <c r="R574" s="1">
        <v>750</v>
      </c>
      <c r="S574" s="9"/>
      <c r="T574" s="2" t="s">
        <v>485</v>
      </c>
      <c r="U574" s="2" t="s">
        <v>502</v>
      </c>
      <c r="V574" t="s">
        <v>446</v>
      </c>
      <c r="W574" s="1" t="s">
        <v>13</v>
      </c>
    </row>
    <row r="575" spans="1:23" x14ac:dyDescent="0.2">
      <c r="A575" t="str">
        <f>IF(ISBLANK(R575),C575,R575)&amp;" "&amp;S575&amp;IF(ISBLANK(S575),""," ")&amp;T575&amp;IF(ISBLANK(T575),""," ")&amp;U575&amp;" "&amp;V575</f>
        <v>751 West 3rd Street</v>
      </c>
      <c r="C575" s="1" t="s">
        <v>0</v>
      </c>
      <c r="E575" s="1" t="str">
        <f t="shared" si="26"/>
        <v>Vernacular: Shotgun</v>
      </c>
      <c r="F575" s="1" t="str">
        <f t="shared" si="25"/>
        <v>None</v>
      </c>
      <c r="G575" s="4" t="s">
        <v>18</v>
      </c>
      <c r="H575" s="1" t="b">
        <v>1</v>
      </c>
      <c r="I575" s="1" t="b">
        <v>0</v>
      </c>
      <c r="J575" s="1">
        <v>1890</v>
      </c>
      <c r="K575" s="1">
        <v>1890</v>
      </c>
      <c r="L575" s="4" t="s">
        <v>14</v>
      </c>
      <c r="M575" s="1">
        <v>1</v>
      </c>
      <c r="N575" s="1" t="s">
        <v>13</v>
      </c>
      <c r="P575" s="5">
        <v>38.739291000000001</v>
      </c>
      <c r="Q575" s="5">
        <v>-85.391467000000006</v>
      </c>
      <c r="R575" s="1">
        <v>751</v>
      </c>
      <c r="S575" s="9"/>
      <c r="T575" s="2" t="s">
        <v>485</v>
      </c>
      <c r="U575" s="2" t="s">
        <v>502</v>
      </c>
      <c r="V575" t="s">
        <v>446</v>
      </c>
      <c r="W575" s="1" t="s">
        <v>13</v>
      </c>
    </row>
    <row r="576" spans="1:23" ht="25.5" x14ac:dyDescent="0.2">
      <c r="A576" t="str">
        <f>IF(ISBLANK(R576),C576,R576)&amp;" "&amp;S576&amp;IF(ISBLANK(S576),""," ")&amp;T576&amp;IF(ISBLANK(T576),""," ")&amp;U576&amp;" "&amp;V576</f>
        <v>752 West 3rd Street</v>
      </c>
      <c r="C576" s="1" t="s">
        <v>0</v>
      </c>
      <c r="E576" s="1" t="str">
        <f t="shared" si="26"/>
        <v>Modern Movement</v>
      </c>
      <c r="F576" s="1" t="str">
        <f t="shared" si="25"/>
        <v>Ranch</v>
      </c>
      <c r="G576" s="1" t="s">
        <v>12</v>
      </c>
      <c r="H576" s="1" t="b">
        <v>1</v>
      </c>
      <c r="I576" s="1" t="b">
        <v>0</v>
      </c>
      <c r="J576" s="1">
        <v>1995</v>
      </c>
      <c r="K576" s="1">
        <v>1995</v>
      </c>
      <c r="L576" s="1" t="s">
        <v>2</v>
      </c>
      <c r="N576" s="1">
        <v>1</v>
      </c>
      <c r="O576" s="4" t="s">
        <v>526</v>
      </c>
      <c r="P576" s="5">
        <v>38.739863</v>
      </c>
      <c r="Q576" s="5">
        <v>-85.391204999999999</v>
      </c>
      <c r="R576" s="1">
        <v>752</v>
      </c>
      <c r="S576" s="9"/>
      <c r="T576" s="2" t="s">
        <v>485</v>
      </c>
      <c r="U576" s="2" t="s">
        <v>502</v>
      </c>
      <c r="V576" t="s">
        <v>446</v>
      </c>
      <c r="W576" s="1" t="s">
        <v>13</v>
      </c>
    </row>
    <row r="577" spans="1:23" x14ac:dyDescent="0.2">
      <c r="A577" t="str">
        <f>IF(ISBLANK(R577),C577,R577)&amp;" "&amp;S577&amp;IF(ISBLANK(S577),""," ")&amp;T577&amp;IF(ISBLANK(T577),""," ")&amp;U577&amp;" "&amp;V577</f>
        <v>753 West 3rd Street</v>
      </c>
      <c r="C577" s="1" t="s">
        <v>0</v>
      </c>
      <c r="E577" s="1" t="str">
        <f t="shared" si="26"/>
        <v>Vernacular: Other</v>
      </c>
      <c r="F577" s="1" t="str">
        <f t="shared" si="25"/>
        <v>Cottage</v>
      </c>
      <c r="G577" s="4" t="s">
        <v>72</v>
      </c>
      <c r="H577" s="1" t="b">
        <v>1</v>
      </c>
      <c r="I577" s="1" t="b">
        <v>0</v>
      </c>
      <c r="J577" s="1">
        <v>1980</v>
      </c>
      <c r="K577" s="1">
        <v>1980</v>
      </c>
      <c r="L577" s="4" t="s">
        <v>2</v>
      </c>
      <c r="N577" s="1">
        <v>1</v>
      </c>
      <c r="O577" s="4" t="s">
        <v>526</v>
      </c>
      <c r="P577" s="5">
        <v>38.739413999999996</v>
      </c>
      <c r="Q577" s="5">
        <v>-85.391521999999995</v>
      </c>
      <c r="R577" s="1">
        <v>753</v>
      </c>
      <c r="S577" s="9"/>
      <c r="T577" s="2" t="s">
        <v>485</v>
      </c>
      <c r="U577" s="2" t="s">
        <v>502</v>
      </c>
      <c r="V577" t="s">
        <v>446</v>
      </c>
      <c r="W577" s="1" t="s">
        <v>13</v>
      </c>
    </row>
    <row r="578" spans="1:23" x14ac:dyDescent="0.2">
      <c r="A578" t="str">
        <f>IF(ISBLANK(R578),C578,R578)&amp;" "&amp;S578&amp;IF(ISBLANK(S578),""," ")&amp;T578&amp;IF(ISBLANK(T578),""," ")&amp;U578&amp;" "&amp;V578</f>
        <v>754 West 3rd Street</v>
      </c>
      <c r="C578" s="1" t="s">
        <v>0</v>
      </c>
      <c r="E578" s="1" t="str">
        <f t="shared" si="26"/>
        <v>Vernacular: Shotgun</v>
      </c>
      <c r="F578" s="1" t="str">
        <f t="shared" ref="F578:F641" si="27">IF(OR(G578="Other: Vernacular Landscape",G578="Other",G578="Federal"),"None",IF(G578="Italianate","None",IF(G578="No Style","None",IF(G578="Other: Gabled-ell","Gabled-ell",IF(G578="Other: Single Pen","Single Pen",IF(G578="Other: Double Pen","Double Pen",IF(G578="Other: Shotgun","None",IF(G578="Other: I-House","I-House",IF(G578="Other: Hall and Parlor","Hall and Parlor",IF(G578="Other: Gable front","None",IF(G578="Other: Cross gable","Cross Gable",IF(G578="Other: English Barn","English Barn",IF(G578="Greek Revival","Greek",IF(G578="Bungalow/Craftsman","None",IF(G578="Colonial Revival","None",IF(G578="Other: American Four Square","None",IF(G578="Queen Anne","Queen Anne",IF(G578="Other: Designed Landscape - Memorial Garden","Memorial Garden",IF(G578="Other: Designed Landscape - Formal garden","Formal Garden",IF(OR(G578="Other: Modern",G578="Modern Movement"),"None",IF(OR(G578="Other: Side gabled",G578="Side gabled"),"Side Gable",IF(G578="Other: Rail car design","Rail Car",IF(G578="Commercial Style","None",IF(G578="Other: Cottage","Cottage",IF(G578="Other: 19th C. Functional","19th Century",IF(G578="Other: 20th C. Functional","20th Century",IF(G578="Other: Pre-Fab","Pre-Fab",IF(OR(G578="Other: Art Deco",G578="Art Deco"),"None",IF(G578="Gothic Revival","None",IF(G578="Neo-Classical Revival","Classical",IF(OR(G578="Other: Tudor Revival",G578="Tudor Revival"),"None",IF(G578="Stick/Eastlake","Stick/Eastlake",IF(G578="Romanesque Revival","Romanesque Revival",IF(G578="Modern Movement: Ranch Style","Ranch",IF(G578="Other: Camelback shotgun","Camelback Shotgun",IF(G578="Other: Saltbox","Saltbox",IF(G578="Other: Designed Lanscape","None",IF(G578="Other: Designed Landscape - City Park","City Park",IF(G578="Other: Central passage","Central Passage",IF(G578="Other: T-plan","T-plan",IF(G578="Other: Free Classic","Free Classical",IF(G578="Other: Cross plan","Cross Plan",IF(G578="Second Empire",G578,IF(G578="Other: Folk Victorian","Folk Victorian",IF(G578="Classical Revival","Classical",IF(G578="Other: Neoclassical","Neoclassical",""))))))))))))))))))))))))))))))))))))))))))))))</f>
        <v>None</v>
      </c>
      <c r="G578" s="1" t="s">
        <v>18</v>
      </c>
      <c r="H578" s="1" t="b">
        <v>1</v>
      </c>
      <c r="I578" s="1" t="b">
        <v>0</v>
      </c>
      <c r="J578" s="1">
        <v>1910</v>
      </c>
      <c r="K578" s="1">
        <v>1910</v>
      </c>
      <c r="L578" s="1" t="s">
        <v>14</v>
      </c>
      <c r="M578" s="1">
        <v>1</v>
      </c>
      <c r="N578" s="1" t="s">
        <v>13</v>
      </c>
      <c r="P578" s="5">
        <v>38.739893000000002</v>
      </c>
      <c r="Q578" s="5">
        <v>-85.391347999999994</v>
      </c>
      <c r="R578" s="1">
        <v>754</v>
      </c>
      <c r="S578" s="9"/>
      <c r="T578" s="2" t="s">
        <v>485</v>
      </c>
      <c r="U578" s="2" t="s">
        <v>502</v>
      </c>
      <c r="V578" t="s">
        <v>446</v>
      </c>
      <c r="W578" s="1" t="s">
        <v>13</v>
      </c>
    </row>
    <row r="579" spans="1:23" x14ac:dyDescent="0.2">
      <c r="A579" t="str">
        <f>IF(ISBLANK(R579),C579,R579)&amp;" "&amp;S579&amp;IF(ISBLANK(S579),""," ")&amp;T579&amp;IF(ISBLANK(T579),""," ")&amp;U579&amp;" "&amp;V579</f>
        <v>755 West 3rd Street</v>
      </c>
      <c r="C579" s="1" t="s">
        <v>0</v>
      </c>
      <c r="E579" s="1" t="str">
        <f t="shared" ref="E579:E642" si="28">IF(OR(G579="Other",G579="Federal",G579="Italianate",G579="Gothic Revival",G579="Tudor Revival"),G579,IF(G579="No Style","None",IF(OR(G579="Other: T-plan",G579="Other: Central passage",G579="Other: Pre-Fab",G579="Other: Side gabled",G579="Side gabled",G579="Other: Gabled-ell",G579="Other: Cross gable",G579="Other: Saltbox",G579="Other: Cross plan",G579="Other: Hall and Parlor",G579="Other: I-House",G579="Other: Single Pen",G579="Other: Cottage",G579="Other: Double Pen"),"Vernacular: Other",IF(OR(G579="Other: Shotgun",G579="Other: Camelback shotgun"),"Vernacular: Shotgun",IF(G579="Other: Gable front","Vernacular: Gable Front",IF(G579="Other: English Barn","Barn",IF(G579="Bungalow/Craftsman","Bungalow/Craftsman/Foursquare",IF(G579="Colonial Revival",G579,IF(G579="Other: American Four Square","Bungalow/Craftsman/Foursquare",IF(G579="Queen Anne","Victorian",IF(OR(G579="Other: Designed Landscape - Memorial Garden",G579="Other: Designed Landscape",G579="Other: Designed Landscape - City Park"),"Designed Landscape",IF(G579="Other: Designed Landscape - Formal garden","Designed Landscape",IF(OR(G579="Other: Modern",G579="Modern Movement",G579="Modern Movement: Ranch Style"),"Modern Movement",IF(G579="Other: Rail car design","Other",IF(G579="Commercial Style","Commercial Style",IF(G579="Other: 19th C. Functional","Functional",IF(G579="Other: 20th C. Functional","Functional",IF(OR(G579="Other: Art Deco",G579="Art Deco"),"Art Deco",IF(G579="Stick/Eastlake","Victorian",IF(OR(G579="Other: Folk Victorian",G579="Other: Free Classic",G579="Romanesque Revival",G579="Second Empire"),"Victorian",IF(G579="Other: Tudor Revival","Tudor Revival",IF(G579="Other: Vernacular Landscape","Vernacular Landscape",IF(OR(G579="Greek Revival",G579="Neo-Classical Revival",G579="Classical Revival"),"Classical/Greek Revival","")))))))))))))))))))))))</f>
        <v>Colonial Revival</v>
      </c>
      <c r="F579" s="1" t="str">
        <f t="shared" si="27"/>
        <v>None</v>
      </c>
      <c r="G579" s="4" t="s">
        <v>16</v>
      </c>
      <c r="H579" s="1" t="b">
        <v>1</v>
      </c>
      <c r="I579" s="1" t="b">
        <v>0</v>
      </c>
      <c r="J579" s="1">
        <v>1900</v>
      </c>
      <c r="K579" s="1">
        <v>1900</v>
      </c>
      <c r="L579" s="4" t="s">
        <v>14</v>
      </c>
      <c r="M579" s="1">
        <v>1</v>
      </c>
      <c r="N579" s="1" t="s">
        <v>13</v>
      </c>
      <c r="P579" s="5">
        <v>38.739400000000003</v>
      </c>
      <c r="Q579" s="5">
        <v>-85.391643999999999</v>
      </c>
      <c r="R579" s="1">
        <v>755</v>
      </c>
      <c r="S579" s="9"/>
      <c r="T579" s="2" t="s">
        <v>485</v>
      </c>
      <c r="U579" s="2" t="s">
        <v>502</v>
      </c>
      <c r="V579" t="s">
        <v>446</v>
      </c>
      <c r="W579" s="1" t="s">
        <v>13</v>
      </c>
    </row>
    <row r="580" spans="1:23" x14ac:dyDescent="0.2">
      <c r="A580" t="str">
        <f>IF(ISBLANK(R580),C580,R580)&amp;" "&amp;S580&amp;IF(ISBLANK(S580),""," ")&amp;T580&amp;IF(ISBLANK(T580),""," ")&amp;U580&amp;" "&amp;V580</f>
        <v>756 West 3rd Street</v>
      </c>
      <c r="C580" s="1" t="s">
        <v>0</v>
      </c>
      <c r="E580" s="1" t="str">
        <f t="shared" si="28"/>
        <v>Vernacular: Gable Front</v>
      </c>
      <c r="F580" s="1" t="str">
        <f t="shared" si="27"/>
        <v>None</v>
      </c>
      <c r="G580" s="1" t="s">
        <v>21</v>
      </c>
      <c r="H580" s="1" t="b">
        <v>1</v>
      </c>
      <c r="I580" s="1" t="b">
        <v>0</v>
      </c>
      <c r="J580" s="1">
        <v>1890</v>
      </c>
      <c r="K580" s="1">
        <v>1890</v>
      </c>
      <c r="L580" s="1" t="s">
        <v>14</v>
      </c>
      <c r="M580" s="1">
        <v>1</v>
      </c>
      <c r="N580" s="1" t="s">
        <v>13</v>
      </c>
      <c r="P580" s="5">
        <v>38.739916999999998</v>
      </c>
      <c r="Q580" s="5">
        <v>-85.391464999999997</v>
      </c>
      <c r="R580" s="1">
        <v>756</v>
      </c>
      <c r="S580" s="9"/>
      <c r="T580" s="2" t="s">
        <v>485</v>
      </c>
      <c r="U580" s="2" t="s">
        <v>502</v>
      </c>
      <c r="V580" t="s">
        <v>446</v>
      </c>
      <c r="W580" s="1" t="s">
        <v>13</v>
      </c>
    </row>
    <row r="581" spans="1:23" x14ac:dyDescent="0.2">
      <c r="A581" t="str">
        <f>IF(ISBLANK(R581),C581,R581)&amp;" "&amp;S581&amp;IF(ISBLANK(S581),""," ")&amp;T581&amp;IF(ISBLANK(T581),""," ")&amp;U581&amp;" "&amp;V581</f>
        <v>757 West 3rd Street</v>
      </c>
      <c r="C581" s="1" t="s">
        <v>0</v>
      </c>
      <c r="E581" s="1" t="str">
        <f t="shared" si="28"/>
        <v>Vernacular: Gable Front</v>
      </c>
      <c r="F581" s="1" t="str">
        <f t="shared" si="27"/>
        <v>None</v>
      </c>
      <c r="G581" s="4" t="s">
        <v>21</v>
      </c>
      <c r="H581" s="1" t="b">
        <v>1</v>
      </c>
      <c r="I581" s="1" t="b">
        <v>0</v>
      </c>
      <c r="J581" s="1">
        <v>1890</v>
      </c>
      <c r="K581" s="1">
        <v>1890</v>
      </c>
      <c r="L581" s="4" t="s">
        <v>14</v>
      </c>
      <c r="M581" s="1">
        <v>2</v>
      </c>
      <c r="N581" s="1" t="s">
        <v>13</v>
      </c>
      <c r="P581" s="5">
        <v>38.739367999999999</v>
      </c>
      <c r="Q581" s="5">
        <v>-85.391829000000001</v>
      </c>
      <c r="R581" s="1">
        <v>757</v>
      </c>
      <c r="S581" s="9"/>
      <c r="T581" s="2" t="s">
        <v>485</v>
      </c>
      <c r="U581" s="2" t="s">
        <v>502</v>
      </c>
      <c r="V581" t="s">
        <v>446</v>
      </c>
      <c r="W581" s="1" t="s">
        <v>13</v>
      </c>
    </row>
    <row r="582" spans="1:23" x14ac:dyDescent="0.2">
      <c r="A582" t="str">
        <f>IF(ISBLANK(R582),C582,R582)&amp;" "&amp;S582&amp;IF(ISBLANK(S582),""," ")&amp;T582&amp;IF(ISBLANK(T582),""," ")&amp;U582&amp;" "&amp;V582</f>
        <v>758 West 3rd Street</v>
      </c>
      <c r="C582" s="1" t="s">
        <v>0</v>
      </c>
      <c r="E582" s="1" t="str">
        <f t="shared" si="28"/>
        <v>Vernacular: Shotgun</v>
      </c>
      <c r="F582" s="1" t="str">
        <f t="shared" si="27"/>
        <v>None</v>
      </c>
      <c r="G582" s="1" t="s">
        <v>18</v>
      </c>
      <c r="H582" s="1" t="b">
        <v>1</v>
      </c>
      <c r="I582" s="1" t="b">
        <v>0</v>
      </c>
      <c r="J582" s="1">
        <v>1870</v>
      </c>
      <c r="K582" s="1">
        <v>1870</v>
      </c>
      <c r="L582" s="1" t="s">
        <v>14</v>
      </c>
      <c r="M582" s="1">
        <v>1</v>
      </c>
      <c r="N582" s="1" t="s">
        <v>13</v>
      </c>
      <c r="P582" s="5">
        <v>38.739939999999997</v>
      </c>
      <c r="Q582" s="5">
        <v>-85.391587000000001</v>
      </c>
      <c r="R582" s="1">
        <v>758</v>
      </c>
      <c r="S582" s="9"/>
      <c r="T582" s="2" t="s">
        <v>485</v>
      </c>
      <c r="U582" s="2" t="s">
        <v>502</v>
      </c>
      <c r="V582" t="s">
        <v>446</v>
      </c>
      <c r="W582" s="1" t="s">
        <v>13</v>
      </c>
    </row>
    <row r="583" spans="1:23" x14ac:dyDescent="0.2">
      <c r="A583" t="str">
        <f>IF(ISBLANK(R583),C583,R583)&amp;" "&amp;S583&amp;IF(ISBLANK(S583),""," ")&amp;T583&amp;IF(ISBLANK(T583),""," ")&amp;U583&amp;" "&amp;V583</f>
        <v>759 West 3rd Street</v>
      </c>
      <c r="C583" s="1" t="s">
        <v>0</v>
      </c>
      <c r="E583" s="1" t="str">
        <f t="shared" si="28"/>
        <v>Vernacular: Shotgun</v>
      </c>
      <c r="F583" s="1" t="str">
        <f t="shared" si="27"/>
        <v>None</v>
      </c>
      <c r="G583" s="4" t="s">
        <v>18</v>
      </c>
      <c r="H583" s="1" t="b">
        <v>1</v>
      </c>
      <c r="I583" s="1" t="b">
        <v>0</v>
      </c>
      <c r="J583" s="1">
        <v>1890</v>
      </c>
      <c r="K583" s="1">
        <v>1890</v>
      </c>
      <c r="L583" s="4" t="s">
        <v>14</v>
      </c>
      <c r="M583" s="1">
        <v>2</v>
      </c>
      <c r="N583" s="1" t="s">
        <v>13</v>
      </c>
      <c r="P583" s="5">
        <v>38.739379999999997</v>
      </c>
      <c r="Q583" s="5">
        <v>-85.391913000000002</v>
      </c>
      <c r="R583" s="1">
        <v>759</v>
      </c>
      <c r="S583" s="9"/>
      <c r="T583" s="2" t="s">
        <v>485</v>
      </c>
      <c r="U583" s="2" t="s">
        <v>502</v>
      </c>
      <c r="V583" t="s">
        <v>446</v>
      </c>
      <c r="W583" s="1" t="s">
        <v>13</v>
      </c>
    </row>
    <row r="584" spans="1:23" x14ac:dyDescent="0.2">
      <c r="A584" t="str">
        <f>IF(ISBLANK(R584),C584,R584)&amp;" "&amp;S584&amp;IF(ISBLANK(S584),""," ")&amp;T584&amp;IF(ISBLANK(T584),""," ")&amp;U584&amp;" "&amp;V584</f>
        <v>760 West 3rd Street</v>
      </c>
      <c r="C584" s="1" t="s">
        <v>0</v>
      </c>
      <c r="E584" s="1" t="str">
        <f t="shared" si="28"/>
        <v>Italianate</v>
      </c>
      <c r="F584" s="1" t="str">
        <f t="shared" si="27"/>
        <v>None</v>
      </c>
      <c r="G584" s="1" t="s">
        <v>23</v>
      </c>
      <c r="H584" s="1" t="b">
        <v>1</v>
      </c>
      <c r="I584" s="1" t="b">
        <v>0</v>
      </c>
      <c r="J584" s="1">
        <v>1860</v>
      </c>
      <c r="K584" s="1">
        <v>1860</v>
      </c>
      <c r="L584" s="1" t="s">
        <v>14</v>
      </c>
      <c r="M584" s="1">
        <v>1</v>
      </c>
      <c r="N584" s="1" t="s">
        <v>13</v>
      </c>
      <c r="P584" s="5">
        <v>38.739953999999997</v>
      </c>
      <c r="Q584" s="5">
        <v>-85.391682000000003</v>
      </c>
      <c r="R584" s="1">
        <v>760</v>
      </c>
      <c r="S584" s="9"/>
      <c r="T584" s="2" t="s">
        <v>485</v>
      </c>
      <c r="U584" s="2" t="s">
        <v>502</v>
      </c>
      <c r="V584" t="s">
        <v>446</v>
      </c>
      <c r="W584" s="1" t="s">
        <v>13</v>
      </c>
    </row>
    <row r="585" spans="1:23" x14ac:dyDescent="0.2">
      <c r="A585" t="str">
        <f>IF(ISBLANK(R585),C585,R585)&amp;" "&amp;S585&amp;IF(ISBLANK(S585),""," ")&amp;T585&amp;IF(ISBLANK(T585),""," ")&amp;U585&amp;" "&amp;V585</f>
        <v>761 West 3rd Street</v>
      </c>
      <c r="C585" s="1" t="s">
        <v>0</v>
      </c>
      <c r="E585" s="1" t="str">
        <f t="shared" si="28"/>
        <v>Vernacular: Gable Front</v>
      </c>
      <c r="F585" s="1" t="str">
        <f t="shared" si="27"/>
        <v>None</v>
      </c>
      <c r="G585" s="4" t="s">
        <v>21</v>
      </c>
      <c r="H585" s="1" t="b">
        <v>1</v>
      </c>
      <c r="I585" s="1" t="b">
        <v>0</v>
      </c>
      <c r="J585" s="1">
        <v>1880</v>
      </c>
      <c r="K585" s="1">
        <v>1880</v>
      </c>
      <c r="L585" s="4" t="s">
        <v>14</v>
      </c>
      <c r="M585" s="1">
        <v>1</v>
      </c>
      <c r="N585" s="1" t="s">
        <v>13</v>
      </c>
      <c r="P585" s="5">
        <v>38.739404999999998</v>
      </c>
      <c r="Q585" s="5">
        <v>-85.392030000000005</v>
      </c>
      <c r="R585" s="1">
        <v>761</v>
      </c>
      <c r="S585" s="9"/>
      <c r="T585" s="2" t="s">
        <v>485</v>
      </c>
      <c r="U585" s="2" t="s">
        <v>502</v>
      </c>
      <c r="V585" t="s">
        <v>446</v>
      </c>
      <c r="W585" s="1" t="s">
        <v>13</v>
      </c>
    </row>
    <row r="586" spans="1:23" x14ac:dyDescent="0.2">
      <c r="A586" t="str">
        <f>IF(ISBLANK(R586),C586,R586)&amp;" "&amp;S586&amp;IF(ISBLANK(S586),""," ")&amp;T586&amp;IF(ISBLANK(T586),""," ")&amp;U586&amp;" "&amp;V586</f>
        <v>762 West 3rd Street</v>
      </c>
      <c r="C586" s="1" t="s">
        <v>0</v>
      </c>
      <c r="E586" s="1" t="str">
        <f t="shared" si="28"/>
        <v>Italianate</v>
      </c>
      <c r="F586" s="1" t="str">
        <f t="shared" si="27"/>
        <v>None</v>
      </c>
      <c r="G586" s="1" t="s">
        <v>23</v>
      </c>
      <c r="H586" s="1" t="b">
        <v>1</v>
      </c>
      <c r="I586" s="1" t="b">
        <v>0</v>
      </c>
      <c r="J586" s="1">
        <v>1860</v>
      </c>
      <c r="K586" s="1">
        <v>1860</v>
      </c>
      <c r="L586" s="1" t="s">
        <v>14</v>
      </c>
      <c r="M586" s="1">
        <v>1</v>
      </c>
      <c r="N586" s="1" t="s">
        <v>13</v>
      </c>
      <c r="P586" s="5">
        <v>38.739984999999997</v>
      </c>
      <c r="Q586" s="5">
        <v>-85.391814999999994</v>
      </c>
      <c r="R586" s="1">
        <v>762</v>
      </c>
      <c r="S586" s="9"/>
      <c r="T586" s="2" t="s">
        <v>485</v>
      </c>
      <c r="U586" s="2" t="s">
        <v>502</v>
      </c>
      <c r="V586" t="s">
        <v>446</v>
      </c>
      <c r="W586" s="1" t="s">
        <v>13</v>
      </c>
    </row>
    <row r="587" spans="1:23" x14ac:dyDescent="0.2">
      <c r="A587" t="str">
        <f>IF(ISBLANK(R587),C587,R587)&amp;" "&amp;S587&amp;IF(ISBLANK(S587),""," ")&amp;T587&amp;IF(ISBLANK(T587),""," ")&amp;U587&amp;" "&amp;V587</f>
        <v>763 West 3rd Street</v>
      </c>
      <c r="C587" s="1" t="s">
        <v>0</v>
      </c>
      <c r="E587" s="1" t="str">
        <f t="shared" si="28"/>
        <v>Vernacular: Shotgun</v>
      </c>
      <c r="F587" s="1" t="str">
        <f t="shared" si="27"/>
        <v>None</v>
      </c>
      <c r="G587" s="4" t="s">
        <v>18</v>
      </c>
      <c r="H587" s="1" t="b">
        <v>1</v>
      </c>
      <c r="I587" s="1" t="b">
        <v>0</v>
      </c>
      <c r="J587" s="1">
        <v>1870</v>
      </c>
      <c r="K587" s="1">
        <v>1870</v>
      </c>
      <c r="L587" s="4" t="s">
        <v>14</v>
      </c>
      <c r="M587" s="1">
        <v>1</v>
      </c>
      <c r="N587" s="1" t="s">
        <v>13</v>
      </c>
      <c r="P587" s="5">
        <v>38.739426999999999</v>
      </c>
      <c r="Q587" s="5">
        <v>-85.392160000000004</v>
      </c>
      <c r="R587" s="1">
        <v>763</v>
      </c>
      <c r="S587" s="9"/>
      <c r="T587" s="2" t="s">
        <v>485</v>
      </c>
      <c r="U587" s="2" t="s">
        <v>502</v>
      </c>
      <c r="V587" t="s">
        <v>446</v>
      </c>
      <c r="W587" s="1" t="s">
        <v>13</v>
      </c>
    </row>
    <row r="588" spans="1:23" x14ac:dyDescent="0.2">
      <c r="A588" t="str">
        <f>IF(ISBLANK(R588),C588,R588)&amp;" "&amp;S588&amp;IF(ISBLANK(S588),""," ")&amp;T588&amp;IF(ISBLANK(T588),""," ")&amp;U588&amp;" "&amp;V588</f>
        <v>764 West 3rd Street</v>
      </c>
      <c r="C588" s="1" t="s">
        <v>0</v>
      </c>
      <c r="E588" s="1" t="str">
        <f t="shared" si="28"/>
        <v>Federal</v>
      </c>
      <c r="F588" s="1" t="str">
        <f t="shared" si="27"/>
        <v>None</v>
      </c>
      <c r="G588" s="1" t="s">
        <v>1</v>
      </c>
      <c r="H588" s="1" t="b">
        <v>1</v>
      </c>
      <c r="I588" s="1" t="b">
        <v>0</v>
      </c>
      <c r="J588" s="1">
        <v>1840</v>
      </c>
      <c r="K588" s="1">
        <v>1840</v>
      </c>
      <c r="L588" s="1" t="s">
        <v>14</v>
      </c>
      <c r="M588" s="1">
        <v>1</v>
      </c>
      <c r="N588" s="1" t="s">
        <v>13</v>
      </c>
      <c r="P588" s="5">
        <v>38.74</v>
      </c>
      <c r="Q588" s="5">
        <v>-85.391886999999997</v>
      </c>
      <c r="R588" s="1">
        <v>764</v>
      </c>
      <c r="S588" s="9"/>
      <c r="T588" s="2" t="s">
        <v>485</v>
      </c>
      <c r="U588" s="2" t="s">
        <v>502</v>
      </c>
      <c r="V588" t="s">
        <v>446</v>
      </c>
      <c r="W588" s="1" t="s">
        <v>13</v>
      </c>
    </row>
    <row r="589" spans="1:23" x14ac:dyDescent="0.2">
      <c r="A589" t="str">
        <f>IF(ISBLANK(R589),C589,R589)&amp;" "&amp;S589&amp;IF(ISBLANK(S589),""," ")&amp;T589&amp;IF(ISBLANK(T589),""," ")&amp;U589&amp;" "&amp;V589</f>
        <v>765 West 3rd Street</v>
      </c>
      <c r="C589" s="1" t="s">
        <v>0</v>
      </c>
      <c r="E589" s="1" t="str">
        <f t="shared" si="28"/>
        <v>Vernacular: Shotgun</v>
      </c>
      <c r="F589" s="1" t="str">
        <f t="shared" si="27"/>
        <v>None</v>
      </c>
      <c r="G589" s="4" t="s">
        <v>18</v>
      </c>
      <c r="H589" s="1" t="b">
        <v>1</v>
      </c>
      <c r="I589" s="1" t="b">
        <v>0</v>
      </c>
      <c r="J589" s="1">
        <v>1890</v>
      </c>
      <c r="K589" s="1">
        <v>1890</v>
      </c>
      <c r="L589" s="4" t="s">
        <v>14</v>
      </c>
      <c r="M589" s="1">
        <v>1</v>
      </c>
      <c r="N589" s="1" t="s">
        <v>13</v>
      </c>
      <c r="P589" s="5">
        <v>38.739443999999999</v>
      </c>
      <c r="Q589" s="5">
        <v>-85.392246999999998</v>
      </c>
      <c r="R589" s="1">
        <v>765</v>
      </c>
      <c r="S589" s="9"/>
      <c r="T589" s="2" t="s">
        <v>485</v>
      </c>
      <c r="U589" s="2" t="s">
        <v>502</v>
      </c>
      <c r="V589" t="s">
        <v>446</v>
      </c>
      <c r="W589" s="1" t="s">
        <v>13</v>
      </c>
    </row>
    <row r="590" spans="1:23" x14ac:dyDescent="0.2">
      <c r="A590" t="str">
        <f>IF(ISBLANK(R590),C590,R590)&amp;" "&amp;S590&amp;IF(ISBLANK(S590),""," ")&amp;T590&amp;IF(ISBLANK(T590),""," ")&amp;U590&amp;" "&amp;V590</f>
        <v>766 West 3rd Street</v>
      </c>
      <c r="C590" s="1" t="s">
        <v>0</v>
      </c>
      <c r="E590" s="1" t="str">
        <f t="shared" si="28"/>
        <v>Vernacular: Shotgun</v>
      </c>
      <c r="F590" s="1" t="str">
        <f t="shared" si="27"/>
        <v>None</v>
      </c>
      <c r="G590" s="1" t="s">
        <v>18</v>
      </c>
      <c r="H590" s="1" t="b">
        <v>1</v>
      </c>
      <c r="I590" s="1" t="b">
        <v>0</v>
      </c>
      <c r="J590" s="1">
        <v>1900</v>
      </c>
      <c r="K590" s="1">
        <v>1900</v>
      </c>
      <c r="L590" s="1" t="s">
        <v>14</v>
      </c>
      <c r="M590" s="1">
        <v>1</v>
      </c>
      <c r="N590" s="1" t="s">
        <v>13</v>
      </c>
      <c r="P590" s="5">
        <v>38.740011000000003</v>
      </c>
      <c r="Q590" s="5">
        <v>-85.391977999999995</v>
      </c>
      <c r="R590" s="1">
        <v>766</v>
      </c>
      <c r="S590" s="9"/>
      <c r="T590" s="2" t="s">
        <v>485</v>
      </c>
      <c r="U590" s="2" t="s">
        <v>502</v>
      </c>
      <c r="V590" t="s">
        <v>446</v>
      </c>
      <c r="W590" s="1" t="s">
        <v>13</v>
      </c>
    </row>
    <row r="591" spans="1:23" x14ac:dyDescent="0.2">
      <c r="A591" t="str">
        <f>IF(ISBLANK(R591),C591,R591)&amp;" "&amp;S591&amp;IF(ISBLANK(S591),""," ")&amp;T591&amp;IF(ISBLANK(T591),""," ")&amp;U591&amp;" "&amp;V591</f>
        <v>767 West 3rd Street</v>
      </c>
      <c r="C591" s="1" t="s">
        <v>0</v>
      </c>
      <c r="E591" s="1" t="str">
        <f t="shared" si="28"/>
        <v>Vernacular: Other</v>
      </c>
      <c r="F591" s="1" t="str">
        <f t="shared" si="27"/>
        <v>Double Pen</v>
      </c>
      <c r="G591" s="1" t="s">
        <v>44</v>
      </c>
      <c r="H591" s="1" t="b">
        <v>1</v>
      </c>
      <c r="I591" s="1" t="b">
        <v>0</v>
      </c>
      <c r="J591" s="1">
        <v>1940</v>
      </c>
      <c r="K591" s="1">
        <v>1940</v>
      </c>
      <c r="L591" s="1" t="s">
        <v>2</v>
      </c>
      <c r="N591" s="1">
        <v>1</v>
      </c>
      <c r="O591" s="4" t="s">
        <v>526</v>
      </c>
      <c r="P591" s="5">
        <v>38.739728999999997</v>
      </c>
      <c r="Q591" s="5">
        <v>-85.392185999999995</v>
      </c>
      <c r="R591" s="1">
        <v>767</v>
      </c>
      <c r="S591" s="9"/>
      <c r="T591" s="2" t="s">
        <v>485</v>
      </c>
      <c r="U591" s="2" t="s">
        <v>502</v>
      </c>
      <c r="V591" t="s">
        <v>446</v>
      </c>
      <c r="W591" s="1" t="s">
        <v>13</v>
      </c>
    </row>
    <row r="592" spans="1:23" x14ac:dyDescent="0.2">
      <c r="A592" t="str">
        <f>IF(ISBLANK(R592),C592,R592)&amp;" "&amp;S592&amp;IF(ISBLANK(S592),""," ")&amp;T592&amp;IF(ISBLANK(T592),""," ")&amp;U592&amp;" "&amp;V592</f>
        <v>768 West 3rd Street</v>
      </c>
      <c r="C592" s="1" t="s">
        <v>0</v>
      </c>
      <c r="E592" s="1" t="str">
        <f t="shared" si="28"/>
        <v>Vernacular: Shotgun</v>
      </c>
      <c r="F592" s="1" t="str">
        <f t="shared" si="27"/>
        <v>None</v>
      </c>
      <c r="G592" s="1" t="s">
        <v>18</v>
      </c>
      <c r="H592" s="1" t="b">
        <v>1</v>
      </c>
      <c r="I592" s="1" t="b">
        <v>0</v>
      </c>
      <c r="J592" s="1">
        <v>1900</v>
      </c>
      <c r="K592" s="1">
        <v>1900</v>
      </c>
      <c r="L592" s="1" t="s">
        <v>14</v>
      </c>
      <c r="M592" s="1">
        <v>1</v>
      </c>
      <c r="N592" s="1" t="s">
        <v>13</v>
      </c>
      <c r="P592" s="5">
        <v>38.740034000000001</v>
      </c>
      <c r="Q592" s="5">
        <v>-85.392072999999996</v>
      </c>
      <c r="R592" s="1">
        <v>768</v>
      </c>
      <c r="S592" s="9"/>
      <c r="T592" s="2" t="s">
        <v>485</v>
      </c>
      <c r="U592" s="2" t="s">
        <v>502</v>
      </c>
      <c r="V592" t="s">
        <v>446</v>
      </c>
      <c r="W592" s="1" t="s">
        <v>13</v>
      </c>
    </row>
    <row r="593" spans="1:23" x14ac:dyDescent="0.2">
      <c r="A593" t="str">
        <f>IF(ISBLANK(R593),C593,R593)&amp;" "&amp;S593&amp;IF(ISBLANK(S593),""," ")&amp;T593&amp;IF(ISBLANK(T593),""," ")&amp;U593&amp;" "&amp;V593</f>
        <v>772 West 3rd Street</v>
      </c>
      <c r="C593" s="1" t="s">
        <v>0</v>
      </c>
      <c r="E593" s="1" t="str">
        <f t="shared" si="28"/>
        <v>None</v>
      </c>
      <c r="F593" s="1" t="str">
        <f t="shared" si="27"/>
        <v>None</v>
      </c>
      <c r="G593" s="1" t="s">
        <v>39</v>
      </c>
      <c r="H593" s="1" t="b">
        <v>1</v>
      </c>
      <c r="I593" s="1" t="b">
        <v>0</v>
      </c>
      <c r="J593" s="1">
        <v>2000</v>
      </c>
      <c r="K593" s="1">
        <v>2000</v>
      </c>
      <c r="L593" s="1" t="s">
        <v>2</v>
      </c>
      <c r="N593" s="1">
        <v>1</v>
      </c>
      <c r="O593" s="4" t="s">
        <v>526</v>
      </c>
      <c r="P593" s="5">
        <v>38.739787999999997</v>
      </c>
      <c r="Q593" s="5">
        <v>-85.392334000000005</v>
      </c>
      <c r="R593" s="1">
        <v>772</v>
      </c>
      <c r="S593" s="9"/>
      <c r="T593" s="2" t="s">
        <v>485</v>
      </c>
      <c r="U593" s="2" t="s">
        <v>502</v>
      </c>
      <c r="V593" t="s">
        <v>446</v>
      </c>
      <c r="W593" s="1" t="s">
        <v>13</v>
      </c>
    </row>
    <row r="594" spans="1:23" x14ac:dyDescent="0.2">
      <c r="A594" t="str">
        <f>IF(ISBLANK(R594),C594,R594)&amp;" "&amp;S594&amp;IF(ISBLANK(S594),""," ")&amp;T594&amp;IF(ISBLANK(T594),""," ")&amp;U594&amp;" "&amp;V594</f>
        <v>774 West 3rd Street</v>
      </c>
      <c r="C594" s="1" t="s">
        <v>0</v>
      </c>
      <c r="E594" s="1" t="str">
        <f t="shared" si="28"/>
        <v>Vernacular: Shotgun</v>
      </c>
      <c r="F594" s="1" t="str">
        <f t="shared" si="27"/>
        <v>None</v>
      </c>
      <c r="G594" s="1" t="s">
        <v>18</v>
      </c>
      <c r="H594" s="1" t="b">
        <v>1</v>
      </c>
      <c r="I594" s="1" t="b">
        <v>0</v>
      </c>
      <c r="J594" s="1">
        <v>1900</v>
      </c>
      <c r="K594" s="1">
        <v>1900</v>
      </c>
      <c r="L594" s="1" t="s">
        <v>14</v>
      </c>
      <c r="M594" s="1">
        <v>1</v>
      </c>
      <c r="N594" s="1" t="s">
        <v>13</v>
      </c>
      <c r="P594" s="5">
        <v>38.73997</v>
      </c>
      <c r="Q594" s="5">
        <v>-85.392340000000004</v>
      </c>
      <c r="R594" s="1">
        <v>774</v>
      </c>
      <c r="S594" s="9"/>
      <c r="T594" s="2" t="s">
        <v>485</v>
      </c>
      <c r="U594" s="2" t="s">
        <v>502</v>
      </c>
      <c r="V594" t="s">
        <v>446</v>
      </c>
      <c r="W594" s="1" t="s">
        <v>13</v>
      </c>
    </row>
    <row r="595" spans="1:23" x14ac:dyDescent="0.2">
      <c r="A595" t="str">
        <f>IF(ISBLANK(R595),C595,R595)&amp;" "&amp;S595&amp;IF(ISBLANK(S595),""," ")&amp;T595&amp;IF(ISBLANK(T595),""," ")&amp;U595&amp;" "&amp;V595</f>
        <v>776 West 3rd Street</v>
      </c>
      <c r="C595" s="1" t="s">
        <v>0</v>
      </c>
      <c r="E595" s="1" t="str">
        <f t="shared" si="28"/>
        <v>Vernacular: Gable Front</v>
      </c>
      <c r="F595" s="1" t="str">
        <f t="shared" si="27"/>
        <v>None</v>
      </c>
      <c r="G595" s="1" t="s">
        <v>21</v>
      </c>
      <c r="H595" s="1" t="b">
        <v>1</v>
      </c>
      <c r="I595" s="1" t="b">
        <v>0</v>
      </c>
      <c r="J595" s="1">
        <v>1870</v>
      </c>
      <c r="K595" s="1">
        <v>1870</v>
      </c>
      <c r="L595" s="1" t="s">
        <v>14</v>
      </c>
      <c r="M595" s="1">
        <v>1</v>
      </c>
      <c r="N595" s="1" t="s">
        <v>13</v>
      </c>
      <c r="P595" s="5">
        <v>38.740091999999997</v>
      </c>
      <c r="Q595" s="5">
        <v>-85.392409000000001</v>
      </c>
      <c r="R595" s="1">
        <v>776</v>
      </c>
      <c r="S595" s="9"/>
      <c r="T595" s="2" t="s">
        <v>485</v>
      </c>
      <c r="U595" s="2" t="s">
        <v>502</v>
      </c>
      <c r="V595" t="s">
        <v>446</v>
      </c>
      <c r="W595" s="1" t="s">
        <v>13</v>
      </c>
    </row>
    <row r="596" spans="1:23" ht="25.5" x14ac:dyDescent="0.2">
      <c r="A596" t="str">
        <f>IF(ISBLANK(R596),C596,R596)&amp;" "&amp;S596&amp;IF(ISBLANK(S596),""," ")&amp;T596&amp;IF(ISBLANK(T596),""," ")&amp;U596&amp;" "&amp;V596</f>
        <v>778 West 3rd Street</v>
      </c>
      <c r="C596" s="1" t="s">
        <v>4</v>
      </c>
      <c r="E596" s="1" t="str">
        <f t="shared" si="28"/>
        <v>Vernacular: Gable Front</v>
      </c>
      <c r="F596" s="1" t="str">
        <f t="shared" si="27"/>
        <v>None</v>
      </c>
      <c r="G596" s="1" t="s">
        <v>21</v>
      </c>
      <c r="H596" s="1" t="b">
        <v>1</v>
      </c>
      <c r="I596" s="1" t="b">
        <v>0</v>
      </c>
      <c r="J596" s="1">
        <v>1850</v>
      </c>
      <c r="K596" s="1">
        <v>1850</v>
      </c>
      <c r="L596" s="1" t="s">
        <v>14</v>
      </c>
      <c r="M596" s="1">
        <v>1</v>
      </c>
      <c r="N596" s="1" t="s">
        <v>13</v>
      </c>
      <c r="P596" s="5">
        <v>38.739989999999999</v>
      </c>
      <c r="Q596" s="5">
        <v>-85.392544999999998</v>
      </c>
      <c r="R596" s="1">
        <v>778</v>
      </c>
      <c r="S596" s="9"/>
      <c r="T596" s="2" t="s">
        <v>485</v>
      </c>
      <c r="U596" s="2" t="s">
        <v>502</v>
      </c>
      <c r="V596" t="s">
        <v>446</v>
      </c>
      <c r="W596" s="1" t="s">
        <v>13</v>
      </c>
    </row>
    <row r="597" spans="1:23" x14ac:dyDescent="0.2">
      <c r="A597" t="str">
        <f>IF(ISBLANK(R597),C597,R597)&amp;" "&amp;S597&amp;IF(ISBLANK(S597),""," ")&amp;T597&amp;IF(ISBLANK(T597),""," ")&amp;U597&amp;" "&amp;V597</f>
        <v>804 West 3rd Street</v>
      </c>
      <c r="C597" s="1" t="s">
        <v>0</v>
      </c>
      <c r="E597" s="1" t="str">
        <f t="shared" si="28"/>
        <v>Vernacular: Shotgun</v>
      </c>
      <c r="F597" s="1" t="str">
        <f t="shared" si="27"/>
        <v>None</v>
      </c>
      <c r="G597" s="1" t="s">
        <v>18</v>
      </c>
      <c r="H597" s="1" t="b">
        <v>1</v>
      </c>
      <c r="I597" s="1" t="b">
        <v>0</v>
      </c>
      <c r="J597" s="1">
        <v>1980</v>
      </c>
      <c r="K597" s="1">
        <v>1980</v>
      </c>
      <c r="L597" s="1" t="s">
        <v>2</v>
      </c>
      <c r="N597" s="1">
        <v>1</v>
      </c>
      <c r="O597" s="4" t="s">
        <v>526</v>
      </c>
      <c r="P597" s="5">
        <v>38.740259000000002</v>
      </c>
      <c r="Q597" s="5">
        <v>-85.393169999999998</v>
      </c>
      <c r="R597" s="1">
        <v>804</v>
      </c>
      <c r="S597" s="9"/>
      <c r="T597" s="2" t="s">
        <v>485</v>
      </c>
      <c r="U597" s="2" t="s">
        <v>502</v>
      </c>
      <c r="V597" t="s">
        <v>446</v>
      </c>
      <c r="W597" s="1" t="s">
        <v>13</v>
      </c>
    </row>
    <row r="598" spans="1:23" x14ac:dyDescent="0.2">
      <c r="A598" t="str">
        <f>IF(ISBLANK(R598),C598,R598)&amp;" "&amp;S598&amp;IF(ISBLANK(S598),""," ")&amp;T598&amp;IF(ISBLANK(T598),""," ")&amp;U598&amp;" "&amp;V598</f>
        <v>805 West 3rd Street</v>
      </c>
      <c r="C598" s="1" t="s">
        <v>0</v>
      </c>
      <c r="E598" s="1" t="str">
        <f t="shared" si="28"/>
        <v>Vernacular: Shotgun</v>
      </c>
      <c r="F598" s="1" t="str">
        <f t="shared" si="27"/>
        <v>None</v>
      </c>
      <c r="G598" s="1" t="s">
        <v>18</v>
      </c>
      <c r="H598" s="1" t="b">
        <v>1</v>
      </c>
      <c r="I598" s="1" t="b">
        <v>0</v>
      </c>
      <c r="J598" s="1">
        <v>1890</v>
      </c>
      <c r="K598" s="1">
        <v>1890</v>
      </c>
      <c r="L598" s="1" t="s">
        <v>14</v>
      </c>
      <c r="M598" s="1">
        <v>1</v>
      </c>
      <c r="N598" s="1" t="s">
        <v>13</v>
      </c>
      <c r="P598" s="5">
        <v>38.739640000000001</v>
      </c>
      <c r="Q598" s="5">
        <v>-85.393277999999995</v>
      </c>
      <c r="R598" s="1">
        <v>805</v>
      </c>
      <c r="S598" s="9"/>
      <c r="T598" s="2" t="s">
        <v>485</v>
      </c>
      <c r="U598" s="2" t="s">
        <v>502</v>
      </c>
      <c r="V598" t="s">
        <v>446</v>
      </c>
      <c r="W598" s="1" t="s">
        <v>13</v>
      </c>
    </row>
    <row r="599" spans="1:23" x14ac:dyDescent="0.2">
      <c r="A599" t="str">
        <f>IF(ISBLANK(R599),C599,R599)&amp;" "&amp;S599&amp;IF(ISBLANK(S599),""," ")&amp;T599&amp;IF(ISBLANK(T599),""," ")&amp;U599&amp;" "&amp;V599</f>
        <v>807 West 3rd Street</v>
      </c>
      <c r="C599" s="1" t="s">
        <v>0</v>
      </c>
      <c r="E599" s="1" t="str">
        <f t="shared" si="28"/>
        <v>Vernacular: Shotgun</v>
      </c>
      <c r="F599" s="1" t="str">
        <f t="shared" si="27"/>
        <v>None</v>
      </c>
      <c r="G599" s="1" t="s">
        <v>18</v>
      </c>
      <c r="H599" s="1" t="b">
        <v>1</v>
      </c>
      <c r="I599" s="1" t="b">
        <v>0</v>
      </c>
      <c r="J599" s="1">
        <v>1900</v>
      </c>
      <c r="K599" s="1">
        <v>1900</v>
      </c>
      <c r="L599" s="1" t="s">
        <v>14</v>
      </c>
      <c r="M599" s="1">
        <v>1</v>
      </c>
      <c r="N599" s="1" t="s">
        <v>13</v>
      </c>
      <c r="P599" s="5">
        <v>38.739663999999998</v>
      </c>
      <c r="Q599" s="5">
        <v>-85.393372999999997</v>
      </c>
      <c r="R599" s="1">
        <v>807</v>
      </c>
      <c r="S599" s="9"/>
      <c r="T599" s="2" t="s">
        <v>485</v>
      </c>
      <c r="U599" s="2" t="s">
        <v>502</v>
      </c>
      <c r="V599" t="s">
        <v>446</v>
      </c>
      <c r="W599" s="1" t="s">
        <v>13</v>
      </c>
    </row>
    <row r="600" spans="1:23" x14ac:dyDescent="0.2">
      <c r="A600" t="str">
        <f>IF(ISBLANK(R600),C600,R600)&amp;" "&amp;S600&amp;IF(ISBLANK(S600),""," ")&amp;T600&amp;IF(ISBLANK(T600),""," ")&amp;U600&amp;" "&amp;V600</f>
        <v>809 West 3rd Street</v>
      </c>
      <c r="C600" s="1" t="s">
        <v>0</v>
      </c>
      <c r="E600" s="1" t="str">
        <f t="shared" si="28"/>
        <v>Vernacular: Other</v>
      </c>
      <c r="F600" s="1" t="str">
        <f t="shared" si="27"/>
        <v>Hall and Parlor</v>
      </c>
      <c r="G600" s="1" t="s">
        <v>36</v>
      </c>
      <c r="H600" s="1" t="b">
        <v>1</v>
      </c>
      <c r="I600" s="1" t="b">
        <v>0</v>
      </c>
      <c r="J600" s="1">
        <v>1840</v>
      </c>
      <c r="K600" s="1">
        <v>1840</v>
      </c>
      <c r="L600" s="1" t="s">
        <v>14</v>
      </c>
      <c r="M600" s="1">
        <v>1</v>
      </c>
      <c r="N600" s="1" t="s">
        <v>13</v>
      </c>
      <c r="P600" s="5">
        <v>38.739679000000002</v>
      </c>
      <c r="Q600" s="5">
        <v>-85.393476000000007</v>
      </c>
      <c r="R600" s="1">
        <v>809</v>
      </c>
      <c r="S600" s="9"/>
      <c r="T600" s="2" t="s">
        <v>485</v>
      </c>
      <c r="U600" s="2" t="s">
        <v>502</v>
      </c>
      <c r="V600" t="s">
        <v>446</v>
      </c>
      <c r="W600" s="1" t="s">
        <v>13</v>
      </c>
    </row>
    <row r="601" spans="1:23" x14ac:dyDescent="0.2">
      <c r="A601" t="str">
        <f>IF(ISBLANK(R601),C601,R601)&amp;" "&amp;S601&amp;IF(ISBLANK(S601),""," ")&amp;T601&amp;IF(ISBLANK(T601),""," ")&amp;U601&amp;" "&amp;V601</f>
        <v>811 West 3rd Street</v>
      </c>
      <c r="C601" s="1" t="s">
        <v>0</v>
      </c>
      <c r="E601" s="1" t="str">
        <f t="shared" si="28"/>
        <v>Vernacular: Shotgun</v>
      </c>
      <c r="F601" s="1" t="str">
        <f t="shared" si="27"/>
        <v>None</v>
      </c>
      <c r="G601" s="1" t="s">
        <v>18</v>
      </c>
      <c r="H601" s="1" t="b">
        <v>1</v>
      </c>
      <c r="I601" s="1" t="b">
        <v>0</v>
      </c>
      <c r="J601" s="1">
        <v>1890</v>
      </c>
      <c r="K601" s="1">
        <v>1890</v>
      </c>
      <c r="L601" s="1" t="s">
        <v>14</v>
      </c>
      <c r="M601" s="1">
        <v>1</v>
      </c>
      <c r="N601" s="1" t="s">
        <v>13</v>
      </c>
      <c r="P601" s="5">
        <v>38.739699000000002</v>
      </c>
      <c r="Q601" s="5">
        <v>-85.393573000000004</v>
      </c>
      <c r="R601" s="1">
        <v>811</v>
      </c>
      <c r="S601" s="9"/>
      <c r="T601" s="2" t="s">
        <v>485</v>
      </c>
      <c r="U601" s="2" t="s">
        <v>502</v>
      </c>
      <c r="V601" t="s">
        <v>446</v>
      </c>
      <c r="W601" s="1" t="s">
        <v>13</v>
      </c>
    </row>
    <row r="602" spans="1:23" x14ac:dyDescent="0.2">
      <c r="A602" t="str">
        <f>IF(ISBLANK(R602),C602,R602)&amp;" "&amp;S602&amp;IF(ISBLANK(S602),""," ")&amp;T602&amp;IF(ISBLANK(T602),""," ")&amp;U602&amp;" "&amp;V602</f>
        <v>813 West 3rd Street</v>
      </c>
      <c r="C602" s="1" t="s">
        <v>0</v>
      </c>
      <c r="E602" s="1" t="str">
        <f t="shared" si="28"/>
        <v>Vernacular: Other</v>
      </c>
      <c r="F602" s="1" t="str">
        <f t="shared" si="27"/>
        <v>Double Pen</v>
      </c>
      <c r="G602" s="1" t="s">
        <v>43</v>
      </c>
      <c r="H602" s="1" t="b">
        <v>1</v>
      </c>
      <c r="I602" s="1" t="b">
        <v>0</v>
      </c>
      <c r="J602" s="1">
        <v>1850</v>
      </c>
      <c r="K602" s="1">
        <v>1850</v>
      </c>
      <c r="L602" s="1" t="s">
        <v>14</v>
      </c>
      <c r="M602" s="1">
        <v>0.5</v>
      </c>
      <c r="N602" s="1" t="s">
        <v>13</v>
      </c>
      <c r="P602" s="5">
        <v>38.739724000000002</v>
      </c>
      <c r="Q602" s="5">
        <v>-85.393680000000003</v>
      </c>
      <c r="R602" s="1">
        <v>813</v>
      </c>
      <c r="S602" s="9"/>
      <c r="T602" s="2" t="s">
        <v>485</v>
      </c>
      <c r="U602" s="2" t="s">
        <v>502</v>
      </c>
      <c r="V602" t="s">
        <v>446</v>
      </c>
      <c r="W602" s="1" t="s">
        <v>13</v>
      </c>
    </row>
    <row r="603" spans="1:23" ht="25.5" x14ac:dyDescent="0.2">
      <c r="A603" t="str">
        <f>IF(ISBLANK(R603),B603,R603)&amp;" "&amp;S603&amp;IF(ISBLANK(S603),""," ")&amp;T603&amp;IF(ISBLANK(T603),""," ")&amp;U603&amp;" "&amp;V603</f>
        <v>814 West 3rd Street</v>
      </c>
      <c r="B603" s="1" t="s">
        <v>38</v>
      </c>
      <c r="C603" s="1" t="s">
        <v>4</v>
      </c>
      <c r="E603" s="1" t="str">
        <f t="shared" si="28"/>
        <v>None</v>
      </c>
      <c r="F603" s="1" t="str">
        <f t="shared" si="27"/>
        <v>None</v>
      </c>
      <c r="G603" s="1" t="s">
        <v>15</v>
      </c>
      <c r="H603" s="1" t="b">
        <v>1</v>
      </c>
      <c r="I603" s="1" t="b">
        <v>0</v>
      </c>
      <c r="J603" s="1">
        <v>1970</v>
      </c>
      <c r="K603" s="1">
        <v>1970</v>
      </c>
      <c r="L603" s="1" t="s">
        <v>2</v>
      </c>
      <c r="N603" s="1">
        <v>1</v>
      </c>
      <c r="O603" s="4" t="s">
        <v>526</v>
      </c>
      <c r="P603" s="5">
        <v>38.740344</v>
      </c>
      <c r="Q603" s="5">
        <v>-85.393478000000002</v>
      </c>
      <c r="R603" s="1">
        <v>814</v>
      </c>
      <c r="S603" s="9"/>
      <c r="T603" s="2" t="s">
        <v>485</v>
      </c>
      <c r="U603" s="2" t="s">
        <v>502</v>
      </c>
      <c r="V603" t="s">
        <v>446</v>
      </c>
      <c r="W603" s="1" t="s">
        <v>13</v>
      </c>
    </row>
    <row r="604" spans="1:23" x14ac:dyDescent="0.2">
      <c r="A604" t="str">
        <f>IF(ISBLANK(R604),C604,R604)&amp;" "&amp;S604&amp;IF(ISBLANK(S604),""," ")&amp;T604&amp;IF(ISBLANK(T604),""," ")&amp;U604&amp;" "&amp;V604</f>
        <v>815 West 3rd Street</v>
      </c>
      <c r="C604" s="1" t="s">
        <v>0</v>
      </c>
      <c r="E604" s="1" t="str">
        <f t="shared" si="28"/>
        <v>Vernacular: Other</v>
      </c>
      <c r="F604" s="1" t="str">
        <f t="shared" si="27"/>
        <v>Double Pen</v>
      </c>
      <c r="G604" s="1" t="s">
        <v>43</v>
      </c>
      <c r="H604" s="1" t="b">
        <v>1</v>
      </c>
      <c r="I604" s="1" t="b">
        <v>0</v>
      </c>
      <c r="J604" s="1">
        <v>1850</v>
      </c>
      <c r="K604" s="1">
        <v>1850</v>
      </c>
      <c r="L604" s="1" t="s">
        <v>14</v>
      </c>
      <c r="M604" s="1">
        <v>0.5</v>
      </c>
      <c r="N604" s="1" t="s">
        <v>13</v>
      </c>
      <c r="P604" s="5">
        <v>38.739724000000002</v>
      </c>
      <c r="Q604" s="5">
        <v>-85.393680000000003</v>
      </c>
      <c r="R604" s="1">
        <v>815</v>
      </c>
      <c r="S604" s="9"/>
      <c r="T604" s="2" t="s">
        <v>485</v>
      </c>
      <c r="U604" s="2" t="s">
        <v>502</v>
      </c>
      <c r="V604" t="s">
        <v>446</v>
      </c>
      <c r="W604" s="1" t="s">
        <v>13</v>
      </c>
    </row>
    <row r="605" spans="1:23" x14ac:dyDescent="0.2">
      <c r="A605" t="str">
        <f>IF(ISBLANK(R605),C605,R605)&amp;" "&amp;S605&amp;IF(ISBLANK(S605),""," ")&amp;T605&amp;IF(ISBLANK(T605),""," ")&amp;U605&amp;" "&amp;V605</f>
        <v>817 West 3rd Street</v>
      </c>
      <c r="C605" s="1" t="s">
        <v>0</v>
      </c>
      <c r="E605" s="1" t="str">
        <f t="shared" si="28"/>
        <v>Vernacular: Shotgun</v>
      </c>
      <c r="F605" s="1" t="str">
        <f t="shared" si="27"/>
        <v>None</v>
      </c>
      <c r="G605" s="1" t="s">
        <v>18</v>
      </c>
      <c r="H605" s="1" t="b">
        <v>1</v>
      </c>
      <c r="I605" s="1" t="b">
        <v>0</v>
      </c>
      <c r="J605" s="1">
        <v>1890</v>
      </c>
      <c r="K605" s="1">
        <v>1890</v>
      </c>
      <c r="L605" s="1" t="s">
        <v>14</v>
      </c>
      <c r="M605" s="1">
        <v>1</v>
      </c>
      <c r="N605" s="1" t="s">
        <v>13</v>
      </c>
      <c r="P605" s="5">
        <v>38.739733999999999</v>
      </c>
      <c r="Q605" s="5">
        <v>-85.393781000000004</v>
      </c>
      <c r="R605" s="1">
        <v>817</v>
      </c>
      <c r="S605" s="9"/>
      <c r="T605" s="2" t="s">
        <v>485</v>
      </c>
      <c r="U605" s="2" t="s">
        <v>502</v>
      </c>
      <c r="V605" t="s">
        <v>446</v>
      </c>
      <c r="W605" s="1" t="s">
        <v>13</v>
      </c>
    </row>
    <row r="606" spans="1:23" x14ac:dyDescent="0.2">
      <c r="A606" t="str">
        <f>IF(ISBLANK(R606),C606,R606)&amp;" "&amp;S606&amp;IF(ISBLANK(S606),""," ")&amp;T606&amp;IF(ISBLANK(T606),""," ")&amp;U606&amp;" "&amp;V606</f>
        <v>819 West 3rd Street</v>
      </c>
      <c r="C606" s="1" t="s">
        <v>0</v>
      </c>
      <c r="E606" s="1" t="str">
        <f t="shared" si="28"/>
        <v>Vernacular: Shotgun</v>
      </c>
      <c r="F606" s="1" t="str">
        <f t="shared" si="27"/>
        <v>None</v>
      </c>
      <c r="G606" s="1" t="s">
        <v>18</v>
      </c>
      <c r="H606" s="1" t="b">
        <v>1</v>
      </c>
      <c r="I606" s="1" t="b">
        <v>0</v>
      </c>
      <c r="J606" s="1">
        <v>1880</v>
      </c>
      <c r="K606" s="1">
        <v>1880</v>
      </c>
      <c r="L606" s="1" t="s">
        <v>14</v>
      </c>
      <c r="M606" s="1">
        <v>1</v>
      </c>
      <c r="N606" s="1" t="s">
        <v>13</v>
      </c>
      <c r="P606" s="5">
        <v>38.739750999999998</v>
      </c>
      <c r="Q606" s="5">
        <v>-85.393850999999998</v>
      </c>
      <c r="R606" s="1">
        <v>819</v>
      </c>
      <c r="S606" s="9"/>
      <c r="T606" s="2" t="s">
        <v>485</v>
      </c>
      <c r="U606" s="2" t="s">
        <v>502</v>
      </c>
      <c r="V606" t="s">
        <v>446</v>
      </c>
      <c r="W606" s="1" t="s">
        <v>13</v>
      </c>
    </row>
    <row r="607" spans="1:23" x14ac:dyDescent="0.2">
      <c r="A607" t="str">
        <f>IF(ISBLANK(R607),C607,R607)&amp;" "&amp;S607&amp;IF(ISBLANK(S607),""," ")&amp;T607&amp;IF(ISBLANK(T607),""," ")&amp;U607&amp;" "&amp;V607</f>
        <v>820 West 3rd Street</v>
      </c>
      <c r="C607" s="1" t="s">
        <v>0</v>
      </c>
      <c r="E607" s="1" t="str">
        <f t="shared" si="28"/>
        <v>Italianate</v>
      </c>
      <c r="F607" s="1" t="str">
        <f t="shared" si="27"/>
        <v>None</v>
      </c>
      <c r="G607" s="1" t="s">
        <v>23</v>
      </c>
      <c r="H607" s="1" t="b">
        <v>1</v>
      </c>
      <c r="I607" s="1" t="b">
        <v>0</v>
      </c>
      <c r="J607" s="1">
        <v>1865</v>
      </c>
      <c r="K607" s="1">
        <v>1865</v>
      </c>
      <c r="L607" s="1" t="s">
        <v>14</v>
      </c>
      <c r="M607" s="1">
        <v>1</v>
      </c>
      <c r="N607" s="1" t="s">
        <v>13</v>
      </c>
      <c r="P607" s="5">
        <v>38.740414000000001</v>
      </c>
      <c r="Q607" s="5">
        <v>-85.393865000000005</v>
      </c>
      <c r="R607" s="1">
        <v>820</v>
      </c>
      <c r="S607" s="9"/>
      <c r="T607" s="2" t="s">
        <v>485</v>
      </c>
      <c r="U607" s="2" t="s">
        <v>502</v>
      </c>
      <c r="V607" t="s">
        <v>446</v>
      </c>
      <c r="W607" s="1" t="s">
        <v>13</v>
      </c>
    </row>
    <row r="608" spans="1:23" x14ac:dyDescent="0.2">
      <c r="A608" t="str">
        <f>IF(ISBLANK(R608),C608,R608)&amp;" "&amp;S608&amp;IF(ISBLANK(S608),""," ")&amp;T608&amp;IF(ISBLANK(T608),""," ")&amp;U608&amp;" "&amp;V608</f>
        <v>821 West 3rd Street</v>
      </c>
      <c r="C608" s="1" t="s">
        <v>0</v>
      </c>
      <c r="E608" s="1" t="str">
        <f t="shared" si="28"/>
        <v>Vernacular: Gable Front</v>
      </c>
      <c r="F608" s="1" t="str">
        <f t="shared" si="27"/>
        <v>None</v>
      </c>
      <c r="G608" s="1" t="s">
        <v>21</v>
      </c>
      <c r="H608" s="1" t="b">
        <v>1</v>
      </c>
      <c r="I608" s="1" t="b">
        <v>0</v>
      </c>
      <c r="J608" s="1">
        <v>1880</v>
      </c>
      <c r="K608" s="1">
        <v>1880</v>
      </c>
      <c r="L608" s="1" t="s">
        <v>14</v>
      </c>
      <c r="M608" s="1">
        <v>1</v>
      </c>
      <c r="N608" s="1" t="s">
        <v>13</v>
      </c>
      <c r="P608" s="5">
        <v>38.739828000000003</v>
      </c>
      <c r="Q608" s="5">
        <v>-85.393938000000006</v>
      </c>
      <c r="R608" s="1">
        <v>821</v>
      </c>
      <c r="S608" s="9"/>
      <c r="T608" s="2" t="s">
        <v>485</v>
      </c>
      <c r="U608" s="2" t="s">
        <v>502</v>
      </c>
      <c r="V608" t="s">
        <v>446</v>
      </c>
      <c r="W608" s="1" t="s">
        <v>13</v>
      </c>
    </row>
    <row r="609" spans="1:23" x14ac:dyDescent="0.2">
      <c r="A609" t="str">
        <f>IF(ISBLANK(R609),C609,R609)&amp;" "&amp;S609&amp;IF(ISBLANK(S609),""," ")&amp;T609&amp;IF(ISBLANK(T609),""," ")&amp;U609&amp;" "&amp;V609</f>
        <v>822 1/2 West 3rd Street</v>
      </c>
      <c r="C609" s="1" t="s">
        <v>0</v>
      </c>
      <c r="E609" s="1" t="str">
        <f t="shared" si="28"/>
        <v>None</v>
      </c>
      <c r="F609" s="1" t="str">
        <f t="shared" si="27"/>
        <v>None</v>
      </c>
      <c r="G609" s="1" t="s">
        <v>15</v>
      </c>
      <c r="H609" s="1" t="b">
        <v>1</v>
      </c>
      <c r="I609" s="1" t="b">
        <v>0</v>
      </c>
      <c r="J609" s="1">
        <v>1950</v>
      </c>
      <c r="K609" s="1">
        <v>1950</v>
      </c>
      <c r="L609" s="1" t="s">
        <v>14</v>
      </c>
      <c r="M609" s="1">
        <v>1</v>
      </c>
      <c r="N609" s="1">
        <v>1</v>
      </c>
      <c r="O609" s="4" t="s">
        <v>526</v>
      </c>
      <c r="P609" s="5">
        <v>38.740485999999997</v>
      </c>
      <c r="Q609" s="5">
        <v>-85.394272999999998</v>
      </c>
      <c r="R609" s="4">
        <v>822</v>
      </c>
      <c r="S609" s="13" t="s">
        <v>510</v>
      </c>
      <c r="T609" s="2" t="s">
        <v>485</v>
      </c>
      <c r="U609" s="2" t="s">
        <v>502</v>
      </c>
      <c r="V609" t="s">
        <v>446</v>
      </c>
      <c r="W609" s="1" t="s">
        <v>13</v>
      </c>
    </row>
    <row r="610" spans="1:23" x14ac:dyDescent="0.2">
      <c r="A610" t="str">
        <f>IF(ISBLANK(R610),C610,R610)&amp;" "&amp;S610&amp;IF(ISBLANK(S610),""," ")&amp;T610&amp;IF(ISBLANK(T610),""," ")&amp;U610&amp;" "&amp;V610</f>
        <v>822 West 3rd Street</v>
      </c>
      <c r="C610" s="1" t="s">
        <v>0</v>
      </c>
      <c r="E610" s="1" t="str">
        <f t="shared" si="28"/>
        <v>Vernacular: Shotgun</v>
      </c>
      <c r="F610" s="1" t="str">
        <f t="shared" si="27"/>
        <v>None</v>
      </c>
      <c r="G610" s="1" t="s">
        <v>18</v>
      </c>
      <c r="H610" s="1" t="b">
        <v>1</v>
      </c>
      <c r="I610" s="1" t="b">
        <v>0</v>
      </c>
      <c r="J610" s="1">
        <v>1900</v>
      </c>
      <c r="K610" s="1">
        <v>1900</v>
      </c>
      <c r="L610" s="1" t="s">
        <v>14</v>
      </c>
      <c r="M610" s="1">
        <v>1</v>
      </c>
      <c r="N610" s="1" t="s">
        <v>13</v>
      </c>
      <c r="P610" s="5">
        <v>38.740485999999997</v>
      </c>
      <c r="Q610" s="5">
        <v>-85.394272999999998</v>
      </c>
      <c r="R610" s="1">
        <v>822</v>
      </c>
      <c r="S610" s="9"/>
      <c r="T610" s="2" t="s">
        <v>485</v>
      </c>
      <c r="U610" s="2" t="s">
        <v>502</v>
      </c>
      <c r="V610" t="s">
        <v>446</v>
      </c>
      <c r="W610" s="1" t="s">
        <v>13</v>
      </c>
    </row>
    <row r="611" spans="1:23" x14ac:dyDescent="0.2">
      <c r="A611" t="str">
        <f>IF(ISBLANK(R611),C611,R611)&amp;" "&amp;S611&amp;IF(ISBLANK(S611),""," ")&amp;T611&amp;IF(ISBLANK(T611),""," ")&amp;U611&amp;" "&amp;V611</f>
        <v>823 West 3rd Street</v>
      </c>
      <c r="C611" s="1" t="s">
        <v>0</v>
      </c>
      <c r="E611" s="1" t="str">
        <f t="shared" si="28"/>
        <v>Vernacular: Gable Front</v>
      </c>
      <c r="F611" s="1" t="str">
        <f t="shared" si="27"/>
        <v>None</v>
      </c>
      <c r="G611" s="1" t="s">
        <v>21</v>
      </c>
      <c r="H611" s="1" t="b">
        <v>1</v>
      </c>
      <c r="I611" s="1" t="b">
        <v>0</v>
      </c>
      <c r="J611" s="1">
        <v>1940</v>
      </c>
      <c r="K611" s="1">
        <v>1940</v>
      </c>
      <c r="L611" s="1" t="s">
        <v>2</v>
      </c>
      <c r="N611" s="1">
        <v>1</v>
      </c>
      <c r="O611" s="4" t="s">
        <v>526</v>
      </c>
      <c r="P611" s="5">
        <v>38.739851000000002</v>
      </c>
      <c r="Q611" s="5">
        <v>-85.394068000000004</v>
      </c>
      <c r="R611" s="1">
        <v>823</v>
      </c>
      <c r="S611" s="9"/>
      <c r="T611" s="2" t="s">
        <v>485</v>
      </c>
      <c r="U611" s="2" t="s">
        <v>502</v>
      </c>
      <c r="V611" t="s">
        <v>446</v>
      </c>
      <c r="W611" s="1" t="s">
        <v>13</v>
      </c>
    </row>
    <row r="612" spans="1:23" x14ac:dyDescent="0.2">
      <c r="A612" t="str">
        <f>IF(ISBLANK(R612),C612,R612)&amp;" "&amp;S612&amp;IF(ISBLANK(S612),""," ")&amp;T612&amp;IF(ISBLANK(T612),""," ")&amp;U612&amp;" "&amp;V612</f>
        <v>824 West 3rd Street</v>
      </c>
      <c r="C612" s="1" t="s">
        <v>0</v>
      </c>
      <c r="E612" s="1" t="str">
        <f t="shared" si="28"/>
        <v>Vernacular: Shotgun</v>
      </c>
      <c r="F612" s="1" t="str">
        <f t="shared" si="27"/>
        <v>None</v>
      </c>
      <c r="G612" s="1" t="s">
        <v>18</v>
      </c>
      <c r="H612" s="1" t="b">
        <v>1</v>
      </c>
      <c r="I612" s="1" t="b">
        <v>0</v>
      </c>
      <c r="J612" s="1">
        <v>1890</v>
      </c>
      <c r="K612" s="1">
        <v>1890</v>
      </c>
      <c r="L612" s="1" t="s">
        <v>14</v>
      </c>
      <c r="M612" s="1">
        <v>2</v>
      </c>
      <c r="N612" s="1" t="s">
        <v>13</v>
      </c>
      <c r="P612" s="5">
        <v>38.740519999999997</v>
      </c>
      <c r="Q612" s="5">
        <v>-85.394474000000002</v>
      </c>
      <c r="R612" s="1">
        <v>824</v>
      </c>
      <c r="S612" s="9"/>
      <c r="T612" s="2" t="s">
        <v>485</v>
      </c>
      <c r="U612" s="2" t="s">
        <v>502</v>
      </c>
      <c r="V612" t="s">
        <v>446</v>
      </c>
      <c r="W612" s="1" t="s">
        <v>13</v>
      </c>
    </row>
    <row r="613" spans="1:23" x14ac:dyDescent="0.2">
      <c r="A613" t="str">
        <f>IF(ISBLANK(R613),C613,R613)&amp;" "&amp;S613&amp;IF(ISBLANK(S613),""," ")&amp;T613&amp;IF(ISBLANK(T613),""," ")&amp;U613&amp;" "&amp;V613</f>
        <v>825 West 3rd Street</v>
      </c>
      <c r="C613" s="1" t="s">
        <v>0</v>
      </c>
      <c r="E613" s="1" t="s">
        <v>555</v>
      </c>
      <c r="F613" s="1" t="s">
        <v>556</v>
      </c>
      <c r="G613" s="4" t="s">
        <v>324</v>
      </c>
      <c r="H613" s="1" t="b">
        <v>1</v>
      </c>
      <c r="I613" s="1" t="b">
        <v>0</v>
      </c>
      <c r="J613" s="1">
        <v>1880</v>
      </c>
      <c r="K613" s="1">
        <v>1880</v>
      </c>
      <c r="L613" s="1" t="s">
        <v>14</v>
      </c>
      <c r="M613" s="1">
        <v>2</v>
      </c>
      <c r="N613" s="1" t="s">
        <v>13</v>
      </c>
      <c r="P613" s="5">
        <v>38.739879999999999</v>
      </c>
      <c r="Q613" s="5">
        <v>-85.394194999999996</v>
      </c>
      <c r="R613" s="1">
        <v>825</v>
      </c>
      <c r="S613" s="9"/>
      <c r="T613" s="2" t="s">
        <v>485</v>
      </c>
      <c r="U613" s="2" t="s">
        <v>502</v>
      </c>
      <c r="V613" t="s">
        <v>446</v>
      </c>
      <c r="W613" s="1" t="s">
        <v>13</v>
      </c>
    </row>
    <row r="614" spans="1:23" x14ac:dyDescent="0.2">
      <c r="A614" t="str">
        <f>IF(ISBLANK(R614),C614,R614)&amp;" "&amp;S614&amp;IF(ISBLANK(S614),""," ")&amp;T614&amp;IF(ISBLANK(T614),""," ")&amp;U614&amp;" "&amp;V614</f>
        <v>826 West 3rd Street</v>
      </c>
      <c r="C614" s="1" t="s">
        <v>0</v>
      </c>
      <c r="E614" s="1" t="str">
        <f t="shared" si="28"/>
        <v>Gothic Revival</v>
      </c>
      <c r="F614" s="1" t="str">
        <f t="shared" si="27"/>
        <v>None</v>
      </c>
      <c r="G614" s="1" t="s">
        <v>37</v>
      </c>
      <c r="H614" s="1" t="b">
        <v>1</v>
      </c>
      <c r="I614" s="1" t="b">
        <v>0</v>
      </c>
      <c r="J614" s="1">
        <v>1870</v>
      </c>
      <c r="K614" s="1">
        <v>1870</v>
      </c>
      <c r="L614" s="1" t="s">
        <v>14</v>
      </c>
      <c r="M614" s="1">
        <v>1</v>
      </c>
      <c r="N614" s="1" t="s">
        <v>13</v>
      </c>
      <c r="P614" s="5">
        <v>38.740549999999999</v>
      </c>
      <c r="Q614" s="5">
        <v>-85.394633999999996</v>
      </c>
      <c r="R614" s="1">
        <v>826</v>
      </c>
      <c r="S614" s="9"/>
      <c r="T614" s="2" t="s">
        <v>485</v>
      </c>
      <c r="U614" s="2" t="s">
        <v>502</v>
      </c>
      <c r="V614" t="s">
        <v>446</v>
      </c>
      <c r="W614" s="1" t="s">
        <v>13</v>
      </c>
    </row>
    <row r="615" spans="1:23" x14ac:dyDescent="0.2">
      <c r="A615" t="str">
        <f>IF(ISBLANK(R615),C615,R615)&amp;" "&amp;S615&amp;IF(ISBLANK(S615),""," ")&amp;T615&amp;IF(ISBLANK(T615),""," ")&amp;U615&amp;" "&amp;V615</f>
        <v>827 West 3rd Street</v>
      </c>
      <c r="C615" s="1" t="s">
        <v>0</v>
      </c>
      <c r="E615" s="1" t="str">
        <f t="shared" si="28"/>
        <v>Vernacular: Shotgun</v>
      </c>
      <c r="F615" s="1" t="str">
        <f t="shared" si="27"/>
        <v>None</v>
      </c>
      <c r="G615" s="1" t="s">
        <v>18</v>
      </c>
      <c r="H615" s="1" t="b">
        <v>1</v>
      </c>
      <c r="I615" s="1" t="b">
        <v>0</v>
      </c>
      <c r="J615" s="1">
        <v>1890</v>
      </c>
      <c r="K615" s="1">
        <v>1890</v>
      </c>
      <c r="L615" s="1" t="s">
        <v>14</v>
      </c>
      <c r="M615" s="1">
        <v>1</v>
      </c>
      <c r="N615" s="1" t="s">
        <v>13</v>
      </c>
      <c r="P615" s="5">
        <v>38.740008000000003</v>
      </c>
      <c r="Q615" s="5">
        <v>-85.394636000000006</v>
      </c>
      <c r="R615" s="1">
        <v>827</v>
      </c>
      <c r="S615" s="9"/>
      <c r="T615" s="2" t="s">
        <v>485</v>
      </c>
      <c r="U615" s="2" t="s">
        <v>502</v>
      </c>
      <c r="V615" t="s">
        <v>446</v>
      </c>
      <c r="W615" s="1" t="s">
        <v>13</v>
      </c>
    </row>
    <row r="616" spans="1:23" x14ac:dyDescent="0.2">
      <c r="A616" t="str">
        <f>IF(ISBLANK(R616),C616,R616)&amp;" "&amp;S616&amp;IF(ISBLANK(S616),""," ")&amp;T616&amp;IF(ISBLANK(T616),""," ")&amp;U616&amp;" "&amp;V616</f>
        <v>829 West 3rd Street</v>
      </c>
      <c r="C616" s="1" t="s">
        <v>0</v>
      </c>
      <c r="E616" s="1" t="str">
        <f t="shared" si="28"/>
        <v>Vernacular: Shotgun</v>
      </c>
      <c r="F616" s="1" t="str">
        <f t="shared" si="27"/>
        <v>None</v>
      </c>
      <c r="G616" s="1" t="s">
        <v>18</v>
      </c>
      <c r="H616" s="1" t="b">
        <v>1</v>
      </c>
      <c r="I616" s="1" t="b">
        <v>0</v>
      </c>
      <c r="J616" s="1">
        <v>1890</v>
      </c>
      <c r="K616" s="1">
        <v>1890</v>
      </c>
      <c r="L616" s="1" t="s">
        <v>14</v>
      </c>
      <c r="M616" s="1">
        <v>1</v>
      </c>
      <c r="N616" s="1" t="s">
        <v>13</v>
      </c>
      <c r="P616" s="5">
        <v>38.740023000000001</v>
      </c>
      <c r="Q616" s="5">
        <v>-85.394730999999993</v>
      </c>
      <c r="R616" s="1">
        <v>829</v>
      </c>
      <c r="S616" s="9"/>
      <c r="T616" s="2" t="s">
        <v>485</v>
      </c>
      <c r="U616" s="2" t="s">
        <v>502</v>
      </c>
      <c r="V616" t="s">
        <v>446</v>
      </c>
      <c r="W616" s="1" t="s">
        <v>13</v>
      </c>
    </row>
    <row r="617" spans="1:23" x14ac:dyDescent="0.2">
      <c r="A617" t="str">
        <f>IF(ISBLANK(R617),C617,R617)&amp;" "&amp;S617&amp;IF(ISBLANK(S617),""," ")&amp;T617&amp;IF(ISBLANK(T617),""," ")&amp;U617&amp;" "&amp;V617</f>
        <v>830 West 3rd Street</v>
      </c>
      <c r="C617" s="1" t="s">
        <v>0</v>
      </c>
      <c r="E617" s="1" t="str">
        <f t="shared" si="28"/>
        <v>Vernacular: Shotgun</v>
      </c>
      <c r="F617" s="1" t="str">
        <f t="shared" si="27"/>
        <v>None</v>
      </c>
      <c r="G617" s="1" t="s">
        <v>18</v>
      </c>
      <c r="H617" s="1" t="b">
        <v>1</v>
      </c>
      <c r="I617" s="1" t="b">
        <v>0</v>
      </c>
      <c r="J617" s="1">
        <v>1900</v>
      </c>
      <c r="K617" s="1">
        <v>1900</v>
      </c>
      <c r="L617" s="1" t="s">
        <v>14</v>
      </c>
      <c r="M617" s="1">
        <v>1</v>
      </c>
      <c r="N617" s="1" t="s">
        <v>13</v>
      </c>
      <c r="P617" s="5">
        <v>38.740569999999998</v>
      </c>
      <c r="Q617" s="5">
        <v>-85.394765000000007</v>
      </c>
      <c r="R617" s="1">
        <v>830</v>
      </c>
      <c r="S617" s="9"/>
      <c r="T617" s="2" t="s">
        <v>485</v>
      </c>
      <c r="U617" s="2" t="s">
        <v>502</v>
      </c>
      <c r="V617" t="s">
        <v>446</v>
      </c>
      <c r="W617" s="1" t="s">
        <v>13</v>
      </c>
    </row>
    <row r="618" spans="1:23" x14ac:dyDescent="0.2">
      <c r="A618" t="str">
        <f>IF(ISBLANK(R618),C618,R618)&amp;" "&amp;S618&amp;IF(ISBLANK(S618),""," ")&amp;T618&amp;IF(ISBLANK(T618),""," ")&amp;U618&amp;" "&amp;V618</f>
        <v>831 A West 3rd Street</v>
      </c>
      <c r="C618" s="1" t="s">
        <v>0</v>
      </c>
      <c r="E618" s="1" t="str">
        <f t="shared" si="28"/>
        <v>Vernacular: Shotgun</v>
      </c>
      <c r="F618" s="1" t="str">
        <f t="shared" si="27"/>
        <v>None</v>
      </c>
      <c r="G618" s="1" t="s">
        <v>18</v>
      </c>
      <c r="H618" s="1" t="b">
        <v>1</v>
      </c>
      <c r="I618" s="1" t="b">
        <v>0</v>
      </c>
      <c r="J618" s="1">
        <v>1890</v>
      </c>
      <c r="K618" s="1">
        <v>1890</v>
      </c>
      <c r="L618" s="1" t="s">
        <v>14</v>
      </c>
      <c r="M618" s="1">
        <v>1</v>
      </c>
      <c r="N618" s="1" t="s">
        <v>13</v>
      </c>
      <c r="P618" s="5">
        <v>38.74004</v>
      </c>
      <c r="Q618" s="5">
        <v>-85.394801999999999</v>
      </c>
      <c r="R618" s="1">
        <v>831</v>
      </c>
      <c r="S618" s="10" t="s">
        <v>511</v>
      </c>
      <c r="T618" s="2" t="s">
        <v>485</v>
      </c>
      <c r="U618" s="2" t="s">
        <v>502</v>
      </c>
      <c r="V618" t="s">
        <v>446</v>
      </c>
      <c r="W618" s="1" t="s">
        <v>13</v>
      </c>
    </row>
    <row r="619" spans="1:23" x14ac:dyDescent="0.2">
      <c r="A619" t="str">
        <f>IF(ISBLANK(R619),C619,R619)&amp;" "&amp;S619&amp;IF(ISBLANK(S619),""," ")&amp;T619&amp;IF(ISBLANK(T619),""," ")&amp;U619&amp;" "&amp;V619</f>
        <v>831 West 3rd Street</v>
      </c>
      <c r="C619" s="1" t="s">
        <v>0</v>
      </c>
      <c r="E619" s="1" t="str">
        <f t="shared" si="28"/>
        <v>Vernacular: Shotgun</v>
      </c>
      <c r="F619" s="1" t="str">
        <f t="shared" si="27"/>
        <v>None</v>
      </c>
      <c r="G619" s="1" t="s">
        <v>18</v>
      </c>
      <c r="H619" s="1" t="b">
        <v>1</v>
      </c>
      <c r="I619" s="1" t="b">
        <v>0</v>
      </c>
      <c r="J619" s="1">
        <v>1890</v>
      </c>
      <c r="K619" s="1">
        <v>1890</v>
      </c>
      <c r="L619" s="1" t="s">
        <v>14</v>
      </c>
      <c r="M619" s="1">
        <v>2</v>
      </c>
      <c r="N619" s="1" t="s">
        <v>13</v>
      </c>
      <c r="P619" s="5">
        <v>38.74004</v>
      </c>
      <c r="Q619" s="5">
        <v>-85.394801999999999</v>
      </c>
      <c r="R619" s="1">
        <v>831</v>
      </c>
      <c r="S619" s="9"/>
      <c r="T619" s="2" t="s">
        <v>485</v>
      </c>
      <c r="U619" s="2" t="s">
        <v>502</v>
      </c>
      <c r="V619" t="s">
        <v>446</v>
      </c>
      <c r="W619" s="1" t="s">
        <v>13</v>
      </c>
    </row>
    <row r="620" spans="1:23" x14ac:dyDescent="0.2">
      <c r="A620" t="str">
        <f>IF(ISBLANK(R620),C620,R620)&amp;" "&amp;S620&amp;IF(ISBLANK(S620),""," ")&amp;T620&amp;IF(ISBLANK(T620),""," ")&amp;U620&amp;" "&amp;V620</f>
        <v>832 West 3rd Street</v>
      </c>
      <c r="C620" s="1" t="s">
        <v>0</v>
      </c>
      <c r="E620" s="1" t="str">
        <f t="shared" si="28"/>
        <v>Vernacular: Shotgun</v>
      </c>
      <c r="F620" s="1" t="str">
        <f t="shared" si="27"/>
        <v>None</v>
      </c>
      <c r="G620" s="1" t="s">
        <v>18</v>
      </c>
      <c r="H620" s="1" t="b">
        <v>1</v>
      </c>
      <c r="I620" s="1" t="b">
        <v>0</v>
      </c>
      <c r="J620" s="1">
        <v>1900</v>
      </c>
      <c r="K620" s="1">
        <v>1900</v>
      </c>
      <c r="L620" s="1" t="s">
        <v>14</v>
      </c>
      <c r="M620" s="1">
        <v>1</v>
      </c>
      <c r="N620" s="1" t="s">
        <v>13</v>
      </c>
      <c r="P620" s="5">
        <v>38.740591999999999</v>
      </c>
      <c r="Q620" s="5">
        <v>-85.394887999999995</v>
      </c>
      <c r="R620" s="1">
        <v>832</v>
      </c>
      <c r="S620" s="9"/>
      <c r="T620" s="2" t="s">
        <v>485</v>
      </c>
      <c r="U620" s="2" t="s">
        <v>502</v>
      </c>
      <c r="V620" t="s">
        <v>446</v>
      </c>
      <c r="W620" s="1" t="s">
        <v>13</v>
      </c>
    </row>
    <row r="621" spans="1:23" x14ac:dyDescent="0.2">
      <c r="A621" t="str">
        <f>IF(ISBLANK(R621),C621,R621)&amp;" "&amp;S621&amp;IF(ISBLANK(S621),""," ")&amp;T621&amp;IF(ISBLANK(T621),""," ")&amp;U621&amp;" "&amp;V621</f>
        <v>833 West 3rd Street</v>
      </c>
      <c r="C621" s="1" t="s">
        <v>0</v>
      </c>
      <c r="E621" s="1" t="str">
        <f t="shared" si="28"/>
        <v>Vernacular: Gable Front</v>
      </c>
      <c r="F621" s="1" t="str">
        <f t="shared" si="27"/>
        <v>None</v>
      </c>
      <c r="G621" s="1" t="s">
        <v>21</v>
      </c>
      <c r="H621" s="1" t="b">
        <v>1</v>
      </c>
      <c r="I621" s="1" t="b">
        <v>0</v>
      </c>
      <c r="J621" s="1">
        <v>1860</v>
      </c>
      <c r="K621" s="1">
        <v>1860</v>
      </c>
      <c r="L621" s="1" t="s">
        <v>14</v>
      </c>
      <c r="M621" s="1">
        <v>1</v>
      </c>
      <c r="N621" s="1" t="s">
        <v>13</v>
      </c>
      <c r="P621" s="5">
        <v>38.740071999999998</v>
      </c>
      <c r="Q621" s="5">
        <v>-85.394964999999999</v>
      </c>
      <c r="R621" s="1">
        <v>833</v>
      </c>
      <c r="S621" s="9"/>
      <c r="T621" s="2" t="s">
        <v>485</v>
      </c>
      <c r="U621" s="2" t="s">
        <v>502</v>
      </c>
      <c r="V621" t="s">
        <v>446</v>
      </c>
      <c r="W621" s="1" t="s">
        <v>13</v>
      </c>
    </row>
    <row r="622" spans="1:23" x14ac:dyDescent="0.2">
      <c r="A622" t="str">
        <f>IF(ISBLANK(R622),C622,R622)&amp;" "&amp;S622&amp;IF(ISBLANK(S622),""," ")&amp;T622&amp;IF(ISBLANK(T622),""," ")&amp;U622&amp;" "&amp;V622</f>
        <v>834 West 3rd Street</v>
      </c>
      <c r="C622" s="1" t="s">
        <v>0</v>
      </c>
      <c r="E622" s="1" t="str">
        <f t="shared" si="28"/>
        <v>Vernacular: Shotgun</v>
      </c>
      <c r="F622" s="1" t="str">
        <f t="shared" si="27"/>
        <v>None</v>
      </c>
      <c r="G622" s="1" t="s">
        <v>18</v>
      </c>
      <c r="H622" s="1" t="b">
        <v>1</v>
      </c>
      <c r="I622" s="1" t="b">
        <v>0</v>
      </c>
      <c r="J622" s="1">
        <v>1900</v>
      </c>
      <c r="K622" s="1">
        <v>1900</v>
      </c>
      <c r="L622" s="1" t="s">
        <v>14</v>
      </c>
      <c r="M622" s="1">
        <v>1</v>
      </c>
      <c r="N622" s="1" t="s">
        <v>13</v>
      </c>
      <c r="P622" s="5">
        <v>38.740611000000001</v>
      </c>
      <c r="Q622" s="5">
        <v>-85.394980000000004</v>
      </c>
      <c r="R622" s="1">
        <v>834</v>
      </c>
      <c r="S622" s="9"/>
      <c r="T622" s="2" t="s">
        <v>485</v>
      </c>
      <c r="U622" s="2" t="s">
        <v>502</v>
      </c>
      <c r="V622" t="s">
        <v>446</v>
      </c>
      <c r="W622" s="1" t="s">
        <v>13</v>
      </c>
    </row>
    <row r="623" spans="1:23" x14ac:dyDescent="0.2">
      <c r="A623" t="str">
        <f>IF(ISBLANK(R623),C623,R623)&amp;" "&amp;S623&amp;IF(ISBLANK(S623),""," ")&amp;T623&amp;IF(ISBLANK(T623),""," ")&amp;U623&amp;" "&amp;V623</f>
        <v>835 West 3rd Street</v>
      </c>
      <c r="C623" s="1" t="s">
        <v>0</v>
      </c>
      <c r="E623" s="1" t="str">
        <f t="shared" si="28"/>
        <v>Vernacular: Gable Front</v>
      </c>
      <c r="F623" s="1" t="str">
        <f t="shared" si="27"/>
        <v>None</v>
      </c>
      <c r="G623" s="1" t="s">
        <v>21</v>
      </c>
      <c r="H623" s="1" t="b">
        <v>1</v>
      </c>
      <c r="I623" s="1" t="b">
        <v>0</v>
      </c>
      <c r="J623" s="1">
        <v>1860</v>
      </c>
      <c r="K623" s="1">
        <v>1860</v>
      </c>
      <c r="L623" s="1" t="s">
        <v>14</v>
      </c>
      <c r="M623" s="1">
        <v>1</v>
      </c>
      <c r="N623" s="1" t="s">
        <v>13</v>
      </c>
      <c r="P623" s="5">
        <v>38.739991000000003</v>
      </c>
      <c r="Q623" s="5">
        <v>-85.395105999999998</v>
      </c>
      <c r="R623" s="1">
        <v>835</v>
      </c>
      <c r="S623" s="9"/>
      <c r="T623" s="2" t="s">
        <v>485</v>
      </c>
      <c r="U623" s="2" t="s">
        <v>502</v>
      </c>
      <c r="V623" t="s">
        <v>446</v>
      </c>
      <c r="W623" s="1" t="s">
        <v>13</v>
      </c>
    </row>
    <row r="624" spans="1:23" x14ac:dyDescent="0.2">
      <c r="A624" t="str">
        <f>IF(ISBLANK(R624),C624,R624)&amp;" "&amp;S624&amp;IF(ISBLANK(S624),""," ")&amp;T624&amp;IF(ISBLANK(T624),""," ")&amp;U624&amp;" "&amp;V624</f>
        <v>836 West 3rd Street</v>
      </c>
      <c r="C624" s="1" t="s">
        <v>0</v>
      </c>
      <c r="E624" s="1" t="str">
        <f t="shared" si="28"/>
        <v>Federal</v>
      </c>
      <c r="F624" s="1" t="str">
        <f t="shared" si="27"/>
        <v>None</v>
      </c>
      <c r="G624" s="1" t="s">
        <v>1</v>
      </c>
      <c r="H624" s="1" t="b">
        <v>1</v>
      </c>
      <c r="I624" s="1" t="b">
        <v>0</v>
      </c>
      <c r="J624" s="1">
        <v>1850</v>
      </c>
      <c r="K624" s="1">
        <v>1850</v>
      </c>
      <c r="L624" s="1" t="s">
        <v>14</v>
      </c>
      <c r="M624" s="1">
        <v>1</v>
      </c>
      <c r="N624" s="1" t="s">
        <v>13</v>
      </c>
      <c r="P624" s="5">
        <v>38.740625000000001</v>
      </c>
      <c r="Q624" s="5">
        <v>-85.395064000000005</v>
      </c>
      <c r="R624" s="1">
        <v>836</v>
      </c>
      <c r="S624" s="9"/>
      <c r="T624" s="2" t="s">
        <v>485</v>
      </c>
      <c r="U624" s="2" t="s">
        <v>502</v>
      </c>
      <c r="V624" t="s">
        <v>446</v>
      </c>
      <c r="W624" s="1" t="s">
        <v>13</v>
      </c>
    </row>
    <row r="625" spans="1:23" x14ac:dyDescent="0.2">
      <c r="A625" t="str">
        <f>IF(ISBLANK(R625),C625,R625)&amp;" "&amp;S625&amp;IF(ISBLANK(S625),""," ")&amp;T625&amp;IF(ISBLANK(T625),""," ")&amp;U625&amp;" "&amp;V625</f>
        <v>838 West 3rd Street</v>
      </c>
      <c r="C625" s="1" t="s">
        <v>0</v>
      </c>
      <c r="E625" s="1" t="str">
        <f t="shared" si="28"/>
        <v>Federal</v>
      </c>
      <c r="F625" s="1" t="str">
        <f t="shared" si="27"/>
        <v>None</v>
      </c>
      <c r="G625" s="1" t="s">
        <v>1</v>
      </c>
      <c r="H625" s="1" t="b">
        <v>1</v>
      </c>
      <c r="I625" s="1" t="b">
        <v>0</v>
      </c>
      <c r="J625" s="1">
        <v>1870</v>
      </c>
      <c r="K625" s="1">
        <v>1870</v>
      </c>
      <c r="L625" s="1" t="s">
        <v>14</v>
      </c>
      <c r="M625" s="1">
        <v>1</v>
      </c>
      <c r="N625" s="1" t="s">
        <v>13</v>
      </c>
      <c r="P625" s="5">
        <v>38.740637</v>
      </c>
      <c r="Q625" s="5">
        <v>-85.395150000000001</v>
      </c>
      <c r="R625" s="1">
        <v>838</v>
      </c>
      <c r="S625" s="9"/>
      <c r="T625" s="2" t="s">
        <v>485</v>
      </c>
      <c r="U625" s="2" t="s">
        <v>502</v>
      </c>
      <c r="V625" t="s">
        <v>446</v>
      </c>
      <c r="W625" s="1" t="s">
        <v>13</v>
      </c>
    </row>
    <row r="626" spans="1:23" x14ac:dyDescent="0.2">
      <c r="A626" t="str">
        <f>IF(ISBLANK(R626),C626,R626)&amp;" "&amp;S626&amp;IF(ISBLANK(S626),""," ")&amp;T626&amp;IF(ISBLANK(T626),""," ")&amp;U626&amp;" "&amp;V626</f>
        <v>839 West 3rd Street</v>
      </c>
      <c r="C626" s="1" t="s">
        <v>0</v>
      </c>
      <c r="E626" s="1" t="str">
        <f t="shared" si="28"/>
        <v>Vernacular: Gable Front</v>
      </c>
      <c r="F626" s="1" t="str">
        <f t="shared" si="27"/>
        <v>None</v>
      </c>
      <c r="G626" s="1" t="s">
        <v>21</v>
      </c>
      <c r="H626" s="1" t="b">
        <v>1</v>
      </c>
      <c r="I626" s="1" t="b">
        <v>0</v>
      </c>
      <c r="J626" s="1">
        <v>1860</v>
      </c>
      <c r="K626" s="1">
        <v>1860</v>
      </c>
      <c r="L626" s="1" t="s">
        <v>14</v>
      </c>
      <c r="M626" s="1">
        <v>1</v>
      </c>
      <c r="N626" s="1" t="s">
        <v>13</v>
      </c>
      <c r="P626" s="5">
        <v>38.740017000000002</v>
      </c>
      <c r="Q626" s="5">
        <v>-85.395231999999993</v>
      </c>
      <c r="R626" s="1">
        <v>839</v>
      </c>
      <c r="S626" s="9"/>
      <c r="T626" s="2" t="s">
        <v>485</v>
      </c>
      <c r="U626" s="2" t="s">
        <v>502</v>
      </c>
      <c r="V626" t="s">
        <v>446</v>
      </c>
      <c r="W626" s="1" t="s">
        <v>13</v>
      </c>
    </row>
    <row r="627" spans="1:23" x14ac:dyDescent="0.2">
      <c r="A627" t="str">
        <f>IF(ISBLANK(R627),C627,R627)&amp;" "&amp;S627&amp;IF(ISBLANK(S627),""," ")&amp;T627&amp;IF(ISBLANK(T627),""," ")&amp;U627&amp;" "&amp;V627</f>
        <v>841 West 3rd Street</v>
      </c>
      <c r="C627" s="1" t="s">
        <v>0</v>
      </c>
      <c r="E627" s="1" t="str">
        <f t="shared" si="28"/>
        <v>Vernacular: Gable Front</v>
      </c>
      <c r="F627" s="1" t="str">
        <f t="shared" si="27"/>
        <v>None</v>
      </c>
      <c r="G627" s="1" t="s">
        <v>21</v>
      </c>
      <c r="H627" s="1" t="b">
        <v>1</v>
      </c>
      <c r="I627" s="1" t="b">
        <v>0</v>
      </c>
      <c r="J627" s="1">
        <v>1870</v>
      </c>
      <c r="K627" s="1">
        <v>1870</v>
      </c>
      <c r="L627" s="1" t="s">
        <v>14</v>
      </c>
      <c r="M627" s="1">
        <v>1</v>
      </c>
      <c r="N627" s="1" t="s">
        <v>13</v>
      </c>
      <c r="P627" s="5">
        <v>38.74004</v>
      </c>
      <c r="Q627" s="5">
        <v>-85.395375000000001</v>
      </c>
      <c r="R627" s="1">
        <v>841</v>
      </c>
      <c r="S627" s="9"/>
      <c r="T627" s="2" t="s">
        <v>485</v>
      </c>
      <c r="U627" s="2" t="s">
        <v>502</v>
      </c>
      <c r="V627" t="s">
        <v>446</v>
      </c>
      <c r="W627" s="1" t="s">
        <v>13</v>
      </c>
    </row>
    <row r="628" spans="1:23" x14ac:dyDescent="0.2">
      <c r="A628" t="str">
        <f>IF(ISBLANK(R628),C628,R628)&amp;" "&amp;S628&amp;IF(ISBLANK(S628),""," ")&amp;T628&amp;IF(ISBLANK(T628),""," ")&amp;U628&amp;" "&amp;V628</f>
        <v>842 West 3rd Street</v>
      </c>
      <c r="C628" s="1" t="s">
        <v>0</v>
      </c>
      <c r="E628" s="1" t="str">
        <f t="shared" si="28"/>
        <v>Vernacular: Other</v>
      </c>
      <c r="F628" s="1" t="str">
        <f t="shared" si="27"/>
        <v>Gabled-ell</v>
      </c>
      <c r="G628" s="1" t="s">
        <v>27</v>
      </c>
      <c r="H628" s="1" t="b">
        <v>1</v>
      </c>
      <c r="I628" s="1" t="b">
        <v>0</v>
      </c>
      <c r="J628" s="1">
        <v>1870</v>
      </c>
      <c r="K628" s="1">
        <v>1870</v>
      </c>
      <c r="L628" s="1" t="s">
        <v>14</v>
      </c>
      <c r="M628" s="1">
        <v>1</v>
      </c>
      <c r="N628" s="1" t="s">
        <v>13</v>
      </c>
      <c r="P628" s="5">
        <v>38.740658000000003</v>
      </c>
      <c r="Q628" s="5">
        <v>-85.395267000000004</v>
      </c>
      <c r="R628" s="1">
        <v>842</v>
      </c>
      <c r="S628" s="9"/>
      <c r="T628" s="2" t="s">
        <v>485</v>
      </c>
      <c r="U628" s="2" t="s">
        <v>502</v>
      </c>
      <c r="V628" t="s">
        <v>446</v>
      </c>
      <c r="W628" s="1" t="s">
        <v>13</v>
      </c>
    </row>
    <row r="629" spans="1:23" x14ac:dyDescent="0.2">
      <c r="A629" t="str">
        <f>IF(ISBLANK(R629),C629,R629)&amp;" "&amp;S629&amp;IF(ISBLANK(S629),""," ")&amp;T629&amp;IF(ISBLANK(T629),""," ")&amp;U629&amp;" "&amp;V629</f>
        <v>843 West 3rd Street</v>
      </c>
      <c r="C629" s="1" t="s">
        <v>0</v>
      </c>
      <c r="E629" s="1" t="str">
        <f t="shared" si="28"/>
        <v>Modern Movement</v>
      </c>
      <c r="F629" s="1" t="str">
        <f t="shared" si="27"/>
        <v>None</v>
      </c>
      <c r="G629" s="4" t="s">
        <v>29</v>
      </c>
      <c r="H629" s="1" t="b">
        <v>0</v>
      </c>
      <c r="I629" s="1" t="b">
        <v>0</v>
      </c>
      <c r="J629" s="1">
        <v>1996</v>
      </c>
      <c r="K629" s="1">
        <v>1996</v>
      </c>
      <c r="L629" s="1" t="s">
        <v>2</v>
      </c>
      <c r="N629" s="1">
        <v>1</v>
      </c>
      <c r="O629" s="4" t="s">
        <v>526</v>
      </c>
      <c r="P629" s="5">
        <v>38.740170999999997</v>
      </c>
      <c r="Q629" s="5">
        <v>-85.395491000000007</v>
      </c>
      <c r="R629" s="1">
        <v>843</v>
      </c>
      <c r="S629" s="9"/>
      <c r="T629" s="2" t="s">
        <v>485</v>
      </c>
      <c r="U629" s="2" t="s">
        <v>502</v>
      </c>
      <c r="V629" t="s">
        <v>446</v>
      </c>
      <c r="W629" s="1" t="s">
        <v>13</v>
      </c>
    </row>
    <row r="630" spans="1:23" x14ac:dyDescent="0.2">
      <c r="A630" t="str">
        <f>IF(ISBLANK(R630),C630,R630)&amp;" "&amp;S630&amp;IF(ISBLANK(S630),""," ")&amp;T630&amp;IF(ISBLANK(T630),""," ")&amp;U630&amp;" "&amp;V630</f>
        <v>844 West 3rd Street</v>
      </c>
      <c r="C630" s="1" t="s">
        <v>0</v>
      </c>
      <c r="E630" s="1" t="str">
        <f t="shared" si="28"/>
        <v>Vernacular: Other</v>
      </c>
      <c r="F630" s="1" t="str">
        <f t="shared" si="27"/>
        <v>Hall and Parlor</v>
      </c>
      <c r="G630" s="1" t="s">
        <v>36</v>
      </c>
      <c r="H630" s="1" t="b">
        <v>1</v>
      </c>
      <c r="I630" s="1" t="b">
        <v>0</v>
      </c>
      <c r="J630" s="1">
        <v>1850</v>
      </c>
      <c r="K630" s="1">
        <v>1850</v>
      </c>
      <c r="L630" s="1" t="s">
        <v>2</v>
      </c>
      <c r="N630" s="4">
        <v>1</v>
      </c>
      <c r="O630" s="4" t="s">
        <v>511</v>
      </c>
      <c r="P630" s="5">
        <v>38.740687999999999</v>
      </c>
      <c r="Q630" s="5">
        <v>-85.395444999999995</v>
      </c>
      <c r="R630" s="1">
        <v>844</v>
      </c>
      <c r="S630" s="9"/>
      <c r="T630" s="2" t="s">
        <v>485</v>
      </c>
      <c r="U630" s="2" t="s">
        <v>502</v>
      </c>
      <c r="V630" t="s">
        <v>446</v>
      </c>
      <c r="W630" s="1" t="s">
        <v>13</v>
      </c>
    </row>
    <row r="631" spans="1:23" x14ac:dyDescent="0.2">
      <c r="A631" t="str">
        <f>IF(ISBLANK(R631),C631,R631)&amp;" "&amp;S631&amp;IF(ISBLANK(S631),""," ")&amp;T631&amp;IF(ISBLANK(T631),""," ")&amp;U631&amp;" "&amp;V631</f>
        <v>845 West 3rd Street</v>
      </c>
      <c r="C631" s="1" t="s">
        <v>0</v>
      </c>
      <c r="E631" s="1" t="str">
        <f t="shared" si="28"/>
        <v>Vernacular: Gable Front</v>
      </c>
      <c r="F631" s="1" t="str">
        <f t="shared" si="27"/>
        <v>None</v>
      </c>
      <c r="G631" s="1" t="s">
        <v>21</v>
      </c>
      <c r="H631" s="1" t="b">
        <v>1</v>
      </c>
      <c r="I631" s="1" t="b">
        <v>0</v>
      </c>
      <c r="J631" s="1">
        <v>1880</v>
      </c>
      <c r="K631" s="1">
        <v>1880</v>
      </c>
      <c r="L631" s="1" t="s">
        <v>2</v>
      </c>
      <c r="N631" s="4">
        <v>1</v>
      </c>
      <c r="O631" s="4" t="s">
        <v>511</v>
      </c>
      <c r="P631" s="5">
        <v>38.740096999999999</v>
      </c>
      <c r="Q631" s="5">
        <v>-85.395656000000002</v>
      </c>
      <c r="R631" s="4">
        <v>845</v>
      </c>
      <c r="S631" s="10"/>
      <c r="T631" s="2" t="s">
        <v>485</v>
      </c>
      <c r="U631" s="2" t="s">
        <v>502</v>
      </c>
      <c r="V631" t="s">
        <v>446</v>
      </c>
      <c r="W631" s="1" t="s">
        <v>13</v>
      </c>
    </row>
    <row r="632" spans="1:23" x14ac:dyDescent="0.2">
      <c r="A632" t="str">
        <f>IF(ISBLANK(R632),C632,R632)&amp;" "&amp;S632&amp;IF(ISBLANK(S632),""," ")&amp;T632&amp;IF(ISBLANK(T632),""," ")&amp;U632&amp;" "&amp;V632</f>
        <v>847 West 3rd Street</v>
      </c>
      <c r="C632" s="1" t="s">
        <v>0</v>
      </c>
      <c r="E632" s="1" t="str">
        <f t="shared" si="28"/>
        <v>Vernacular: Gable Front</v>
      </c>
      <c r="F632" s="1" t="str">
        <f t="shared" si="27"/>
        <v>None</v>
      </c>
      <c r="G632" s="1" t="s">
        <v>21</v>
      </c>
      <c r="H632" s="1" t="b">
        <v>1</v>
      </c>
      <c r="I632" s="1" t="b">
        <v>0</v>
      </c>
      <c r="J632" s="1">
        <v>1870</v>
      </c>
      <c r="K632" s="1">
        <v>1870</v>
      </c>
      <c r="L632" s="1" t="s">
        <v>2</v>
      </c>
      <c r="N632" s="4">
        <v>1</v>
      </c>
      <c r="O632" s="4" t="s">
        <v>511</v>
      </c>
      <c r="P632" s="5">
        <v>38.740262999999999</v>
      </c>
      <c r="Q632" s="5">
        <v>-85.395774000000003</v>
      </c>
      <c r="R632" s="1">
        <v>847</v>
      </c>
      <c r="S632" s="9"/>
      <c r="T632" s="2" t="s">
        <v>485</v>
      </c>
      <c r="U632" s="2" t="s">
        <v>502</v>
      </c>
      <c r="V632" t="s">
        <v>446</v>
      </c>
      <c r="W632" s="1" t="s">
        <v>13</v>
      </c>
    </row>
    <row r="633" spans="1:23" x14ac:dyDescent="0.2">
      <c r="A633" t="str">
        <f>IF(ISBLANK(R633),C633,R633)&amp;" "&amp;S633&amp;IF(ISBLANK(S633),""," ")&amp;T633&amp;IF(ISBLANK(T633),""," ")&amp;U633&amp;" "&amp;V633</f>
        <v>848 West 3rd Street</v>
      </c>
      <c r="C633" s="1" t="s">
        <v>0</v>
      </c>
      <c r="E633" s="1" t="str">
        <f t="shared" si="28"/>
        <v>Bungalow/Craftsman/Foursquare</v>
      </c>
      <c r="F633" s="1" t="str">
        <f t="shared" si="27"/>
        <v>None</v>
      </c>
      <c r="G633" s="4" t="s">
        <v>101</v>
      </c>
      <c r="H633" s="1" t="b">
        <v>1</v>
      </c>
      <c r="I633" s="1" t="b">
        <v>0</v>
      </c>
      <c r="J633" s="1">
        <v>1930</v>
      </c>
      <c r="K633" s="1">
        <v>1930</v>
      </c>
      <c r="L633" s="1" t="s">
        <v>2</v>
      </c>
      <c r="N633" s="4">
        <v>1</v>
      </c>
      <c r="O633" s="4" t="s">
        <v>511</v>
      </c>
      <c r="P633" s="5">
        <v>38.740724</v>
      </c>
      <c r="Q633" s="5">
        <v>-85.395623999999998</v>
      </c>
      <c r="R633" s="1">
        <v>848</v>
      </c>
      <c r="S633" s="9"/>
      <c r="T633" s="2" t="s">
        <v>485</v>
      </c>
      <c r="U633" s="2" t="s">
        <v>502</v>
      </c>
      <c r="V633" t="s">
        <v>446</v>
      </c>
      <c r="W633" s="1" t="s">
        <v>13</v>
      </c>
    </row>
    <row r="634" spans="1:23" x14ac:dyDescent="0.2">
      <c r="A634" t="str">
        <f>IF(ISBLANK(R634),C634,R634)&amp;" "&amp;S634&amp;IF(ISBLANK(S634),""," ")&amp;T634&amp;IF(ISBLANK(T634),""," ")&amp;U634&amp;" "&amp;V634</f>
        <v>849 West 3rd Street</v>
      </c>
      <c r="C634" s="1" t="s">
        <v>0</v>
      </c>
      <c r="E634" s="1" t="str">
        <f t="shared" si="28"/>
        <v>Vernacular: Gable Front</v>
      </c>
      <c r="F634" s="1" t="str">
        <f t="shared" si="27"/>
        <v>None</v>
      </c>
      <c r="G634" s="1" t="s">
        <v>21</v>
      </c>
      <c r="H634" s="1" t="b">
        <v>1</v>
      </c>
      <c r="I634" s="1" t="b">
        <v>0</v>
      </c>
      <c r="J634" s="1">
        <v>1860</v>
      </c>
      <c r="K634" s="1">
        <v>1860</v>
      </c>
      <c r="L634" s="1" t="s">
        <v>14</v>
      </c>
      <c r="M634" s="1">
        <v>1</v>
      </c>
      <c r="N634" s="1" t="s">
        <v>13</v>
      </c>
      <c r="P634" s="5">
        <v>38.740157000000004</v>
      </c>
      <c r="Q634" s="5">
        <v>-85.395962999999995</v>
      </c>
      <c r="R634" s="1">
        <v>849</v>
      </c>
      <c r="S634" s="9"/>
      <c r="T634" s="2" t="s">
        <v>485</v>
      </c>
      <c r="U634" s="2" t="s">
        <v>502</v>
      </c>
      <c r="V634" t="s">
        <v>446</v>
      </c>
      <c r="W634" s="1" t="s">
        <v>13</v>
      </c>
    </row>
    <row r="635" spans="1:23" x14ac:dyDescent="0.2">
      <c r="A635" t="str">
        <f>IF(ISBLANK(R635),C635,R635)&amp;" "&amp;S635&amp;IF(ISBLANK(S635),""," ")&amp;T635&amp;IF(ISBLANK(T635),""," ")&amp;U635&amp;" "&amp;V635</f>
        <v>851 West 3rd Street</v>
      </c>
      <c r="C635" s="1" t="s">
        <v>0</v>
      </c>
      <c r="E635" s="1" t="str">
        <f t="shared" si="28"/>
        <v>Vernacular: Gable Front</v>
      </c>
      <c r="F635" s="1" t="str">
        <f t="shared" si="27"/>
        <v>None</v>
      </c>
      <c r="G635" s="1" t="s">
        <v>21</v>
      </c>
      <c r="H635" s="1" t="b">
        <v>1</v>
      </c>
      <c r="I635" s="1" t="b">
        <v>0</v>
      </c>
      <c r="J635" s="1">
        <v>1890</v>
      </c>
      <c r="K635" s="1">
        <v>1890</v>
      </c>
      <c r="L635" s="1" t="s">
        <v>2</v>
      </c>
      <c r="N635" s="4">
        <v>1</v>
      </c>
      <c r="O635" s="4" t="s">
        <v>511</v>
      </c>
      <c r="P635" s="5">
        <v>38.740225000000002</v>
      </c>
      <c r="Q635" s="5">
        <v>-85.396102999999997</v>
      </c>
      <c r="R635" s="1">
        <v>851</v>
      </c>
      <c r="S635" s="9"/>
      <c r="T635" s="2" t="s">
        <v>485</v>
      </c>
      <c r="U635" s="2" t="s">
        <v>502</v>
      </c>
      <c r="V635" t="s">
        <v>446</v>
      </c>
      <c r="W635" s="1" t="s">
        <v>13</v>
      </c>
    </row>
    <row r="636" spans="1:23" x14ac:dyDescent="0.2">
      <c r="A636" t="str">
        <f>IF(ISBLANK(R636),C636,R636)&amp;" "&amp;S636&amp;IF(ISBLANK(S636),""," ")&amp;T636&amp;IF(ISBLANK(T636),""," ")&amp;U636&amp;" "&amp;V636</f>
        <v>902 West 3rd Street</v>
      </c>
      <c r="C636" s="1" t="s">
        <v>0</v>
      </c>
      <c r="E636" s="1" t="str">
        <f t="shared" si="28"/>
        <v>None</v>
      </c>
      <c r="F636" s="1" t="str">
        <f t="shared" si="27"/>
        <v>None</v>
      </c>
      <c r="G636" s="4" t="s">
        <v>15</v>
      </c>
      <c r="H636" s="1" t="b">
        <v>1</v>
      </c>
      <c r="I636" s="1" t="b">
        <v>0</v>
      </c>
      <c r="J636" s="1">
        <v>1900</v>
      </c>
      <c r="K636" s="1">
        <v>1900</v>
      </c>
      <c r="L636" s="4" t="s">
        <v>2</v>
      </c>
      <c r="N636" s="4">
        <v>1</v>
      </c>
      <c r="O636" s="4" t="s">
        <v>511</v>
      </c>
      <c r="P636" s="5">
        <v>38.740394000000002</v>
      </c>
      <c r="Q636" s="5">
        <v>-85.396730000000005</v>
      </c>
      <c r="R636" s="1">
        <v>902</v>
      </c>
      <c r="S636" s="9"/>
      <c r="T636" s="2" t="s">
        <v>485</v>
      </c>
      <c r="U636" s="2" t="s">
        <v>502</v>
      </c>
      <c r="V636" t="s">
        <v>446</v>
      </c>
      <c r="W636" s="1" t="s">
        <v>13</v>
      </c>
    </row>
    <row r="637" spans="1:23" x14ac:dyDescent="0.2">
      <c r="A637" t="str">
        <f>IF(ISBLANK(R637),C637,R637)&amp;" "&amp;S637&amp;IF(ISBLANK(S637),""," ")&amp;T637&amp;IF(ISBLANK(T637),""," ")&amp;U637&amp;" "&amp;V637</f>
        <v>904 West 3rd Street</v>
      </c>
      <c r="C637" s="1" t="s">
        <v>0</v>
      </c>
      <c r="E637" s="1" t="str">
        <f t="shared" si="28"/>
        <v>Vernacular: Other</v>
      </c>
      <c r="F637" s="1" t="str">
        <f t="shared" si="27"/>
        <v>Cross Plan</v>
      </c>
      <c r="G637" s="4" t="s">
        <v>230</v>
      </c>
      <c r="H637" s="1" t="b">
        <v>1</v>
      </c>
      <c r="I637" s="1" t="b">
        <v>0</v>
      </c>
      <c r="J637" s="1">
        <v>1950</v>
      </c>
      <c r="K637" s="1">
        <v>1950</v>
      </c>
      <c r="L637" s="4" t="s">
        <v>2</v>
      </c>
      <c r="N637" s="1">
        <v>1</v>
      </c>
      <c r="O637" s="4" t="s">
        <v>526</v>
      </c>
      <c r="P637" s="5">
        <v>38.740690999999998</v>
      </c>
      <c r="Q637" s="5">
        <v>-85.396839999999997</v>
      </c>
      <c r="R637" s="1">
        <v>904</v>
      </c>
      <c r="S637" s="9"/>
      <c r="T637" s="2" t="s">
        <v>485</v>
      </c>
      <c r="U637" s="2" t="s">
        <v>502</v>
      </c>
      <c r="V637" t="s">
        <v>446</v>
      </c>
      <c r="W637" s="1" t="s">
        <v>13</v>
      </c>
    </row>
    <row r="638" spans="1:23" x14ac:dyDescent="0.2">
      <c r="A638" t="str">
        <f>IF(ISBLANK(R638),C638,R638)&amp;" "&amp;S638&amp;IF(ISBLANK(S638),""," ")&amp;T638&amp;IF(ISBLANK(T638),""," ")&amp;U638&amp;" "&amp;V638</f>
        <v>905 West 3rd Street</v>
      </c>
      <c r="C638" s="1" t="s">
        <v>0</v>
      </c>
      <c r="E638" s="1" t="str">
        <f t="shared" si="28"/>
        <v>Vernacular: Gable Front</v>
      </c>
      <c r="F638" s="1" t="str">
        <f t="shared" si="27"/>
        <v>None</v>
      </c>
      <c r="G638" s="4" t="s">
        <v>21</v>
      </c>
      <c r="H638" s="1" t="b">
        <v>1</v>
      </c>
      <c r="I638" s="1" t="b">
        <v>0</v>
      </c>
      <c r="J638" s="1">
        <v>1880</v>
      </c>
      <c r="K638" s="1">
        <v>1880</v>
      </c>
      <c r="L638" s="4" t="s">
        <v>2</v>
      </c>
      <c r="N638" s="4">
        <v>1</v>
      </c>
      <c r="O638" s="4" t="s">
        <v>511</v>
      </c>
      <c r="P638" s="5">
        <v>38.740910999999997</v>
      </c>
      <c r="Q638" s="5">
        <v>-85.397180000000006</v>
      </c>
      <c r="R638" s="1">
        <v>905</v>
      </c>
      <c r="S638" s="9"/>
      <c r="T638" s="2" t="s">
        <v>485</v>
      </c>
      <c r="U638" s="2" t="s">
        <v>502</v>
      </c>
      <c r="V638" t="s">
        <v>446</v>
      </c>
      <c r="W638" s="1" t="s">
        <v>13</v>
      </c>
    </row>
    <row r="639" spans="1:23" x14ac:dyDescent="0.2">
      <c r="A639" t="str">
        <f>IF(ISBLANK(R639),C639,R639)&amp;" "&amp;S639&amp;IF(ISBLANK(S639),""," ")&amp;T639&amp;IF(ISBLANK(T639),""," ")&amp;U639&amp;" "&amp;V639</f>
        <v>735-27 West 3rd Street</v>
      </c>
      <c r="C639" s="1" t="s">
        <v>0</v>
      </c>
      <c r="E639" s="1" t="str">
        <f t="shared" si="28"/>
        <v>Federal</v>
      </c>
      <c r="F639" s="1" t="str">
        <f t="shared" si="27"/>
        <v>None</v>
      </c>
      <c r="G639" s="4" t="s">
        <v>1</v>
      </c>
      <c r="H639" s="1" t="b">
        <v>1</v>
      </c>
      <c r="I639" s="1" t="b">
        <v>0</v>
      </c>
      <c r="J639" s="1">
        <v>1850</v>
      </c>
      <c r="K639" s="1">
        <v>1850</v>
      </c>
      <c r="L639" s="4" t="s">
        <v>14</v>
      </c>
      <c r="M639" s="1">
        <v>1</v>
      </c>
      <c r="N639" s="1" t="s">
        <v>13</v>
      </c>
      <c r="P639" s="5">
        <v>38.739404</v>
      </c>
      <c r="Q639" s="5">
        <v>-85.390523999999999</v>
      </c>
      <c r="R639" s="1" t="s">
        <v>454</v>
      </c>
      <c r="S639" s="9"/>
      <c r="T639" s="2" t="s">
        <v>485</v>
      </c>
      <c r="U639" s="2" t="s">
        <v>502</v>
      </c>
      <c r="V639" t="s">
        <v>446</v>
      </c>
      <c r="W639" s="1" t="s">
        <v>13</v>
      </c>
    </row>
    <row r="640" spans="1:23" ht="25.5" x14ac:dyDescent="0.2">
      <c r="A640" t="str">
        <f t="shared" ref="A579:A642" si="29">IF(ISBLANK(R640),B640,R640)&amp;" "&amp;S640&amp;IF(ISBLANK(S640),""," ")&amp;T640&amp;IF(ISBLANK(T640),""," ")&amp;U640&amp;" "&amp;V640</f>
        <v>U.S. Post Office Site 3rd &amp; West Streets</v>
      </c>
      <c r="B640" s="1" t="s">
        <v>238</v>
      </c>
      <c r="C640" s="1" t="s">
        <v>205</v>
      </c>
      <c r="E640" s="1" t="str">
        <f t="shared" si="28"/>
        <v>Designed Landscape</v>
      </c>
      <c r="F640" s="1" t="str">
        <f t="shared" si="27"/>
        <v>City Park</v>
      </c>
      <c r="G640" s="1" t="s">
        <v>239</v>
      </c>
      <c r="H640" s="1" t="b">
        <v>1</v>
      </c>
      <c r="I640" s="1" t="b">
        <v>0</v>
      </c>
      <c r="J640" s="1">
        <v>1898</v>
      </c>
      <c r="K640" s="1">
        <v>1898</v>
      </c>
      <c r="L640" s="1" t="s">
        <v>14</v>
      </c>
      <c r="M640" s="1">
        <v>1</v>
      </c>
      <c r="N640" s="1" t="s">
        <v>13</v>
      </c>
      <c r="P640" s="5">
        <v>38.737448000000001</v>
      </c>
      <c r="Q640" s="5">
        <v>-85.380234000000002</v>
      </c>
      <c r="S640" s="10"/>
      <c r="U640" s="4" t="s">
        <v>503</v>
      </c>
      <c r="V640" s="2" t="s">
        <v>501</v>
      </c>
      <c r="W640" s="1" t="s">
        <v>13</v>
      </c>
    </row>
    <row r="641" spans="1:23" ht="204" x14ac:dyDescent="0.2">
      <c r="A641" t="str">
        <f t="shared" si="29"/>
        <v>Old City Cemetery - John Paul Park 3rd, Mill &amp; Vine Streets</v>
      </c>
      <c r="B641" s="1" t="s">
        <v>345</v>
      </c>
      <c r="C641" s="1" t="s">
        <v>205</v>
      </c>
      <c r="E641" s="1" t="str">
        <f t="shared" si="28"/>
        <v>Designed Landscape</v>
      </c>
      <c r="F641" s="1" t="str">
        <f t="shared" si="27"/>
        <v/>
      </c>
      <c r="G641" s="1" t="s">
        <v>34</v>
      </c>
      <c r="H641" s="1" t="b">
        <v>1</v>
      </c>
      <c r="I641" s="1" t="b">
        <v>0</v>
      </c>
      <c r="J641" s="1">
        <v>1820</v>
      </c>
      <c r="K641" s="1">
        <v>1820</v>
      </c>
      <c r="L641" s="1" t="s">
        <v>14</v>
      </c>
      <c r="M641" s="1">
        <v>2</v>
      </c>
      <c r="N641" s="1" t="s">
        <v>13</v>
      </c>
      <c r="P641" s="5">
        <v>38.739223000000003</v>
      </c>
      <c r="Q641" s="5">
        <v>-85.386274999999998</v>
      </c>
      <c r="S641" s="10"/>
      <c r="U641" s="4" t="s">
        <v>518</v>
      </c>
      <c r="V641" s="2" t="s">
        <v>501</v>
      </c>
      <c r="W641" s="1" t="s">
        <v>355</v>
      </c>
    </row>
    <row r="642" spans="1:23" x14ac:dyDescent="0.2">
      <c r="A642" t="str">
        <f t="shared" si="29"/>
        <v>111 East 4th Street</v>
      </c>
      <c r="B642" s="1" t="s">
        <v>102</v>
      </c>
      <c r="C642" s="1" t="s">
        <v>0</v>
      </c>
      <c r="E642" s="1" t="str">
        <f t="shared" si="28"/>
        <v>Federal</v>
      </c>
      <c r="F642" s="1" t="str">
        <f t="shared" ref="F642:F705" si="30">IF(OR(G642="Other: Vernacular Landscape",G642="Other",G642="Federal"),"None",IF(G642="Italianate","None",IF(G642="No Style","None",IF(G642="Other: Gabled-ell","Gabled-ell",IF(G642="Other: Single Pen","Single Pen",IF(G642="Other: Double Pen","Double Pen",IF(G642="Other: Shotgun","None",IF(G642="Other: I-House","I-House",IF(G642="Other: Hall and Parlor","Hall and Parlor",IF(G642="Other: Gable front","None",IF(G642="Other: Cross gable","Cross Gable",IF(G642="Other: English Barn","English Barn",IF(G642="Greek Revival","Greek",IF(G642="Bungalow/Craftsman","None",IF(G642="Colonial Revival","None",IF(G642="Other: American Four Square","None",IF(G642="Queen Anne","Queen Anne",IF(G642="Other: Designed Landscape - Memorial Garden","Memorial Garden",IF(G642="Other: Designed Landscape - Formal garden","Formal Garden",IF(OR(G642="Other: Modern",G642="Modern Movement"),"None",IF(OR(G642="Other: Side gabled",G642="Side gabled"),"Side Gable",IF(G642="Other: Rail car design","Rail Car",IF(G642="Commercial Style","None",IF(G642="Other: Cottage","Cottage",IF(G642="Other: 19th C. Functional","19th Century",IF(G642="Other: 20th C. Functional","20th Century",IF(G642="Other: Pre-Fab","Pre-Fab",IF(OR(G642="Other: Art Deco",G642="Art Deco"),"None",IF(G642="Gothic Revival","None",IF(G642="Neo-Classical Revival","Classical",IF(OR(G642="Other: Tudor Revival",G642="Tudor Revival"),"None",IF(G642="Stick/Eastlake","Stick/Eastlake",IF(G642="Romanesque Revival","Romanesque Revival",IF(G642="Modern Movement: Ranch Style","Ranch",IF(G642="Other: Camelback shotgun","Camelback Shotgun",IF(G642="Other: Saltbox","Saltbox",IF(G642="Other: Designed Lanscape","None",IF(G642="Other: Designed Landscape - City Park","City Park",IF(G642="Other: Central passage","Central Passage",IF(G642="Other: T-plan","T-plan",IF(G642="Other: Free Classic","Free Classical",IF(G642="Other: Cross plan","Cross Plan",IF(G642="Second Empire",G642,IF(G642="Other: Folk Victorian","Folk Victorian",IF(G642="Classical Revival","Classical",IF(G642="Other: Neoclassical","Neoclassical",""))))))))))))))))))))))))))))))))))))))))))))))</f>
        <v>None</v>
      </c>
      <c r="G642" s="1" t="s">
        <v>1</v>
      </c>
      <c r="H642" s="1" t="b">
        <v>0</v>
      </c>
      <c r="I642" s="1" t="b">
        <v>0</v>
      </c>
      <c r="J642" s="1">
        <v>1844</v>
      </c>
      <c r="K642" s="1">
        <v>1844</v>
      </c>
      <c r="L642" s="1" t="s">
        <v>14</v>
      </c>
      <c r="M642" s="1">
        <v>1</v>
      </c>
      <c r="N642" s="1" t="s">
        <v>13</v>
      </c>
      <c r="P642" s="5">
        <v>38.738574</v>
      </c>
      <c r="Q642" s="5">
        <v>-85.380082000000002</v>
      </c>
      <c r="R642" s="1">
        <v>111</v>
      </c>
      <c r="S642" s="9"/>
      <c r="T642" s="2" t="s">
        <v>471</v>
      </c>
      <c r="U642" s="2" t="s">
        <v>515</v>
      </c>
      <c r="V642" t="s">
        <v>446</v>
      </c>
      <c r="W642" s="1" t="s">
        <v>13</v>
      </c>
    </row>
    <row r="643" spans="1:23" x14ac:dyDescent="0.2">
      <c r="A643" t="str">
        <f>IF(ISBLANK(R643),C643,R643)&amp;" "&amp;S643&amp;IF(ISBLANK(S643),""," ")&amp;T643&amp;IF(ISBLANK(T643),""," ")&amp;U643&amp;" "&amp;V643</f>
        <v>112 East 4th Street</v>
      </c>
      <c r="C643" s="1" t="s">
        <v>0</v>
      </c>
      <c r="E643" s="1" t="str">
        <f t="shared" ref="E643:E706" si="31">IF(OR(G643="Other",G643="Federal",G643="Italianate",G643="Gothic Revival",G643="Tudor Revival"),G643,IF(G643="No Style","None",IF(OR(G643="Other: T-plan",G643="Other: Central passage",G643="Other: Pre-Fab",G643="Other: Side gabled",G643="Side gabled",G643="Other: Gabled-ell",G643="Other: Cross gable",G643="Other: Saltbox",G643="Other: Cross plan",G643="Other: Hall and Parlor",G643="Other: I-House",G643="Other: Single Pen",G643="Other: Cottage",G643="Other: Double Pen"),"Vernacular: Other",IF(OR(G643="Other: Shotgun",G643="Other: Camelback shotgun"),"Vernacular: Shotgun",IF(G643="Other: Gable front","Vernacular: Gable Front",IF(G643="Other: English Barn","Barn",IF(G643="Bungalow/Craftsman","Bungalow/Craftsman/Foursquare",IF(G643="Colonial Revival",G643,IF(G643="Other: American Four Square","Bungalow/Craftsman/Foursquare",IF(G643="Queen Anne","Victorian",IF(OR(G643="Other: Designed Landscape - Memorial Garden",G643="Other: Designed Landscape",G643="Other: Designed Landscape - City Park"),"Designed Landscape",IF(G643="Other: Designed Landscape - Formal garden","Designed Landscape",IF(OR(G643="Other: Modern",G643="Modern Movement",G643="Modern Movement: Ranch Style"),"Modern Movement",IF(G643="Other: Rail car design","Other",IF(G643="Commercial Style","Commercial Style",IF(G643="Other: 19th C. Functional","Functional",IF(G643="Other: 20th C. Functional","Functional",IF(OR(G643="Other: Art Deco",G643="Art Deco"),"Art Deco",IF(G643="Stick/Eastlake","Victorian",IF(OR(G643="Other: Folk Victorian",G643="Other: Free Classic",G643="Romanesque Revival",G643="Second Empire"),"Victorian",IF(G643="Other: Tudor Revival","Tudor Revival",IF(G643="Other: Vernacular Landscape","Vernacular Landscape",IF(OR(G643="Greek Revival",G643="Neo-Classical Revival",G643="Classical Revival"),"Classical/Greek Revival","")))))))))))))))))))))))</f>
        <v>Bungalow/Craftsman/Foursquare</v>
      </c>
      <c r="F643" s="1" t="str">
        <f t="shared" si="30"/>
        <v>None</v>
      </c>
      <c r="G643" s="4" t="s">
        <v>101</v>
      </c>
      <c r="H643" s="1" t="b">
        <v>1</v>
      </c>
      <c r="I643" s="1" t="b">
        <v>0</v>
      </c>
      <c r="J643" s="1">
        <v>1930</v>
      </c>
      <c r="K643" s="1">
        <v>1930</v>
      </c>
      <c r="L643" s="1" t="s">
        <v>14</v>
      </c>
      <c r="M643" s="1">
        <v>1</v>
      </c>
      <c r="N643" s="1" t="s">
        <v>13</v>
      </c>
      <c r="P643" s="5">
        <v>38.738391</v>
      </c>
      <c r="Q643" s="5">
        <v>-85.379446000000002</v>
      </c>
      <c r="R643" s="1">
        <v>112</v>
      </c>
      <c r="S643" s="9"/>
      <c r="T643" s="2" t="s">
        <v>471</v>
      </c>
      <c r="U643" s="2" t="s">
        <v>515</v>
      </c>
      <c r="V643" t="s">
        <v>446</v>
      </c>
      <c r="W643" s="1" t="s">
        <v>13</v>
      </c>
    </row>
    <row r="644" spans="1:23" x14ac:dyDescent="0.2">
      <c r="A644" t="str">
        <f>IF(ISBLANK(R644),C644,R644)&amp;" "&amp;S644&amp;IF(ISBLANK(S644),""," ")&amp;T644&amp;IF(ISBLANK(T644),""," ")&amp;U644&amp;" "&amp;V644</f>
        <v>208 East 4th Street</v>
      </c>
      <c r="C644" s="1" t="s">
        <v>0</v>
      </c>
      <c r="E644" s="1" t="str">
        <f t="shared" si="31"/>
        <v>Federal</v>
      </c>
      <c r="F644" s="1" t="str">
        <f t="shared" si="30"/>
        <v>None</v>
      </c>
      <c r="G644" s="1" t="s">
        <v>1</v>
      </c>
      <c r="H644" s="1" t="b">
        <v>0</v>
      </c>
      <c r="I644" s="1" t="b">
        <v>0</v>
      </c>
      <c r="J644" s="1">
        <v>1838</v>
      </c>
      <c r="K644" s="1">
        <v>1838</v>
      </c>
      <c r="L644" s="1" t="s">
        <v>14</v>
      </c>
      <c r="M644" s="1">
        <v>1</v>
      </c>
      <c r="N644" s="1" t="s">
        <v>13</v>
      </c>
      <c r="P644" s="5">
        <v>38.738408</v>
      </c>
      <c r="Q644" s="5">
        <v>-85.378259</v>
      </c>
      <c r="R644" s="1">
        <v>208</v>
      </c>
      <c r="S644" s="9"/>
      <c r="T644" s="2" t="s">
        <v>471</v>
      </c>
      <c r="U644" s="2" t="s">
        <v>515</v>
      </c>
      <c r="V644" t="s">
        <v>446</v>
      </c>
      <c r="W644" s="1" t="s">
        <v>13</v>
      </c>
    </row>
    <row r="645" spans="1:23" x14ac:dyDescent="0.2">
      <c r="A645" t="str">
        <f>IF(ISBLANK(R645),C645,R645)&amp;" "&amp;S645&amp;IF(ISBLANK(S645),""," ")&amp;T645&amp;IF(ISBLANK(T645),""," ")&amp;U645&amp;" "&amp;V645</f>
        <v>209 East 4th Street</v>
      </c>
      <c r="C645" s="1" t="s">
        <v>0</v>
      </c>
      <c r="E645" s="1" t="str">
        <f t="shared" si="31"/>
        <v>None</v>
      </c>
      <c r="F645" s="1" t="str">
        <f t="shared" si="30"/>
        <v>None</v>
      </c>
      <c r="G645" s="1" t="s">
        <v>15</v>
      </c>
      <c r="H645" s="1" t="b">
        <v>1</v>
      </c>
      <c r="I645" s="1" t="b">
        <v>0</v>
      </c>
      <c r="J645" s="1">
        <v>1980</v>
      </c>
      <c r="K645" s="1">
        <v>1980</v>
      </c>
      <c r="L645" s="1" t="s">
        <v>2</v>
      </c>
      <c r="N645" s="1">
        <v>1</v>
      </c>
      <c r="O645" s="4" t="s">
        <v>526</v>
      </c>
      <c r="P645" s="5">
        <v>38.738788999999997</v>
      </c>
      <c r="Q645" s="5">
        <v>-85.378259</v>
      </c>
      <c r="R645" s="1">
        <v>209</v>
      </c>
      <c r="S645" s="9"/>
      <c r="T645" s="2" t="s">
        <v>471</v>
      </c>
      <c r="U645" s="2" t="s">
        <v>515</v>
      </c>
      <c r="V645" t="s">
        <v>446</v>
      </c>
      <c r="W645" s="1" t="s">
        <v>13</v>
      </c>
    </row>
    <row r="646" spans="1:23" x14ac:dyDescent="0.2">
      <c r="A646" t="str">
        <f>IF(ISBLANK(R646),C646,R646)&amp;" "&amp;S646&amp;IF(ISBLANK(S646),""," ")&amp;T646&amp;IF(ISBLANK(T646),""," ")&amp;U646&amp;" "&amp;V646</f>
        <v>210 East 4th Street</v>
      </c>
      <c r="C646" s="1" t="s">
        <v>0</v>
      </c>
      <c r="E646" s="1" t="str">
        <f t="shared" si="31"/>
        <v>Vernacular: Shotgun</v>
      </c>
      <c r="F646" s="1" t="str">
        <f t="shared" si="30"/>
        <v>None</v>
      </c>
      <c r="G646" s="1" t="s">
        <v>18</v>
      </c>
      <c r="H646" s="1" t="b">
        <v>1</v>
      </c>
      <c r="I646" s="1" t="b">
        <v>0</v>
      </c>
      <c r="J646" s="1">
        <v>1880</v>
      </c>
      <c r="K646" s="1">
        <v>1880</v>
      </c>
      <c r="L646" s="1" t="s">
        <v>14</v>
      </c>
      <c r="M646" s="1">
        <v>1</v>
      </c>
      <c r="N646" s="1" t="s">
        <v>13</v>
      </c>
      <c r="P646" s="5">
        <v>38.738379000000002</v>
      </c>
      <c r="Q646" s="5">
        <v>-85.378170999999995</v>
      </c>
      <c r="R646" s="1">
        <v>210</v>
      </c>
      <c r="S646" s="9"/>
      <c r="T646" s="2" t="s">
        <v>471</v>
      </c>
      <c r="U646" s="2" t="s">
        <v>515</v>
      </c>
      <c r="V646" t="s">
        <v>446</v>
      </c>
      <c r="W646" s="1" t="s">
        <v>13</v>
      </c>
    </row>
    <row r="647" spans="1:23" x14ac:dyDescent="0.2">
      <c r="A647" t="str">
        <f>IF(ISBLANK(R647),C647,R647)&amp;" "&amp;S647&amp;IF(ISBLANK(S647),""," ")&amp;T647&amp;IF(ISBLANK(T647),""," ")&amp;U647&amp;" "&amp;V647</f>
        <v>213 East 4th Street</v>
      </c>
      <c r="C647" s="1" t="s">
        <v>0</v>
      </c>
      <c r="E647" s="1" t="str">
        <f t="shared" si="31"/>
        <v>Federal</v>
      </c>
      <c r="F647" s="1" t="str">
        <f t="shared" si="30"/>
        <v>None</v>
      </c>
      <c r="G647" s="1" t="s">
        <v>1</v>
      </c>
      <c r="H647" s="1" t="b">
        <v>1</v>
      </c>
      <c r="I647" s="1" t="b">
        <v>0</v>
      </c>
      <c r="J647" s="1">
        <v>1870</v>
      </c>
      <c r="K647" s="1">
        <v>1870</v>
      </c>
      <c r="L647" s="1" t="s">
        <v>14</v>
      </c>
      <c r="M647" s="1">
        <v>1</v>
      </c>
      <c r="N647" s="1" t="s">
        <v>13</v>
      </c>
      <c r="P647" s="5">
        <v>38.738717999999999</v>
      </c>
      <c r="Q647" s="5">
        <v>-85.377996999999993</v>
      </c>
      <c r="R647" s="1">
        <v>213</v>
      </c>
      <c r="S647" s="9"/>
      <c r="T647" s="2" t="s">
        <v>471</v>
      </c>
      <c r="U647" s="2" t="s">
        <v>515</v>
      </c>
      <c r="V647" t="s">
        <v>446</v>
      </c>
      <c r="W647" s="1" t="s">
        <v>13</v>
      </c>
    </row>
    <row r="648" spans="1:23" x14ac:dyDescent="0.2">
      <c r="A648" t="str">
        <f>IF(ISBLANK(R648),C648,R648)&amp;" "&amp;S648&amp;IF(ISBLANK(S648),""," ")&amp;T648&amp;IF(ISBLANK(T648),""," ")&amp;U648&amp;" "&amp;V648</f>
        <v>215 East 4th Street</v>
      </c>
      <c r="C648" s="1" t="s">
        <v>0</v>
      </c>
      <c r="E648" s="1" t="str">
        <f t="shared" si="31"/>
        <v>Italianate</v>
      </c>
      <c r="F648" s="1" t="str">
        <f t="shared" si="30"/>
        <v>None</v>
      </c>
      <c r="G648" s="1" t="s">
        <v>23</v>
      </c>
      <c r="H648" s="1" t="b">
        <v>1</v>
      </c>
      <c r="I648" s="1" t="b">
        <v>0</v>
      </c>
      <c r="J648" s="1">
        <v>1870</v>
      </c>
      <c r="K648" s="1">
        <v>1870</v>
      </c>
      <c r="L648" s="1" t="s">
        <v>14</v>
      </c>
      <c r="M648" s="1">
        <v>1</v>
      </c>
      <c r="N648" s="1" t="s">
        <v>13</v>
      </c>
      <c r="P648" s="5">
        <v>38.738717999999999</v>
      </c>
      <c r="Q648" s="5">
        <v>-85.377844999999994</v>
      </c>
      <c r="R648" s="1">
        <v>215</v>
      </c>
      <c r="S648" s="9"/>
      <c r="T648" s="2" t="s">
        <v>471</v>
      </c>
      <c r="U648" s="2" t="s">
        <v>515</v>
      </c>
      <c r="V648" t="s">
        <v>446</v>
      </c>
      <c r="W648" s="1" t="s">
        <v>13</v>
      </c>
    </row>
    <row r="649" spans="1:23" x14ac:dyDescent="0.2">
      <c r="A649" t="str">
        <f>IF(ISBLANK(R649),C649,R649)&amp;" "&amp;S649&amp;IF(ISBLANK(S649),""," ")&amp;T649&amp;IF(ISBLANK(T649),""," ")&amp;U649&amp;" "&amp;V649</f>
        <v>216 East 4th Street</v>
      </c>
      <c r="C649" s="1" t="s">
        <v>0</v>
      </c>
      <c r="E649" s="1" t="str">
        <f t="shared" si="31"/>
        <v>Bungalow/Craftsman/Foursquare</v>
      </c>
      <c r="F649" s="1" t="str">
        <f t="shared" si="30"/>
        <v>None</v>
      </c>
      <c r="G649" s="1" t="s">
        <v>101</v>
      </c>
      <c r="H649" s="1" t="b">
        <v>1</v>
      </c>
      <c r="I649" s="1" t="b">
        <v>0</v>
      </c>
      <c r="J649" s="1">
        <v>1920</v>
      </c>
      <c r="K649" s="1">
        <v>1920</v>
      </c>
      <c r="L649" s="1" t="s">
        <v>14</v>
      </c>
      <c r="M649" s="1">
        <v>1</v>
      </c>
      <c r="N649" s="1" t="s">
        <v>13</v>
      </c>
      <c r="P649" s="5">
        <v>38.738461999999998</v>
      </c>
      <c r="Q649" s="5">
        <v>-85.377955999999998</v>
      </c>
      <c r="R649" s="1">
        <v>216</v>
      </c>
      <c r="S649" s="9"/>
      <c r="T649" s="2" t="s">
        <v>471</v>
      </c>
      <c r="U649" s="2" t="s">
        <v>515</v>
      </c>
      <c r="V649" t="s">
        <v>446</v>
      </c>
      <c r="W649" s="1" t="s">
        <v>13</v>
      </c>
    </row>
    <row r="650" spans="1:23" x14ac:dyDescent="0.2">
      <c r="A650" t="str">
        <f>IF(ISBLANK(R650),C650,R650)&amp;" "&amp;S650&amp;IF(ISBLANK(S650),""," ")&amp;T650&amp;IF(ISBLANK(T650),""," ")&amp;U650&amp;" "&amp;V650</f>
        <v>218 East 4th Street</v>
      </c>
      <c r="C650" s="1" t="s">
        <v>0</v>
      </c>
      <c r="E650" s="1" t="str">
        <f t="shared" si="31"/>
        <v>Bungalow/Craftsman/Foursquare</v>
      </c>
      <c r="F650" s="1" t="str">
        <f t="shared" si="30"/>
        <v>None</v>
      </c>
      <c r="G650" s="1" t="s">
        <v>101</v>
      </c>
      <c r="H650" s="1" t="b">
        <v>1</v>
      </c>
      <c r="I650" s="1" t="b">
        <v>0</v>
      </c>
      <c r="J650" s="1">
        <v>1940</v>
      </c>
      <c r="K650" s="1">
        <v>1940</v>
      </c>
      <c r="L650" s="1" t="s">
        <v>2</v>
      </c>
      <c r="N650" s="1">
        <v>1</v>
      </c>
      <c r="O650" s="4" t="s">
        <v>526</v>
      </c>
      <c r="P650" s="5">
        <v>38.738463000000003</v>
      </c>
      <c r="Q650" s="5">
        <v>-85.377780999999999</v>
      </c>
      <c r="R650" s="1">
        <v>218</v>
      </c>
      <c r="S650" s="9"/>
      <c r="T650" s="2" t="s">
        <v>471</v>
      </c>
      <c r="U650" s="2" t="s">
        <v>515</v>
      </c>
      <c r="V650" t="s">
        <v>446</v>
      </c>
      <c r="W650" s="1" t="s">
        <v>13</v>
      </c>
    </row>
    <row r="651" spans="1:23" x14ac:dyDescent="0.2">
      <c r="A651" t="str">
        <f>IF(ISBLANK(R651),C651,R651)&amp;" "&amp;S651&amp;IF(ISBLANK(S651),""," ")&amp;T651&amp;IF(ISBLANK(T651),""," ")&amp;U651&amp;" "&amp;V651</f>
        <v>305 East 4th Street</v>
      </c>
      <c r="C651" s="1" t="s">
        <v>0</v>
      </c>
      <c r="E651" s="1" t="str">
        <f t="shared" si="31"/>
        <v>Federal</v>
      </c>
      <c r="F651" s="1" t="str">
        <f t="shared" si="30"/>
        <v>None</v>
      </c>
      <c r="G651" s="1" t="s">
        <v>1</v>
      </c>
      <c r="H651" s="1" t="b">
        <v>1</v>
      </c>
      <c r="I651" s="1" t="b">
        <v>0</v>
      </c>
      <c r="J651" s="1">
        <v>1840</v>
      </c>
      <c r="K651" s="1">
        <v>1840</v>
      </c>
      <c r="L651" s="1" t="s">
        <v>14</v>
      </c>
      <c r="M651" s="1">
        <v>1</v>
      </c>
      <c r="N651" s="1" t="s">
        <v>13</v>
      </c>
      <c r="P651" s="5">
        <v>38.738731999999999</v>
      </c>
      <c r="Q651" s="5">
        <v>-85.376795999999999</v>
      </c>
      <c r="R651" s="1">
        <v>305</v>
      </c>
      <c r="S651" s="9"/>
      <c r="T651" s="2" t="s">
        <v>471</v>
      </c>
      <c r="U651" s="2" t="s">
        <v>515</v>
      </c>
      <c r="V651" t="s">
        <v>446</v>
      </c>
      <c r="W651" s="1" t="s">
        <v>13</v>
      </c>
    </row>
    <row r="652" spans="1:23" x14ac:dyDescent="0.2">
      <c r="A652" t="str">
        <f>IF(ISBLANK(R652),C652,R652)&amp;" "&amp;S652&amp;IF(ISBLANK(S652),""," ")&amp;T652&amp;IF(ISBLANK(T652),""," ")&amp;U652&amp;" "&amp;V652</f>
        <v>307 East 4th Street</v>
      </c>
      <c r="C652" s="1" t="s">
        <v>0</v>
      </c>
      <c r="E652" s="1" t="str">
        <f t="shared" si="31"/>
        <v>Vernacular: Gable Front</v>
      </c>
      <c r="F652" s="1" t="str">
        <f t="shared" si="30"/>
        <v>None</v>
      </c>
      <c r="G652" s="1" t="s">
        <v>21</v>
      </c>
      <c r="H652" s="1" t="b">
        <v>1</v>
      </c>
      <c r="I652" s="1" t="b">
        <v>0</v>
      </c>
      <c r="J652" s="1">
        <v>1870</v>
      </c>
      <c r="K652" s="1">
        <v>1870</v>
      </c>
      <c r="L652" s="1" t="s">
        <v>14</v>
      </c>
      <c r="M652" s="1">
        <v>3</v>
      </c>
      <c r="N652" s="1" t="s">
        <v>13</v>
      </c>
      <c r="P652" s="5">
        <v>38.738731000000001</v>
      </c>
      <c r="Q652" s="5">
        <v>-85.376615999999999</v>
      </c>
      <c r="R652" s="1">
        <v>307</v>
      </c>
      <c r="S652" s="9"/>
      <c r="T652" s="2" t="s">
        <v>471</v>
      </c>
      <c r="U652" s="2" t="s">
        <v>515</v>
      </c>
      <c r="V652" t="s">
        <v>446</v>
      </c>
      <c r="W652" s="1" t="s">
        <v>13</v>
      </c>
    </row>
    <row r="653" spans="1:23" x14ac:dyDescent="0.2">
      <c r="A653" t="str">
        <f>IF(ISBLANK(R653),C653,R653)&amp;" "&amp;S653&amp;IF(ISBLANK(S653),""," ")&amp;T653&amp;IF(ISBLANK(T653),""," ")&amp;U653&amp;" "&amp;V653</f>
        <v>313 East 4th Street</v>
      </c>
      <c r="C653" s="1" t="s">
        <v>0</v>
      </c>
      <c r="E653" s="1" t="str">
        <f t="shared" si="31"/>
        <v>Vernacular: Other</v>
      </c>
      <c r="F653" s="1" t="str">
        <f t="shared" si="30"/>
        <v>Hall and Parlor</v>
      </c>
      <c r="G653" s="1" t="s">
        <v>36</v>
      </c>
      <c r="H653" s="1" t="b">
        <v>1</v>
      </c>
      <c r="I653" s="1" t="b">
        <v>0</v>
      </c>
      <c r="J653" s="1">
        <v>1870</v>
      </c>
      <c r="K653" s="1">
        <v>1870</v>
      </c>
      <c r="L653" s="1" t="s">
        <v>14</v>
      </c>
      <c r="M653" s="1">
        <v>1</v>
      </c>
      <c r="N653" s="1" t="s">
        <v>13</v>
      </c>
      <c r="P653" s="5">
        <v>38.738759999999999</v>
      </c>
      <c r="Q653" s="5">
        <v>-85.376433000000006</v>
      </c>
      <c r="R653" s="1">
        <v>313</v>
      </c>
      <c r="S653" s="9"/>
      <c r="T653" s="2" t="s">
        <v>471</v>
      </c>
      <c r="U653" s="2" t="s">
        <v>515</v>
      </c>
      <c r="V653" t="s">
        <v>446</v>
      </c>
      <c r="W653" s="1" t="s">
        <v>13</v>
      </c>
    </row>
    <row r="654" spans="1:23" x14ac:dyDescent="0.2">
      <c r="A654" t="str">
        <f>IF(ISBLANK(R654),C654,R654)&amp;" "&amp;S654&amp;IF(ISBLANK(S654),""," ")&amp;T654&amp;IF(ISBLANK(T654),""," ")&amp;U654&amp;" "&amp;V654</f>
        <v>314 East 4th Street</v>
      </c>
      <c r="C654" s="1" t="s">
        <v>0</v>
      </c>
      <c r="E654" s="1" t="str">
        <f t="shared" si="31"/>
        <v>Modern Movement</v>
      </c>
      <c r="F654" s="1" t="str">
        <f t="shared" si="30"/>
        <v>None</v>
      </c>
      <c r="G654" s="4" t="s">
        <v>29</v>
      </c>
      <c r="H654" s="1" t="b">
        <v>1</v>
      </c>
      <c r="I654" s="1" t="b">
        <v>0</v>
      </c>
      <c r="J654" s="1">
        <v>1990</v>
      </c>
      <c r="K654" s="1">
        <v>1990</v>
      </c>
      <c r="L654" s="1" t="s">
        <v>2</v>
      </c>
      <c r="N654" s="1">
        <v>1</v>
      </c>
      <c r="O654" s="4" t="s">
        <v>526</v>
      </c>
      <c r="P654" s="5">
        <v>38.738295999999998</v>
      </c>
      <c r="Q654" s="5">
        <v>-85.376436999999996</v>
      </c>
      <c r="R654" s="1">
        <v>314</v>
      </c>
      <c r="S654" s="9"/>
      <c r="T654" s="2" t="s">
        <v>471</v>
      </c>
      <c r="U654" s="2" t="s">
        <v>515</v>
      </c>
      <c r="V654" t="s">
        <v>446</v>
      </c>
      <c r="W654" s="1" t="s">
        <v>13</v>
      </c>
    </row>
    <row r="655" spans="1:23" x14ac:dyDescent="0.2">
      <c r="A655" t="str">
        <f>IF(ISBLANK(R655),C655,R655)&amp;" "&amp;S655&amp;IF(ISBLANK(S655),""," ")&amp;T655&amp;IF(ISBLANK(T655),""," ")&amp;U655&amp;" "&amp;V655</f>
        <v>315 East 4th Street</v>
      </c>
      <c r="C655" s="1" t="s">
        <v>0</v>
      </c>
      <c r="E655" s="1" t="str">
        <f t="shared" si="31"/>
        <v>Vernacular: Gable Front</v>
      </c>
      <c r="F655" s="1" t="str">
        <f t="shared" si="30"/>
        <v>None</v>
      </c>
      <c r="G655" s="1" t="s">
        <v>21</v>
      </c>
      <c r="H655" s="1" t="b">
        <v>1</v>
      </c>
      <c r="I655" s="1" t="b">
        <v>0</v>
      </c>
      <c r="J655" s="1">
        <v>1860</v>
      </c>
      <c r="K655" s="1">
        <v>1860</v>
      </c>
      <c r="L655" s="1" t="s">
        <v>14</v>
      </c>
      <c r="M655" s="1">
        <v>1</v>
      </c>
      <c r="N655" s="1" t="s">
        <v>13</v>
      </c>
      <c r="P655" s="5">
        <v>38.738765000000001</v>
      </c>
      <c r="Q655" s="5">
        <v>-85.376338000000004</v>
      </c>
      <c r="R655" s="1">
        <v>315</v>
      </c>
      <c r="S655" s="9"/>
      <c r="T655" s="2" t="s">
        <v>471</v>
      </c>
      <c r="U655" s="2" t="s">
        <v>515</v>
      </c>
      <c r="V655" t="s">
        <v>446</v>
      </c>
      <c r="W655" s="1" t="s">
        <v>13</v>
      </c>
    </row>
    <row r="656" spans="1:23" x14ac:dyDescent="0.2">
      <c r="A656" t="str">
        <f>IF(ISBLANK(R656),C656,R656)&amp;" "&amp;S656&amp;IF(ISBLANK(S656),""," ")&amp;T656&amp;IF(ISBLANK(T656),""," ")&amp;U656&amp;" "&amp;V656</f>
        <v>316 East 4th Street</v>
      </c>
      <c r="C656" s="1" t="s">
        <v>0</v>
      </c>
      <c r="E656" s="1" t="str">
        <f t="shared" si="31"/>
        <v>Federal</v>
      </c>
      <c r="F656" s="1" t="str">
        <f t="shared" si="30"/>
        <v>None</v>
      </c>
      <c r="G656" s="1" t="s">
        <v>1</v>
      </c>
      <c r="H656" s="1" t="b">
        <v>1</v>
      </c>
      <c r="I656" s="1" t="b">
        <v>0</v>
      </c>
      <c r="J656" s="1">
        <v>1850</v>
      </c>
      <c r="K656" s="1">
        <v>1850</v>
      </c>
      <c r="L656" s="1" t="s">
        <v>14</v>
      </c>
      <c r="M656" s="1">
        <v>1</v>
      </c>
      <c r="N656" s="1" t="s">
        <v>13</v>
      </c>
      <c r="P656" s="5">
        <v>38.738301</v>
      </c>
      <c r="Q656" s="5">
        <v>-85.376373000000001</v>
      </c>
      <c r="R656" s="1">
        <v>316</v>
      </c>
      <c r="S656" s="9"/>
      <c r="T656" s="2" t="s">
        <v>471</v>
      </c>
      <c r="U656" s="2" t="s">
        <v>515</v>
      </c>
      <c r="V656" t="s">
        <v>446</v>
      </c>
      <c r="W656" s="1" t="s">
        <v>13</v>
      </c>
    </row>
    <row r="657" spans="1:23" ht="25.5" x14ac:dyDescent="0.2">
      <c r="A657" t="str">
        <f>IF(ISBLANK(R657),B657,R657)&amp;" "&amp;S657&amp;IF(ISBLANK(S657),""," ")&amp;T657&amp;IF(ISBLANK(T657),""," ")&amp;U657&amp;" "&amp;V657</f>
        <v>317 East 4th Street</v>
      </c>
      <c r="B657" s="1" t="s">
        <v>103</v>
      </c>
      <c r="C657" s="1" t="s">
        <v>4</v>
      </c>
      <c r="E657" s="1" t="str">
        <f t="shared" si="31"/>
        <v>Vernacular: Gable Front</v>
      </c>
      <c r="F657" s="1" t="str">
        <f t="shared" si="30"/>
        <v>None</v>
      </c>
      <c r="G657" s="1" t="s">
        <v>21</v>
      </c>
      <c r="H657" s="1" t="b">
        <v>1</v>
      </c>
      <c r="I657" s="1" t="b">
        <v>0</v>
      </c>
      <c r="J657" s="1">
        <v>1880</v>
      </c>
      <c r="K657" s="1">
        <v>1880</v>
      </c>
      <c r="L657" s="1" t="s">
        <v>14</v>
      </c>
      <c r="M657" s="1">
        <v>1</v>
      </c>
      <c r="N657" s="1" t="s">
        <v>13</v>
      </c>
      <c r="P657" s="5">
        <v>38.738734999999998</v>
      </c>
      <c r="Q657" s="5">
        <v>-85.376211999999995</v>
      </c>
      <c r="R657" s="1">
        <v>317</v>
      </c>
      <c r="S657" s="9"/>
      <c r="T657" s="2" t="s">
        <v>471</v>
      </c>
      <c r="U657" s="2" t="s">
        <v>515</v>
      </c>
      <c r="V657" t="s">
        <v>446</v>
      </c>
      <c r="W657" s="1" t="s">
        <v>13</v>
      </c>
    </row>
    <row r="658" spans="1:23" x14ac:dyDescent="0.2">
      <c r="A658" t="str">
        <f>IF(ISBLANK(R658),C658,R658)&amp;" "&amp;S658&amp;IF(ISBLANK(S658),""," ")&amp;T658&amp;IF(ISBLANK(T658),""," ")&amp;U658&amp;" "&amp;V658</f>
        <v>318 East 4th Street</v>
      </c>
      <c r="C658" s="1" t="s">
        <v>0</v>
      </c>
      <c r="E658" s="1" t="str">
        <f t="shared" si="31"/>
        <v>Vernacular: Shotgun</v>
      </c>
      <c r="F658" s="1" t="str">
        <f t="shared" si="30"/>
        <v>None</v>
      </c>
      <c r="G658" s="1" t="s">
        <v>18</v>
      </c>
      <c r="H658" s="1" t="b">
        <v>1</v>
      </c>
      <c r="I658" s="1" t="b">
        <v>0</v>
      </c>
      <c r="J658" s="1">
        <v>1870</v>
      </c>
      <c r="K658" s="1">
        <v>1870</v>
      </c>
      <c r="L658" s="1" t="s">
        <v>14</v>
      </c>
      <c r="M658" s="1">
        <v>1</v>
      </c>
      <c r="N658" s="1" t="s">
        <v>13</v>
      </c>
      <c r="P658" s="5">
        <v>38.738354999999999</v>
      </c>
      <c r="Q658" s="5">
        <v>-85.376261999999997</v>
      </c>
      <c r="R658" s="1">
        <v>318</v>
      </c>
      <c r="S658" s="9"/>
      <c r="T658" s="2" t="s">
        <v>471</v>
      </c>
      <c r="U658" s="2" t="s">
        <v>515</v>
      </c>
      <c r="V658" t="s">
        <v>446</v>
      </c>
      <c r="W658" s="1" t="s">
        <v>13</v>
      </c>
    </row>
    <row r="659" spans="1:23" x14ac:dyDescent="0.2">
      <c r="A659" t="str">
        <f>IF(ISBLANK(R659),C659,R659)&amp;" "&amp;S659&amp;IF(ISBLANK(S659),""," ")&amp;T659&amp;IF(ISBLANK(T659),""," ")&amp;U659&amp;" "&amp;V659</f>
        <v>401 East 4th Street</v>
      </c>
      <c r="C659" s="1" t="s">
        <v>5</v>
      </c>
      <c r="E659" s="1" t="str">
        <f t="shared" si="31"/>
        <v>Bungalow/Craftsman/Foursquare</v>
      </c>
      <c r="F659" s="1" t="str">
        <f t="shared" si="30"/>
        <v>None</v>
      </c>
      <c r="G659" s="4" t="s">
        <v>101</v>
      </c>
      <c r="H659" s="1" t="b">
        <v>1</v>
      </c>
      <c r="I659" s="1" t="b">
        <v>0</v>
      </c>
      <c r="J659" s="1">
        <v>1910</v>
      </c>
      <c r="K659" s="1">
        <v>1910</v>
      </c>
      <c r="L659" s="1" t="s">
        <v>2</v>
      </c>
      <c r="N659" s="4">
        <v>1</v>
      </c>
      <c r="O659" s="4" t="s">
        <v>511</v>
      </c>
      <c r="P659" s="5">
        <v>38.738714000000002</v>
      </c>
      <c r="Q659" s="5">
        <v>-85.375501999999997</v>
      </c>
      <c r="R659" s="1">
        <v>401</v>
      </c>
      <c r="S659" s="9"/>
      <c r="T659" s="2" t="s">
        <v>471</v>
      </c>
      <c r="U659" s="2" t="s">
        <v>515</v>
      </c>
      <c r="V659" t="s">
        <v>446</v>
      </c>
      <c r="W659" s="1" t="s">
        <v>13</v>
      </c>
    </row>
    <row r="660" spans="1:23" x14ac:dyDescent="0.2">
      <c r="A660" t="str">
        <f>IF(ISBLANK(R660),C660,R660)&amp;" "&amp;S660&amp;IF(ISBLANK(S660),""," ")&amp;T660&amp;IF(ISBLANK(T660),""," ")&amp;U660&amp;" "&amp;V660</f>
        <v>403 East 4th Street</v>
      </c>
      <c r="C660" s="1" t="s">
        <v>0</v>
      </c>
      <c r="E660" s="1" t="str">
        <f t="shared" si="31"/>
        <v>Vernacular: Shotgun</v>
      </c>
      <c r="F660" s="1" t="str">
        <f t="shared" si="30"/>
        <v>None</v>
      </c>
      <c r="G660" s="1" t="s">
        <v>18</v>
      </c>
      <c r="H660" s="1" t="b">
        <v>1</v>
      </c>
      <c r="I660" s="1" t="b">
        <v>0</v>
      </c>
      <c r="J660" s="1">
        <v>1870</v>
      </c>
      <c r="K660" s="1">
        <v>1870</v>
      </c>
      <c r="L660" s="1" t="s">
        <v>14</v>
      </c>
      <c r="M660" s="1">
        <v>1</v>
      </c>
      <c r="N660" s="1" t="s">
        <v>13</v>
      </c>
      <c r="P660" s="5">
        <v>38.738768</v>
      </c>
      <c r="Q660" s="5">
        <v>-85.375418999999994</v>
      </c>
      <c r="R660" s="1">
        <v>403</v>
      </c>
      <c r="S660" s="9"/>
      <c r="T660" s="2" t="s">
        <v>471</v>
      </c>
      <c r="U660" s="2" t="s">
        <v>515</v>
      </c>
      <c r="V660" t="s">
        <v>446</v>
      </c>
      <c r="W660" s="1" t="s">
        <v>13</v>
      </c>
    </row>
    <row r="661" spans="1:23" x14ac:dyDescent="0.2">
      <c r="A661" t="str">
        <f>IF(ISBLANK(R661),C661,R661)&amp;" "&amp;S661&amp;IF(ISBLANK(S661),""," ")&amp;T661&amp;IF(ISBLANK(T661),""," ")&amp;U661&amp;" "&amp;V661</f>
        <v>404 East 4th Street</v>
      </c>
      <c r="C661" s="1" t="s">
        <v>0</v>
      </c>
      <c r="E661" s="1" t="str">
        <f t="shared" si="31"/>
        <v>Vernacular: Gable Front</v>
      </c>
      <c r="F661" s="1" t="str">
        <f t="shared" si="30"/>
        <v>None</v>
      </c>
      <c r="G661" s="1" t="s">
        <v>21</v>
      </c>
      <c r="H661" s="1" t="b">
        <v>1</v>
      </c>
      <c r="I661" s="1" t="b">
        <v>0</v>
      </c>
      <c r="J661" s="1">
        <v>1880</v>
      </c>
      <c r="K661" s="1">
        <v>1880</v>
      </c>
      <c r="L661" s="1" t="s">
        <v>14</v>
      </c>
      <c r="M661" s="1">
        <v>1</v>
      </c>
      <c r="N661" s="1" t="s">
        <v>13</v>
      </c>
      <c r="P661" s="5">
        <v>38.738413999999999</v>
      </c>
      <c r="Q661" s="5">
        <v>-85.375400999999997</v>
      </c>
      <c r="R661" s="1">
        <v>404</v>
      </c>
      <c r="S661" s="9"/>
      <c r="T661" s="2" t="s">
        <v>471</v>
      </c>
      <c r="U661" s="2" t="s">
        <v>515</v>
      </c>
      <c r="V661" t="s">
        <v>446</v>
      </c>
      <c r="W661" s="1" t="s">
        <v>13</v>
      </c>
    </row>
    <row r="662" spans="1:23" x14ac:dyDescent="0.2">
      <c r="A662" t="str">
        <f>IF(ISBLANK(R662),C662,R662)&amp;" "&amp;S662&amp;IF(ISBLANK(S662),""," ")&amp;T662&amp;IF(ISBLANK(T662),""," ")&amp;U662&amp;" "&amp;V662</f>
        <v>405 East 4th Street</v>
      </c>
      <c r="C662" s="1" t="s">
        <v>0</v>
      </c>
      <c r="E662" s="1" t="str">
        <f t="shared" si="31"/>
        <v>Vernacular: Shotgun</v>
      </c>
      <c r="F662" s="1" t="str">
        <f t="shared" si="30"/>
        <v>None</v>
      </c>
      <c r="G662" s="1" t="s">
        <v>18</v>
      </c>
      <c r="H662" s="1" t="b">
        <v>1</v>
      </c>
      <c r="I662" s="1" t="b">
        <v>0</v>
      </c>
      <c r="J662" s="1">
        <v>1860</v>
      </c>
      <c r="K662" s="1">
        <v>1860</v>
      </c>
      <c r="L662" s="1" t="s">
        <v>14</v>
      </c>
      <c r="M662" s="1">
        <v>1</v>
      </c>
      <c r="N662" s="1" t="s">
        <v>13</v>
      </c>
      <c r="P662" s="5">
        <v>38.738768</v>
      </c>
      <c r="Q662" s="5">
        <v>-85.375310999999996</v>
      </c>
      <c r="R662" s="1">
        <v>405</v>
      </c>
      <c r="S662" s="9"/>
      <c r="T662" s="2" t="s">
        <v>471</v>
      </c>
      <c r="U662" s="2" t="s">
        <v>515</v>
      </c>
      <c r="V662" t="s">
        <v>446</v>
      </c>
      <c r="W662" s="1" t="s">
        <v>13</v>
      </c>
    </row>
    <row r="663" spans="1:23" x14ac:dyDescent="0.2">
      <c r="A663" t="str">
        <f>IF(ISBLANK(R663),C663,R663)&amp;" "&amp;S663&amp;IF(ISBLANK(S663),""," ")&amp;T663&amp;IF(ISBLANK(T663),""," ")&amp;U663&amp;" "&amp;V663</f>
        <v>408 East 4th Street</v>
      </c>
      <c r="C663" s="1" t="s">
        <v>0</v>
      </c>
      <c r="E663" s="1" t="str">
        <f t="shared" si="31"/>
        <v>Vernacular: Gable Front</v>
      </c>
      <c r="F663" s="1" t="str">
        <f t="shared" si="30"/>
        <v>None</v>
      </c>
      <c r="G663" s="1" t="s">
        <v>21</v>
      </c>
      <c r="H663" s="1" t="b">
        <v>1</v>
      </c>
      <c r="I663" s="1" t="b">
        <v>0</v>
      </c>
      <c r="J663" s="1">
        <v>1880</v>
      </c>
      <c r="K663" s="1">
        <v>1880</v>
      </c>
      <c r="L663" s="1" t="s">
        <v>14</v>
      </c>
      <c r="M663" s="1">
        <v>1</v>
      </c>
      <c r="N663" s="1" t="s">
        <v>13</v>
      </c>
      <c r="P663" s="5">
        <v>38.738413999999999</v>
      </c>
      <c r="Q663" s="5">
        <v>-85.375326000000001</v>
      </c>
      <c r="R663" s="1">
        <v>408</v>
      </c>
      <c r="S663" s="9"/>
      <c r="T663" s="2" t="s">
        <v>471</v>
      </c>
      <c r="U663" s="2" t="s">
        <v>515</v>
      </c>
      <c r="V663" t="s">
        <v>446</v>
      </c>
      <c r="W663" s="1" t="s">
        <v>13</v>
      </c>
    </row>
    <row r="664" spans="1:23" x14ac:dyDescent="0.2">
      <c r="A664" t="str">
        <f>IF(ISBLANK(R664),C664,R664)&amp;" "&amp;S664&amp;IF(ISBLANK(S664),""," ")&amp;T664&amp;IF(ISBLANK(T664),""," ")&amp;U664&amp;" "&amp;V664</f>
        <v>411 East 4th Street</v>
      </c>
      <c r="C664" s="1" t="s">
        <v>0</v>
      </c>
      <c r="E664" s="1" t="str">
        <f t="shared" si="31"/>
        <v>Vernacular: Other</v>
      </c>
      <c r="F664" s="1" t="str">
        <f t="shared" si="30"/>
        <v>Hall and Parlor</v>
      </c>
      <c r="G664" s="1" t="s">
        <v>36</v>
      </c>
      <c r="H664" s="1" t="b">
        <v>1</v>
      </c>
      <c r="I664" s="1" t="b">
        <v>0</v>
      </c>
      <c r="J664" s="1">
        <v>1870</v>
      </c>
      <c r="K664" s="1">
        <v>1870</v>
      </c>
      <c r="L664" s="1" t="s">
        <v>14</v>
      </c>
      <c r="M664" s="1">
        <v>1</v>
      </c>
      <c r="N664" s="1" t="s">
        <v>13</v>
      </c>
      <c r="P664" s="5">
        <v>38.738765999999998</v>
      </c>
      <c r="Q664" s="5">
        <v>-85.375158999999996</v>
      </c>
      <c r="R664" s="1">
        <v>411</v>
      </c>
      <c r="S664" s="9"/>
      <c r="T664" s="2" t="s">
        <v>471</v>
      </c>
      <c r="U664" s="2" t="s">
        <v>515</v>
      </c>
      <c r="V664" t="s">
        <v>446</v>
      </c>
      <c r="W664" s="1" t="s">
        <v>13</v>
      </c>
    </row>
    <row r="665" spans="1:23" x14ac:dyDescent="0.2">
      <c r="A665" t="str">
        <f>IF(ISBLANK(R665),C665,R665)&amp;" "&amp;S665&amp;IF(ISBLANK(S665),""," ")&amp;T665&amp;IF(ISBLANK(T665),""," ")&amp;U665&amp;" "&amp;V665</f>
        <v>412 East 4th Street</v>
      </c>
      <c r="C665" s="1" t="s">
        <v>0</v>
      </c>
      <c r="E665" s="1" t="str">
        <f t="shared" si="31"/>
        <v>Vernacular: Other</v>
      </c>
      <c r="F665" s="1" t="str">
        <f t="shared" si="30"/>
        <v>Gabled-ell</v>
      </c>
      <c r="G665" s="1" t="s">
        <v>27</v>
      </c>
      <c r="H665" s="1" t="b">
        <v>1</v>
      </c>
      <c r="I665" s="1" t="b">
        <v>0</v>
      </c>
      <c r="J665" s="1">
        <v>1880</v>
      </c>
      <c r="K665" s="1">
        <v>1880</v>
      </c>
      <c r="L665" s="1" t="s">
        <v>14</v>
      </c>
      <c r="M665" s="1">
        <v>2</v>
      </c>
      <c r="N665" s="1" t="s">
        <v>13</v>
      </c>
      <c r="P665" s="5">
        <v>38.738416999999998</v>
      </c>
      <c r="Q665" s="5">
        <v>-85.375179000000003</v>
      </c>
      <c r="R665" s="1">
        <v>412</v>
      </c>
      <c r="S665" s="9"/>
      <c r="T665" s="2" t="s">
        <v>471</v>
      </c>
      <c r="U665" s="2" t="s">
        <v>515</v>
      </c>
      <c r="V665" t="s">
        <v>446</v>
      </c>
      <c r="W665" s="1" t="s">
        <v>13</v>
      </c>
    </row>
    <row r="666" spans="1:23" x14ac:dyDescent="0.2">
      <c r="A666" t="str">
        <f>IF(ISBLANK(R666),C666,R666)&amp;" "&amp;S666&amp;IF(ISBLANK(S666),""," ")&amp;T666&amp;IF(ISBLANK(T666),""," ")&amp;U666&amp;" "&amp;V666</f>
        <v>413 East 4th Street</v>
      </c>
      <c r="C666" s="1" t="s">
        <v>0</v>
      </c>
      <c r="E666" s="1" t="str">
        <f t="shared" si="31"/>
        <v>Vernacular: Other</v>
      </c>
      <c r="F666" s="1" t="str">
        <f t="shared" si="30"/>
        <v>Double Pen</v>
      </c>
      <c r="G666" s="1" t="s">
        <v>43</v>
      </c>
      <c r="H666" s="1" t="b">
        <v>1</v>
      </c>
      <c r="I666" s="1" t="b">
        <v>0</v>
      </c>
      <c r="J666" s="1">
        <v>1870</v>
      </c>
      <c r="K666" s="1">
        <v>1870</v>
      </c>
      <c r="L666" s="1" t="s">
        <v>14</v>
      </c>
      <c r="M666" s="1">
        <v>1</v>
      </c>
      <c r="N666" s="1" t="s">
        <v>13</v>
      </c>
      <c r="P666" s="5">
        <v>38.738798000000003</v>
      </c>
      <c r="Q666" s="5">
        <v>-85.374917999999994</v>
      </c>
      <c r="R666" s="1">
        <v>413</v>
      </c>
      <c r="S666" s="9"/>
      <c r="T666" s="2" t="s">
        <v>471</v>
      </c>
      <c r="U666" s="2" t="s">
        <v>515</v>
      </c>
      <c r="V666" t="s">
        <v>446</v>
      </c>
      <c r="W666" s="1" t="s">
        <v>13</v>
      </c>
    </row>
    <row r="667" spans="1:23" x14ac:dyDescent="0.2">
      <c r="A667" t="str">
        <f>IF(ISBLANK(R667),C667,R667)&amp;" "&amp;S667&amp;IF(ISBLANK(S667),""," ")&amp;T667&amp;IF(ISBLANK(T667),""," ")&amp;U667&amp;" "&amp;V667</f>
        <v>414 East 4th Street</v>
      </c>
      <c r="C667" s="1" t="s">
        <v>0</v>
      </c>
      <c r="E667" s="1" t="str">
        <f t="shared" si="31"/>
        <v>Vernacular: Gable Front</v>
      </c>
      <c r="F667" s="1" t="str">
        <f t="shared" si="30"/>
        <v>None</v>
      </c>
      <c r="G667" s="1" t="s">
        <v>21</v>
      </c>
      <c r="H667" s="1" t="b">
        <v>1</v>
      </c>
      <c r="I667" s="1" t="b">
        <v>0</v>
      </c>
      <c r="J667" s="1">
        <v>1860</v>
      </c>
      <c r="K667" s="1">
        <v>1860</v>
      </c>
      <c r="L667" s="1" t="s">
        <v>14</v>
      </c>
      <c r="M667" s="1">
        <v>1</v>
      </c>
      <c r="N667" s="1" t="s">
        <v>13</v>
      </c>
      <c r="P667" s="5">
        <v>38.738416999999998</v>
      </c>
      <c r="Q667" s="5">
        <v>-85.374915000000001</v>
      </c>
      <c r="R667" s="1">
        <v>414</v>
      </c>
      <c r="S667" s="9"/>
      <c r="T667" s="2" t="s">
        <v>471</v>
      </c>
      <c r="U667" s="2" t="s">
        <v>515</v>
      </c>
      <c r="V667" t="s">
        <v>446</v>
      </c>
      <c r="W667" s="1" t="s">
        <v>13</v>
      </c>
    </row>
    <row r="668" spans="1:23" x14ac:dyDescent="0.2">
      <c r="A668" t="str">
        <f>IF(ISBLANK(R668),C668,R668)&amp;" "&amp;S668&amp;IF(ISBLANK(S668),""," ")&amp;T668&amp;IF(ISBLANK(T668),""," ")&amp;U668&amp;" "&amp;V668</f>
        <v>416 East 4th Street</v>
      </c>
      <c r="C668" s="1" t="s">
        <v>0</v>
      </c>
      <c r="E668" s="1" t="str">
        <f t="shared" si="31"/>
        <v>Vernacular: Gable Front</v>
      </c>
      <c r="F668" s="1" t="str">
        <f t="shared" si="30"/>
        <v>None</v>
      </c>
      <c r="G668" s="1" t="s">
        <v>21</v>
      </c>
      <c r="H668" s="1" t="b">
        <v>1</v>
      </c>
      <c r="I668" s="1" t="b">
        <v>0</v>
      </c>
      <c r="J668" s="1">
        <v>1860</v>
      </c>
      <c r="K668" s="1">
        <v>1860</v>
      </c>
      <c r="L668" s="1" t="s">
        <v>14</v>
      </c>
      <c r="M668" s="1">
        <v>1</v>
      </c>
      <c r="N668" s="1" t="s">
        <v>13</v>
      </c>
      <c r="P668" s="5">
        <v>38.738418000000003</v>
      </c>
      <c r="Q668" s="5">
        <v>-85.374782999999994</v>
      </c>
      <c r="R668" s="1">
        <v>416</v>
      </c>
      <c r="S668" s="9"/>
      <c r="T668" s="2" t="s">
        <v>471</v>
      </c>
      <c r="U668" s="2" t="s">
        <v>515</v>
      </c>
      <c r="V668" t="s">
        <v>446</v>
      </c>
      <c r="W668" s="1" t="s">
        <v>13</v>
      </c>
    </row>
    <row r="669" spans="1:23" x14ac:dyDescent="0.2">
      <c r="A669" t="str">
        <f>IF(ISBLANK(R669),C669,R669)&amp;" "&amp;S669&amp;IF(ISBLANK(S669),""," ")&amp;T669&amp;IF(ISBLANK(T669),""," ")&amp;U669&amp;" "&amp;V669</f>
        <v>418 East 4th Street</v>
      </c>
      <c r="C669" s="1" t="s">
        <v>0</v>
      </c>
      <c r="E669" s="1" t="str">
        <f t="shared" si="31"/>
        <v>Italianate</v>
      </c>
      <c r="F669" s="1" t="str">
        <f t="shared" si="30"/>
        <v>None</v>
      </c>
      <c r="G669" s="1" t="s">
        <v>23</v>
      </c>
      <c r="H669" s="1" t="b">
        <v>1</v>
      </c>
      <c r="I669" s="1" t="b">
        <v>0</v>
      </c>
      <c r="J669" s="1">
        <v>1870</v>
      </c>
      <c r="K669" s="1">
        <v>1870</v>
      </c>
      <c r="L669" s="1" t="s">
        <v>14</v>
      </c>
      <c r="M669" s="1">
        <v>1</v>
      </c>
      <c r="N669" s="1" t="s">
        <v>13</v>
      </c>
      <c r="P669" s="5">
        <v>38.738570000000003</v>
      </c>
      <c r="Q669" s="5">
        <v>-85.374723000000003</v>
      </c>
      <c r="R669" s="1">
        <v>418</v>
      </c>
      <c r="S669" s="9"/>
      <c r="T669" s="2" t="s">
        <v>471</v>
      </c>
      <c r="U669" s="2" t="s">
        <v>515</v>
      </c>
      <c r="V669" t="s">
        <v>446</v>
      </c>
      <c r="W669" s="1" t="s">
        <v>13</v>
      </c>
    </row>
    <row r="670" spans="1:23" x14ac:dyDescent="0.2">
      <c r="A670" t="str">
        <f>IF(ISBLANK(R670),C670,R670)&amp;" "&amp;S670&amp;IF(ISBLANK(S670),""," ")&amp;T670&amp;IF(ISBLANK(T670),""," ")&amp;U670&amp;" "&amp;V670</f>
        <v>419 East 4th Street</v>
      </c>
      <c r="C670" s="1" t="s">
        <v>0</v>
      </c>
      <c r="E670" s="1" t="str">
        <f t="shared" si="31"/>
        <v>Vernacular: Gable Front</v>
      </c>
      <c r="F670" s="1" t="str">
        <f t="shared" si="30"/>
        <v>None</v>
      </c>
      <c r="G670" s="1" t="s">
        <v>21</v>
      </c>
      <c r="H670" s="1" t="b">
        <v>1</v>
      </c>
      <c r="I670" s="1" t="b">
        <v>0</v>
      </c>
      <c r="J670" s="1">
        <v>1860</v>
      </c>
      <c r="K670" s="1">
        <v>1860</v>
      </c>
      <c r="L670" s="1" t="s">
        <v>14</v>
      </c>
      <c r="M670" s="1">
        <v>1</v>
      </c>
      <c r="N670" s="1" t="s">
        <v>13</v>
      </c>
      <c r="P670" s="5">
        <v>38.738796999999998</v>
      </c>
      <c r="Q670" s="5">
        <v>-85.374759999999995</v>
      </c>
      <c r="R670" s="1">
        <v>419</v>
      </c>
      <c r="S670" s="9"/>
      <c r="T670" s="2" t="s">
        <v>471</v>
      </c>
      <c r="U670" s="2" t="s">
        <v>515</v>
      </c>
      <c r="V670" t="s">
        <v>446</v>
      </c>
      <c r="W670" s="1" t="s">
        <v>13</v>
      </c>
    </row>
    <row r="671" spans="1:23" x14ac:dyDescent="0.2">
      <c r="A671" t="str">
        <f>IF(ISBLANK(R671),C671,R671)&amp;" "&amp;S671&amp;IF(ISBLANK(S671),""," ")&amp;T671&amp;IF(ISBLANK(T671),""," ")&amp;U671&amp;" "&amp;V671</f>
        <v>421 East 4th Street</v>
      </c>
      <c r="C671" s="1" t="s">
        <v>0</v>
      </c>
      <c r="E671" s="1" t="str">
        <f t="shared" si="31"/>
        <v>Vernacular: Shotgun</v>
      </c>
      <c r="F671" s="1" t="str">
        <f t="shared" si="30"/>
        <v>None</v>
      </c>
      <c r="G671" s="1" t="s">
        <v>18</v>
      </c>
      <c r="H671" s="1" t="b">
        <v>1</v>
      </c>
      <c r="I671" s="1" t="b">
        <v>0</v>
      </c>
      <c r="J671" s="1">
        <v>1860</v>
      </c>
      <c r="K671" s="1">
        <v>1860</v>
      </c>
      <c r="L671" s="1" t="s">
        <v>14</v>
      </c>
      <c r="M671" s="1">
        <v>1</v>
      </c>
      <c r="N671" s="1" t="s">
        <v>13</v>
      </c>
      <c r="P671" s="5">
        <v>38.738795000000003</v>
      </c>
      <c r="Q671" s="5">
        <v>-85.374638000000004</v>
      </c>
      <c r="R671" s="1">
        <v>421</v>
      </c>
      <c r="S671" s="9"/>
      <c r="T671" s="2" t="s">
        <v>471</v>
      </c>
      <c r="U671" s="2" t="s">
        <v>515</v>
      </c>
      <c r="V671" t="s">
        <v>446</v>
      </c>
      <c r="W671" s="1" t="s">
        <v>13</v>
      </c>
    </row>
    <row r="672" spans="1:23" x14ac:dyDescent="0.2">
      <c r="A672" t="str">
        <f>IF(ISBLANK(R672),C672,R672)&amp;" "&amp;S672&amp;IF(ISBLANK(S672),""," ")&amp;T672&amp;IF(ISBLANK(T672),""," ")&amp;U672&amp;" "&amp;V672</f>
        <v>423 East 4th Street</v>
      </c>
      <c r="C672" s="1" t="s">
        <v>0</v>
      </c>
      <c r="E672" s="1" t="str">
        <f t="shared" si="31"/>
        <v>Federal</v>
      </c>
      <c r="F672" s="1" t="str">
        <f t="shared" si="30"/>
        <v>None</v>
      </c>
      <c r="G672" s="1" t="s">
        <v>1</v>
      </c>
      <c r="H672" s="1" t="b">
        <v>1</v>
      </c>
      <c r="I672" s="1" t="b">
        <v>0</v>
      </c>
      <c r="J672" s="1">
        <v>1840</v>
      </c>
      <c r="K672" s="1">
        <v>1840</v>
      </c>
      <c r="L672" s="1" t="s">
        <v>14</v>
      </c>
      <c r="M672" s="1">
        <v>1</v>
      </c>
      <c r="N672" s="1" t="s">
        <v>13</v>
      </c>
      <c r="P672" s="5">
        <v>38.738795000000003</v>
      </c>
      <c r="Q672" s="5">
        <v>-85.374505999999997</v>
      </c>
      <c r="R672" s="1">
        <v>423</v>
      </c>
      <c r="S672" s="9"/>
      <c r="T672" s="2" t="s">
        <v>471</v>
      </c>
      <c r="U672" s="2" t="s">
        <v>515</v>
      </c>
      <c r="V672" t="s">
        <v>446</v>
      </c>
      <c r="W672" s="1" t="s">
        <v>13</v>
      </c>
    </row>
    <row r="673" spans="1:23" x14ac:dyDescent="0.2">
      <c r="A673" t="str">
        <f>IF(ISBLANK(R673),C673,R673)&amp;" "&amp;S673&amp;IF(ISBLANK(S673),""," ")&amp;T673&amp;IF(ISBLANK(T673),""," ")&amp;U673&amp;" "&amp;V673</f>
        <v>311 West 4th Street</v>
      </c>
      <c r="C673" s="1" t="s">
        <v>0</v>
      </c>
      <c r="E673" s="1" t="str">
        <f t="shared" si="31"/>
        <v>Vernacular: Other</v>
      </c>
      <c r="F673" s="1" t="str">
        <f t="shared" si="30"/>
        <v>Gabled-ell</v>
      </c>
      <c r="G673" s="1" t="s">
        <v>27</v>
      </c>
      <c r="H673" s="1" t="b">
        <v>1</v>
      </c>
      <c r="I673" s="1" t="b">
        <v>0</v>
      </c>
      <c r="J673" s="1">
        <v>1900</v>
      </c>
      <c r="K673" s="1">
        <v>1900</v>
      </c>
      <c r="L673" s="1" t="s">
        <v>14</v>
      </c>
      <c r="M673" s="1">
        <v>1</v>
      </c>
      <c r="N673" s="1" t="s">
        <v>13</v>
      </c>
      <c r="P673" s="5">
        <v>38.739153999999999</v>
      </c>
      <c r="Q673" s="5">
        <v>-85.383270999999993</v>
      </c>
      <c r="R673" s="1">
        <v>311</v>
      </c>
      <c r="S673" s="9"/>
      <c r="T673" s="2" t="s">
        <v>485</v>
      </c>
      <c r="U673" s="2" t="s">
        <v>515</v>
      </c>
      <c r="V673" t="s">
        <v>446</v>
      </c>
      <c r="W673" s="1" t="s">
        <v>13</v>
      </c>
    </row>
    <row r="674" spans="1:23" x14ac:dyDescent="0.2">
      <c r="A674" t="str">
        <f>IF(ISBLANK(R674),C674,R674)&amp;" "&amp;S674&amp;IF(ISBLANK(S674),""," ")&amp;T674&amp;IF(ISBLANK(T674),""," ")&amp;U674&amp;" "&amp;V674</f>
        <v>321 West 4th Street</v>
      </c>
      <c r="C674" s="1" t="s">
        <v>0</v>
      </c>
      <c r="E674" s="1" t="str">
        <f t="shared" si="31"/>
        <v>Federal</v>
      </c>
      <c r="F674" s="1" t="str">
        <f t="shared" si="30"/>
        <v>None</v>
      </c>
      <c r="G674" s="1" t="s">
        <v>1</v>
      </c>
      <c r="H674" s="1" t="b">
        <v>1</v>
      </c>
      <c r="I674" s="1" t="b">
        <v>0</v>
      </c>
      <c r="J674" s="1">
        <v>1850</v>
      </c>
      <c r="K674" s="1">
        <v>1850</v>
      </c>
      <c r="L674" s="1" t="s">
        <v>2</v>
      </c>
      <c r="N674" s="4">
        <v>1</v>
      </c>
      <c r="O674" s="4" t="s">
        <v>511</v>
      </c>
      <c r="P674" s="5">
        <v>38.739176</v>
      </c>
      <c r="Q674" s="5">
        <v>-85.383679999999998</v>
      </c>
      <c r="R674" s="1">
        <v>321</v>
      </c>
      <c r="S674" s="9"/>
      <c r="T674" s="2" t="s">
        <v>485</v>
      </c>
      <c r="U674" s="2" t="s">
        <v>515</v>
      </c>
      <c r="V674" t="s">
        <v>446</v>
      </c>
      <c r="W674" s="1" t="s">
        <v>13</v>
      </c>
    </row>
    <row r="675" spans="1:23" x14ac:dyDescent="0.2">
      <c r="A675" t="str">
        <f>IF(ISBLANK(R675),C675,R675)&amp;" "&amp;S675&amp;IF(ISBLANK(S675),""," ")&amp;T675&amp;IF(ISBLANK(T675),""," ")&amp;U675&amp;" "&amp;V675</f>
        <v>403 West 4th Street</v>
      </c>
      <c r="C675" s="1" t="s">
        <v>0</v>
      </c>
      <c r="E675" s="1" t="str">
        <f t="shared" si="31"/>
        <v>None</v>
      </c>
      <c r="F675" s="1" t="str">
        <f t="shared" si="30"/>
        <v>None</v>
      </c>
      <c r="G675" s="1" t="s">
        <v>15</v>
      </c>
      <c r="H675" s="1" t="b">
        <v>1</v>
      </c>
      <c r="I675" s="1" t="b">
        <v>0</v>
      </c>
      <c r="J675" s="1">
        <v>1970</v>
      </c>
      <c r="K675" s="1">
        <v>1970</v>
      </c>
      <c r="L675" s="1" t="s">
        <v>2</v>
      </c>
      <c r="N675" s="1">
        <v>1</v>
      </c>
      <c r="O675" s="4" t="s">
        <v>526</v>
      </c>
      <c r="P675" s="5">
        <v>38.739353000000001</v>
      </c>
      <c r="Q675" s="5">
        <v>-85.384354000000002</v>
      </c>
      <c r="R675" s="1">
        <v>403</v>
      </c>
      <c r="S675" s="9"/>
      <c r="T675" s="2" t="s">
        <v>485</v>
      </c>
      <c r="U675" s="2" t="s">
        <v>515</v>
      </c>
      <c r="V675" t="s">
        <v>446</v>
      </c>
      <c r="W675" s="1" t="s">
        <v>13</v>
      </c>
    </row>
    <row r="676" spans="1:23" x14ac:dyDescent="0.2">
      <c r="A676" t="str">
        <f>IF(ISBLANK(R676),C676,R676)&amp;" "&amp;S676&amp;IF(ISBLANK(S676),""," ")&amp;T676&amp;IF(ISBLANK(T676),""," ")&amp;U676&amp;" "&amp;V676</f>
        <v>600-21 West 4th Street</v>
      </c>
      <c r="C676" s="1" t="s">
        <v>35</v>
      </c>
      <c r="E676" s="1" t="str">
        <f t="shared" si="31"/>
        <v>None</v>
      </c>
      <c r="F676" s="1" t="str">
        <f t="shared" si="30"/>
        <v>None</v>
      </c>
      <c r="G676" s="1" t="s">
        <v>15</v>
      </c>
      <c r="H676" s="1" t="b">
        <v>1</v>
      </c>
      <c r="I676" s="1" t="b">
        <v>0</v>
      </c>
      <c r="J676" s="1">
        <v>1980</v>
      </c>
      <c r="K676" s="1">
        <v>1980</v>
      </c>
      <c r="L676" s="1" t="s">
        <v>2</v>
      </c>
      <c r="N676" s="1">
        <v>20</v>
      </c>
      <c r="O676" s="4" t="s">
        <v>526</v>
      </c>
      <c r="P676" s="5">
        <v>38.739913000000001</v>
      </c>
      <c r="Q676" s="5">
        <v>-85.386804999999995</v>
      </c>
      <c r="R676" s="1" t="s">
        <v>451</v>
      </c>
      <c r="S676" s="9"/>
      <c r="T676" s="2" t="s">
        <v>485</v>
      </c>
      <c r="U676" s="2" t="s">
        <v>515</v>
      </c>
      <c r="V676" t="s">
        <v>446</v>
      </c>
      <c r="W676" s="1" t="s">
        <v>13</v>
      </c>
    </row>
    <row r="677" spans="1:23" x14ac:dyDescent="0.2">
      <c r="A677" t="str">
        <f>IF(ISBLANK(R677),C677,R677)&amp;" "&amp;S677&amp;IF(ISBLANK(S677),""," ")&amp;T677&amp;IF(ISBLANK(T677),""," ")&amp;U677&amp;" "&amp;V677</f>
        <v>700-19 West 4th Street</v>
      </c>
      <c r="C677" s="1" t="s">
        <v>35</v>
      </c>
      <c r="E677" s="1" t="str">
        <f t="shared" si="31"/>
        <v>None</v>
      </c>
      <c r="F677" s="1" t="str">
        <f t="shared" si="30"/>
        <v>None</v>
      </c>
      <c r="G677" s="1" t="s">
        <v>15</v>
      </c>
      <c r="H677" s="1" t="b">
        <v>1</v>
      </c>
      <c r="I677" s="1" t="b">
        <v>0</v>
      </c>
      <c r="J677" s="1">
        <v>1980</v>
      </c>
      <c r="K677" s="1">
        <v>1980</v>
      </c>
      <c r="L677" s="1" t="s">
        <v>2</v>
      </c>
      <c r="N677" s="4">
        <v>10</v>
      </c>
      <c r="O677" s="4" t="s">
        <v>526</v>
      </c>
      <c r="P677" s="5">
        <v>38.740507999999998</v>
      </c>
      <c r="Q677" s="5">
        <v>-85.388850000000005</v>
      </c>
      <c r="R677" s="1" t="s">
        <v>450</v>
      </c>
      <c r="S677" s="9"/>
      <c r="T677" s="2" t="s">
        <v>485</v>
      </c>
      <c r="U677" s="2" t="s">
        <v>515</v>
      </c>
      <c r="V677" t="s">
        <v>446</v>
      </c>
      <c r="W677" s="1" t="s">
        <v>13</v>
      </c>
    </row>
    <row r="678" spans="1:23" x14ac:dyDescent="0.2">
      <c r="A678" t="str">
        <f>IF(ISBLANK(R678),C678,R678)&amp;" "&amp;S678&amp;IF(ISBLANK(S678),""," ")&amp;T678&amp;IF(ISBLANK(T678),""," ")&amp;U678&amp;" "&amp;V678</f>
        <v>107 East 5th Street</v>
      </c>
      <c r="C678" s="1" t="s">
        <v>0</v>
      </c>
      <c r="E678" s="1" t="str">
        <f t="shared" si="31"/>
        <v>Vernacular: Shotgun</v>
      </c>
      <c r="F678" s="1" t="str">
        <f t="shared" si="30"/>
        <v>None</v>
      </c>
      <c r="G678" s="1" t="s">
        <v>18</v>
      </c>
      <c r="H678" s="1" t="b">
        <v>1</v>
      </c>
      <c r="I678" s="1" t="b">
        <v>0</v>
      </c>
      <c r="J678" s="1">
        <v>1930</v>
      </c>
      <c r="K678" s="1">
        <v>1930</v>
      </c>
      <c r="L678" s="1" t="s">
        <v>14</v>
      </c>
      <c r="M678" s="1">
        <v>1</v>
      </c>
      <c r="N678" s="1" t="s">
        <v>13</v>
      </c>
      <c r="P678" s="5">
        <v>38.739832</v>
      </c>
      <c r="Q678" s="5">
        <v>-85.379830999999996</v>
      </c>
      <c r="R678" s="1">
        <v>107</v>
      </c>
      <c r="S678" s="9"/>
      <c r="T678" s="2" t="s">
        <v>471</v>
      </c>
      <c r="U678" s="2" t="s">
        <v>468</v>
      </c>
      <c r="V678" t="s">
        <v>446</v>
      </c>
      <c r="W678" s="1" t="s">
        <v>13</v>
      </c>
    </row>
    <row r="679" spans="1:23" ht="25.5" x14ac:dyDescent="0.2">
      <c r="A679" t="str">
        <f>IF(ISBLANK(R679),C679,R679)&amp;" "&amp;S679&amp;IF(ISBLANK(S679),""," ")&amp;T679&amp;IF(ISBLANK(T679),""," ")&amp;U679&amp;" "&amp;V679</f>
        <v>108 East 5th Street</v>
      </c>
      <c r="B679" s="1" t="s">
        <v>30</v>
      </c>
      <c r="C679" s="1" t="s">
        <v>4</v>
      </c>
      <c r="E679" s="1" t="str">
        <f t="shared" si="31"/>
        <v>Commercial Style</v>
      </c>
      <c r="F679" s="1" t="str">
        <f t="shared" si="30"/>
        <v>None</v>
      </c>
      <c r="G679" s="1" t="s">
        <v>6</v>
      </c>
      <c r="H679" s="1" t="b">
        <v>1</v>
      </c>
      <c r="I679" s="1" t="b">
        <v>0</v>
      </c>
      <c r="J679" s="1">
        <v>1960</v>
      </c>
      <c r="K679" s="1">
        <v>1960</v>
      </c>
      <c r="L679" s="1" t="s">
        <v>2</v>
      </c>
      <c r="N679" s="1">
        <v>1</v>
      </c>
      <c r="O679" s="4" t="s">
        <v>526</v>
      </c>
      <c r="P679" s="5">
        <v>38.739615000000001</v>
      </c>
      <c r="Q679" s="5">
        <v>-85.379818999999998</v>
      </c>
      <c r="R679" s="1">
        <v>108</v>
      </c>
      <c r="S679" s="9"/>
      <c r="T679" s="2" t="s">
        <v>471</v>
      </c>
      <c r="U679" s="2" t="s">
        <v>468</v>
      </c>
      <c r="V679" t="s">
        <v>446</v>
      </c>
      <c r="W679" s="1" t="s">
        <v>13</v>
      </c>
    </row>
    <row r="680" spans="1:23" ht="25.5" x14ac:dyDescent="0.2">
      <c r="A680" t="str">
        <f>IF(ISBLANK(R680),C680,R680)&amp;" "&amp;S680&amp;IF(ISBLANK(S680),""," ")&amp;T680&amp;IF(ISBLANK(T680),""," ")&amp;U680&amp;" "&amp;V680</f>
        <v>113 East 5th Street</v>
      </c>
      <c r="C680" s="1" t="s">
        <v>4</v>
      </c>
      <c r="E680" s="1" t="str">
        <f t="shared" si="31"/>
        <v>Classical/Greek Revival</v>
      </c>
      <c r="F680" s="1" t="str">
        <f t="shared" si="30"/>
        <v>Greek</v>
      </c>
      <c r="G680" s="1" t="s">
        <v>26</v>
      </c>
      <c r="H680" s="1" t="b">
        <v>1</v>
      </c>
      <c r="I680" s="1" t="b">
        <v>0</v>
      </c>
      <c r="J680" s="1">
        <v>1870</v>
      </c>
      <c r="K680" s="1">
        <v>1870</v>
      </c>
      <c r="L680" s="1" t="s">
        <v>14</v>
      </c>
      <c r="M680" s="1">
        <v>1</v>
      </c>
      <c r="N680" s="1" t="s">
        <v>13</v>
      </c>
      <c r="P680" s="5">
        <v>38.739607999999997</v>
      </c>
      <c r="Q680" s="5">
        <v>-85.379641000000007</v>
      </c>
      <c r="R680" s="1">
        <v>113</v>
      </c>
      <c r="S680" s="9"/>
      <c r="T680" s="2" t="s">
        <v>471</v>
      </c>
      <c r="U680" s="2" t="s">
        <v>468</v>
      </c>
      <c r="V680" t="s">
        <v>446</v>
      </c>
      <c r="W680" s="1" t="s">
        <v>13</v>
      </c>
    </row>
    <row r="681" spans="1:23" x14ac:dyDescent="0.2">
      <c r="A681" t="str">
        <f>IF(ISBLANK(R681),C681,R681)&amp;" "&amp;S681&amp;IF(ISBLANK(S681),""," ")&amp;T681&amp;IF(ISBLANK(T681),""," ")&amp;U681&amp;" "&amp;V681</f>
        <v>118 East 5th Street</v>
      </c>
      <c r="C681" s="1" t="s">
        <v>0</v>
      </c>
      <c r="E681" s="1" t="str">
        <f t="shared" si="31"/>
        <v>Vernacular: Shotgun</v>
      </c>
      <c r="F681" s="1" t="str">
        <f t="shared" si="30"/>
        <v>None</v>
      </c>
      <c r="G681" s="1" t="s">
        <v>18</v>
      </c>
      <c r="H681" s="1" t="b">
        <v>1</v>
      </c>
      <c r="I681" s="1" t="b">
        <v>0</v>
      </c>
      <c r="J681" s="1">
        <v>1890</v>
      </c>
      <c r="K681" s="1">
        <v>1890</v>
      </c>
      <c r="L681" s="1" t="s">
        <v>14</v>
      </c>
      <c r="M681" s="1">
        <v>1</v>
      </c>
      <c r="N681" s="1" t="s">
        <v>13</v>
      </c>
      <c r="P681" s="5">
        <v>38.739339999999999</v>
      </c>
      <c r="Q681" s="5">
        <v>-85.379302999999993</v>
      </c>
      <c r="R681" s="1">
        <v>118</v>
      </c>
      <c r="S681" s="9"/>
      <c r="T681" s="2" t="s">
        <v>471</v>
      </c>
      <c r="U681" s="2" t="s">
        <v>468</v>
      </c>
      <c r="V681" t="s">
        <v>446</v>
      </c>
      <c r="W681" s="1" t="s">
        <v>13</v>
      </c>
    </row>
    <row r="682" spans="1:23" x14ac:dyDescent="0.2">
      <c r="A682" t="str">
        <f t="shared" ref="A643:A706" si="32">IF(ISBLANK(R682),B682,R682)&amp;" "&amp;S682&amp;IF(ISBLANK(S682),""," ")&amp;T682&amp;IF(ISBLANK(T682),""," ")&amp;U682&amp;" "&amp;V682</f>
        <v>119 East 5th Street</v>
      </c>
      <c r="B682" s="1" t="s">
        <v>99</v>
      </c>
      <c r="C682" s="1" t="s">
        <v>205</v>
      </c>
      <c r="E682" s="1" t="str">
        <f t="shared" si="31"/>
        <v>None</v>
      </c>
      <c r="F682" s="1" t="str">
        <f t="shared" si="30"/>
        <v>None</v>
      </c>
      <c r="G682" s="1" t="s">
        <v>15</v>
      </c>
      <c r="H682" s="1" t="b">
        <v>1</v>
      </c>
      <c r="I682" s="1" t="b">
        <v>0</v>
      </c>
      <c r="J682" s="1">
        <v>1915</v>
      </c>
      <c r="K682" s="1">
        <v>1915</v>
      </c>
      <c r="L682" s="1" t="s">
        <v>14</v>
      </c>
      <c r="M682" s="1">
        <v>2</v>
      </c>
      <c r="N682" s="1" t="s">
        <v>13</v>
      </c>
      <c r="P682" s="5">
        <v>38.739604</v>
      </c>
      <c r="Q682" s="5">
        <v>-85.379621999999998</v>
      </c>
      <c r="R682" s="1">
        <v>119</v>
      </c>
      <c r="S682" s="9"/>
      <c r="T682" s="2" t="s">
        <v>471</v>
      </c>
      <c r="U682" s="2" t="s">
        <v>468</v>
      </c>
      <c r="V682" t="s">
        <v>446</v>
      </c>
      <c r="W682" s="1" t="s">
        <v>13</v>
      </c>
    </row>
    <row r="683" spans="1:23" x14ac:dyDescent="0.2">
      <c r="A683" t="str">
        <f>IF(ISBLANK(R683),C683,R683)&amp;" "&amp;S683&amp;IF(ISBLANK(S683),""," ")&amp;T683&amp;IF(ISBLANK(T683),""," ")&amp;U683&amp;" "&amp;V683</f>
        <v>305 East 5th Street</v>
      </c>
      <c r="C683" s="1" t="s">
        <v>0</v>
      </c>
      <c r="E683" s="1" t="str">
        <f t="shared" si="31"/>
        <v>Vernacular: Shotgun</v>
      </c>
      <c r="F683" s="1" t="str">
        <f t="shared" si="30"/>
        <v>None</v>
      </c>
      <c r="G683" s="1" t="s">
        <v>18</v>
      </c>
      <c r="H683" s="1" t="b">
        <v>1</v>
      </c>
      <c r="I683" s="1" t="b">
        <v>0</v>
      </c>
      <c r="J683" s="1">
        <v>1880</v>
      </c>
      <c r="K683" s="1">
        <v>1880</v>
      </c>
      <c r="L683" s="1" t="s">
        <v>14</v>
      </c>
      <c r="M683" s="1">
        <v>1</v>
      </c>
      <c r="N683" s="1" t="s">
        <v>13</v>
      </c>
      <c r="P683" s="5">
        <v>38.739753999999998</v>
      </c>
      <c r="Q683" s="5">
        <v>-85.377013000000005</v>
      </c>
      <c r="R683" s="1">
        <v>305</v>
      </c>
      <c r="S683" s="9"/>
      <c r="T683" s="2" t="s">
        <v>471</v>
      </c>
      <c r="U683" s="2" t="s">
        <v>468</v>
      </c>
      <c r="V683" t="s">
        <v>446</v>
      </c>
      <c r="W683" s="1" t="s">
        <v>13</v>
      </c>
    </row>
    <row r="684" spans="1:23" x14ac:dyDescent="0.2">
      <c r="A684" t="str">
        <f>IF(ISBLANK(R684),C684,R684)&amp;" "&amp;S684&amp;IF(ISBLANK(S684),""," ")&amp;T684&amp;IF(ISBLANK(T684),""," ")&amp;U684&amp;" "&amp;V684</f>
        <v>307 East 5th Street</v>
      </c>
      <c r="C684" s="1" t="s">
        <v>0</v>
      </c>
      <c r="E684" s="1" t="str">
        <f t="shared" si="31"/>
        <v>Federal</v>
      </c>
      <c r="F684" s="1" t="str">
        <f t="shared" si="30"/>
        <v>None</v>
      </c>
      <c r="G684" s="1" t="s">
        <v>1</v>
      </c>
      <c r="H684" s="1" t="b">
        <v>1</v>
      </c>
      <c r="I684" s="1" t="b">
        <v>0</v>
      </c>
      <c r="J684" s="1">
        <v>1850</v>
      </c>
      <c r="K684" s="1">
        <v>1850</v>
      </c>
      <c r="L684" s="1" t="s">
        <v>14</v>
      </c>
      <c r="M684" s="1">
        <v>1</v>
      </c>
      <c r="N684" s="1" t="s">
        <v>13</v>
      </c>
      <c r="P684" s="5">
        <v>38.739756</v>
      </c>
      <c r="Q684" s="5">
        <v>-85.376932999999994</v>
      </c>
      <c r="R684" s="1">
        <v>307</v>
      </c>
      <c r="S684" s="9"/>
      <c r="T684" s="2" t="s">
        <v>471</v>
      </c>
      <c r="U684" s="2" t="s">
        <v>468</v>
      </c>
      <c r="V684" t="s">
        <v>446</v>
      </c>
      <c r="W684" s="1" t="s">
        <v>13</v>
      </c>
    </row>
    <row r="685" spans="1:23" ht="25.5" x14ac:dyDescent="0.2">
      <c r="A685" t="str">
        <f t="shared" si="32"/>
        <v>309 East 5th Street</v>
      </c>
      <c r="B685" s="1" t="s">
        <v>100</v>
      </c>
      <c r="C685" s="1" t="s">
        <v>114</v>
      </c>
      <c r="E685" s="1" t="str">
        <f t="shared" si="31"/>
        <v>Vernacular: Gable Front</v>
      </c>
      <c r="F685" s="1" t="str">
        <f t="shared" si="30"/>
        <v>None</v>
      </c>
      <c r="G685" s="1" t="s">
        <v>21</v>
      </c>
      <c r="H685" s="1" t="b">
        <v>1</v>
      </c>
      <c r="I685" s="1" t="b">
        <v>0</v>
      </c>
      <c r="J685" s="1">
        <v>1848</v>
      </c>
      <c r="K685" s="1">
        <v>1848</v>
      </c>
      <c r="L685" s="1" t="s">
        <v>14</v>
      </c>
      <c r="M685" s="1">
        <v>1</v>
      </c>
      <c r="N685" s="1" t="s">
        <v>13</v>
      </c>
      <c r="P685" s="5">
        <v>38.739755000000002</v>
      </c>
      <c r="Q685" s="5">
        <v>-85.376817000000003</v>
      </c>
      <c r="R685" s="1">
        <v>309</v>
      </c>
      <c r="S685" s="9"/>
      <c r="T685" s="2" t="s">
        <v>471</v>
      </c>
      <c r="U685" s="2" t="s">
        <v>468</v>
      </c>
      <c r="V685" t="s">
        <v>446</v>
      </c>
      <c r="W685" s="1" t="s">
        <v>13</v>
      </c>
    </row>
    <row r="686" spans="1:23" x14ac:dyDescent="0.2">
      <c r="A686" t="str">
        <f>IF(ISBLANK(R686),C686,R686)&amp;" "&amp;S686&amp;IF(ISBLANK(S686),""," ")&amp;T686&amp;IF(ISBLANK(T686),""," ")&amp;U686&amp;" "&amp;V686</f>
        <v>312 East 5th Street</v>
      </c>
      <c r="C686" s="1" t="s">
        <v>0</v>
      </c>
      <c r="E686" s="1" t="str">
        <f t="shared" si="31"/>
        <v>Vernacular: Other</v>
      </c>
      <c r="F686" s="1" t="str">
        <f t="shared" si="30"/>
        <v>Gabled-ell</v>
      </c>
      <c r="G686" s="1" t="s">
        <v>27</v>
      </c>
      <c r="H686" s="1" t="b">
        <v>1</v>
      </c>
      <c r="I686" s="1" t="b">
        <v>0</v>
      </c>
      <c r="J686" s="1">
        <v>1900</v>
      </c>
      <c r="K686" s="1">
        <v>1900</v>
      </c>
      <c r="L686" s="1" t="s">
        <v>14</v>
      </c>
      <c r="M686" s="1">
        <v>1</v>
      </c>
      <c r="N686" s="1" t="s">
        <v>13</v>
      </c>
      <c r="P686" s="5">
        <v>38.739452999999997</v>
      </c>
      <c r="Q686" s="5">
        <v>-85.376759000000007</v>
      </c>
      <c r="R686" s="1">
        <v>312</v>
      </c>
      <c r="S686" s="9"/>
      <c r="T686" s="2" t="s">
        <v>471</v>
      </c>
      <c r="U686" s="2" t="s">
        <v>468</v>
      </c>
      <c r="V686" t="s">
        <v>446</v>
      </c>
      <c r="W686" s="1" t="s">
        <v>13</v>
      </c>
    </row>
    <row r="687" spans="1:23" x14ac:dyDescent="0.2">
      <c r="A687" t="str">
        <f>IF(ISBLANK(R687),C687,R687)&amp;" "&amp;S687&amp;IF(ISBLANK(S687),""," ")&amp;T687&amp;IF(ISBLANK(T687),""," ")&amp;U687&amp;" "&amp;V687</f>
        <v>313 East 5th Street</v>
      </c>
      <c r="C687" s="1" t="s">
        <v>0</v>
      </c>
      <c r="E687" s="1" t="str">
        <f t="shared" si="31"/>
        <v>Federal</v>
      </c>
      <c r="F687" s="1" t="str">
        <f t="shared" si="30"/>
        <v>None</v>
      </c>
      <c r="G687" s="1" t="s">
        <v>1</v>
      </c>
      <c r="H687" s="1" t="b">
        <v>1</v>
      </c>
      <c r="I687" s="1" t="b">
        <v>0</v>
      </c>
      <c r="J687" s="1">
        <v>1850</v>
      </c>
      <c r="K687" s="1">
        <v>1850</v>
      </c>
      <c r="L687" s="1" t="s">
        <v>14</v>
      </c>
      <c r="M687" s="1">
        <v>1</v>
      </c>
      <c r="N687" s="1" t="s">
        <v>13</v>
      </c>
      <c r="P687" s="5">
        <v>38.739755000000002</v>
      </c>
      <c r="Q687" s="5">
        <v>-85.376642000000004</v>
      </c>
      <c r="R687" s="1">
        <v>313</v>
      </c>
      <c r="S687" s="9"/>
      <c r="T687" s="2" t="s">
        <v>471</v>
      </c>
      <c r="U687" s="2" t="s">
        <v>468</v>
      </c>
      <c r="V687" t="s">
        <v>446</v>
      </c>
      <c r="W687" s="1" t="s">
        <v>13</v>
      </c>
    </row>
    <row r="688" spans="1:23" x14ac:dyDescent="0.2">
      <c r="A688" t="str">
        <f>IF(ISBLANK(R688),C688,R688)&amp;" "&amp;S688&amp;IF(ISBLANK(S688),""," ")&amp;T688&amp;IF(ISBLANK(T688),""," ")&amp;U688&amp;" "&amp;V688</f>
        <v>314 East 5th Street</v>
      </c>
      <c r="C688" s="1" t="s">
        <v>0</v>
      </c>
      <c r="E688" s="1" t="str">
        <f t="shared" si="31"/>
        <v>Vernacular: Other</v>
      </c>
      <c r="F688" s="1" t="str">
        <f t="shared" si="30"/>
        <v>Gabled-ell</v>
      </c>
      <c r="G688" s="1" t="s">
        <v>27</v>
      </c>
      <c r="H688" s="1" t="b">
        <v>1</v>
      </c>
      <c r="I688" s="1" t="b">
        <v>0</v>
      </c>
      <c r="J688" s="1">
        <v>1890</v>
      </c>
      <c r="K688" s="1">
        <v>1890</v>
      </c>
      <c r="L688" s="1" t="s">
        <v>14</v>
      </c>
      <c r="M688" s="1">
        <v>1</v>
      </c>
      <c r="N688" s="1" t="s">
        <v>13</v>
      </c>
      <c r="P688" s="5">
        <v>38.739455999999997</v>
      </c>
      <c r="Q688" s="5">
        <v>-85.376615999999999</v>
      </c>
      <c r="R688" s="1">
        <v>314</v>
      </c>
      <c r="S688" s="9"/>
      <c r="T688" s="2" t="s">
        <v>471</v>
      </c>
      <c r="U688" s="2" t="s">
        <v>468</v>
      </c>
      <c r="V688" t="s">
        <v>446</v>
      </c>
      <c r="W688" s="1" t="s">
        <v>13</v>
      </c>
    </row>
    <row r="689" spans="1:23" x14ac:dyDescent="0.2">
      <c r="A689" t="str">
        <f>IF(ISBLANK(R689),C689,R689)&amp;" "&amp;S689&amp;IF(ISBLANK(S689),""," ")&amp;T689&amp;IF(ISBLANK(T689),""," ")&amp;U689&amp;" "&amp;V689</f>
        <v>316 East 5th Street</v>
      </c>
      <c r="C689" s="1" t="s">
        <v>0</v>
      </c>
      <c r="E689" s="1" t="str">
        <f t="shared" si="31"/>
        <v>Vernacular: Other</v>
      </c>
      <c r="F689" s="1" t="str">
        <f t="shared" si="30"/>
        <v>Gabled-ell</v>
      </c>
      <c r="G689" s="1" t="s">
        <v>27</v>
      </c>
      <c r="H689" s="1" t="b">
        <v>1</v>
      </c>
      <c r="I689" s="1" t="b">
        <v>0</v>
      </c>
      <c r="J689" s="1">
        <v>1890</v>
      </c>
      <c r="K689" s="1">
        <v>1890</v>
      </c>
      <c r="L689" s="1" t="s">
        <v>2</v>
      </c>
      <c r="N689" s="4">
        <v>1</v>
      </c>
      <c r="O689" s="4" t="s">
        <v>511</v>
      </c>
      <c r="P689" s="5">
        <v>38.739499000000002</v>
      </c>
      <c r="Q689" s="5">
        <v>-85.376384000000002</v>
      </c>
      <c r="R689" s="1">
        <v>316</v>
      </c>
      <c r="S689" s="9"/>
      <c r="T689" s="2" t="s">
        <v>471</v>
      </c>
      <c r="U689" s="2" t="s">
        <v>468</v>
      </c>
      <c r="V689" t="s">
        <v>446</v>
      </c>
      <c r="W689" s="1" t="s">
        <v>13</v>
      </c>
    </row>
    <row r="690" spans="1:23" x14ac:dyDescent="0.2">
      <c r="A690" t="str">
        <f>IF(ISBLANK(R690),C690,R690)&amp;" "&amp;S690&amp;IF(ISBLANK(S690),""," ")&amp;T690&amp;IF(ISBLANK(T690),""," ")&amp;U690&amp;" "&amp;V690</f>
        <v>319 East 5th Street</v>
      </c>
      <c r="C690" s="1" t="s">
        <v>0</v>
      </c>
      <c r="E690" s="1" t="str">
        <f t="shared" si="31"/>
        <v>Vernacular: Shotgun</v>
      </c>
      <c r="F690" s="1" t="str">
        <f t="shared" si="30"/>
        <v>None</v>
      </c>
      <c r="G690" s="1" t="s">
        <v>18</v>
      </c>
      <c r="H690" s="1" t="b">
        <v>1</v>
      </c>
      <c r="I690" s="1" t="b">
        <v>0</v>
      </c>
      <c r="J690" s="1">
        <v>1900</v>
      </c>
      <c r="K690" s="1">
        <v>1900</v>
      </c>
      <c r="L690" s="1" t="s">
        <v>14</v>
      </c>
      <c r="M690" s="1">
        <v>1</v>
      </c>
      <c r="N690" s="1" t="s">
        <v>13</v>
      </c>
      <c r="P690" s="5">
        <v>38.739753999999998</v>
      </c>
      <c r="Q690" s="5">
        <v>-85.376407999999998</v>
      </c>
      <c r="R690" s="1">
        <v>319</v>
      </c>
      <c r="S690" s="9"/>
      <c r="T690" s="2" t="s">
        <v>471</v>
      </c>
      <c r="U690" s="2" t="s">
        <v>468</v>
      </c>
      <c r="V690" t="s">
        <v>446</v>
      </c>
      <c r="W690" s="1" t="s">
        <v>13</v>
      </c>
    </row>
    <row r="691" spans="1:23" x14ac:dyDescent="0.2">
      <c r="A691" t="str">
        <f>IF(ISBLANK(R691),C691,R691)&amp;" "&amp;S691&amp;IF(ISBLANK(S691),""," ")&amp;T691&amp;IF(ISBLANK(T691),""," ")&amp;U691&amp;" "&amp;V691</f>
        <v>323 East 5th Street</v>
      </c>
      <c r="C691" s="1" t="s">
        <v>0</v>
      </c>
      <c r="E691" s="1" t="str">
        <f t="shared" si="31"/>
        <v>Vernacular: Shotgun</v>
      </c>
      <c r="F691" s="1" t="str">
        <f t="shared" si="30"/>
        <v>None</v>
      </c>
      <c r="G691" s="1" t="s">
        <v>18</v>
      </c>
      <c r="H691" s="1" t="b">
        <v>1</v>
      </c>
      <c r="I691" s="1" t="b">
        <v>0</v>
      </c>
      <c r="J691" s="1">
        <v>1900</v>
      </c>
      <c r="K691" s="1">
        <v>1900</v>
      </c>
      <c r="L691" s="1" t="s">
        <v>2</v>
      </c>
      <c r="N691" s="4">
        <v>1</v>
      </c>
      <c r="O691" s="4" t="s">
        <v>511</v>
      </c>
      <c r="P691" s="5">
        <v>38.739764000000001</v>
      </c>
      <c r="Q691" s="5">
        <v>-85.376205999999996</v>
      </c>
      <c r="R691" s="1">
        <v>323</v>
      </c>
      <c r="S691" s="9"/>
      <c r="T691" s="2" t="s">
        <v>471</v>
      </c>
      <c r="U691" s="2" t="s">
        <v>468</v>
      </c>
      <c r="V691" t="s">
        <v>446</v>
      </c>
      <c r="W691" s="1" t="s">
        <v>13</v>
      </c>
    </row>
    <row r="692" spans="1:23" x14ac:dyDescent="0.2">
      <c r="A692" t="str">
        <f>IF(ISBLANK(R692),C692,R692)&amp;" "&amp;S692&amp;IF(ISBLANK(S692),""," ")&amp;T692&amp;IF(ISBLANK(T692),""," ")&amp;U692&amp;" "&amp;V692</f>
        <v>407 East 5th Street</v>
      </c>
      <c r="C692" s="1" t="s">
        <v>0</v>
      </c>
      <c r="E692" s="1" t="str">
        <f t="shared" si="31"/>
        <v>Modern Movement</v>
      </c>
      <c r="F692" s="1" t="str">
        <f t="shared" si="30"/>
        <v>None</v>
      </c>
      <c r="G692" s="4" t="s">
        <v>29</v>
      </c>
      <c r="H692" s="1" t="b">
        <v>1</v>
      </c>
      <c r="I692" s="1" t="b">
        <v>0</v>
      </c>
      <c r="J692" s="1">
        <v>1990</v>
      </c>
      <c r="K692" s="1">
        <v>1990</v>
      </c>
      <c r="L692" s="1" t="s">
        <v>2</v>
      </c>
      <c r="N692" s="1">
        <v>1</v>
      </c>
      <c r="O692" s="4" t="s">
        <v>526</v>
      </c>
      <c r="P692" s="5">
        <v>38.739753</v>
      </c>
      <c r="Q692" s="5">
        <v>-85.375409000000005</v>
      </c>
      <c r="R692" s="1">
        <v>407</v>
      </c>
      <c r="S692" s="9"/>
      <c r="T692" s="2" t="s">
        <v>471</v>
      </c>
      <c r="U692" s="2" t="s">
        <v>468</v>
      </c>
      <c r="V692" t="s">
        <v>446</v>
      </c>
      <c r="W692" s="1" t="s">
        <v>13</v>
      </c>
    </row>
    <row r="693" spans="1:23" x14ac:dyDescent="0.2">
      <c r="A693" t="str">
        <f>IF(ISBLANK(R693),C693,R693)&amp;" "&amp;S693&amp;IF(ISBLANK(S693),""," ")&amp;T693&amp;IF(ISBLANK(T693),""," ")&amp;U693&amp;" "&amp;V693</f>
        <v>408 East 5th Street</v>
      </c>
      <c r="C693" s="1" t="s">
        <v>0</v>
      </c>
      <c r="E693" s="1" t="str">
        <f t="shared" si="31"/>
        <v>Vernacular: Other</v>
      </c>
      <c r="F693" s="1" t="str">
        <f t="shared" si="30"/>
        <v>Gabled-ell</v>
      </c>
      <c r="G693" s="1" t="s">
        <v>27</v>
      </c>
      <c r="H693" s="1" t="b">
        <v>1</v>
      </c>
      <c r="I693" s="1" t="b">
        <v>0</v>
      </c>
      <c r="J693" s="1">
        <v>1930</v>
      </c>
      <c r="K693" s="1">
        <v>1930</v>
      </c>
      <c r="L693" s="1" t="s">
        <v>2</v>
      </c>
      <c r="M693" s="1">
        <v>1</v>
      </c>
      <c r="N693" s="1" t="s">
        <v>13</v>
      </c>
      <c r="P693" s="5">
        <v>38.739579999999997</v>
      </c>
      <c r="Q693" s="5">
        <v>-85.375439999999998</v>
      </c>
      <c r="R693" s="1">
        <v>408</v>
      </c>
      <c r="S693" s="9"/>
      <c r="T693" s="2" t="s">
        <v>471</v>
      </c>
      <c r="U693" s="2" t="s">
        <v>468</v>
      </c>
      <c r="V693" t="s">
        <v>446</v>
      </c>
      <c r="W693" s="1" t="s">
        <v>13</v>
      </c>
    </row>
    <row r="694" spans="1:23" x14ac:dyDescent="0.2">
      <c r="A694" t="str">
        <f>IF(ISBLANK(R694),C694,R694)&amp;" "&amp;S694&amp;IF(ISBLANK(S694),""," ")&amp;T694&amp;IF(ISBLANK(T694),""," ")&amp;U694&amp;" "&amp;V694</f>
        <v>411 East 5th Street</v>
      </c>
      <c r="C694" s="1" t="s">
        <v>0</v>
      </c>
      <c r="E694" s="1" t="str">
        <f t="shared" si="31"/>
        <v>None</v>
      </c>
      <c r="F694" s="1" t="str">
        <f t="shared" si="30"/>
        <v>None</v>
      </c>
      <c r="G694" s="1" t="s">
        <v>15</v>
      </c>
      <c r="H694" s="1" t="b">
        <v>1</v>
      </c>
      <c r="I694" s="1" t="b">
        <v>0</v>
      </c>
      <c r="J694" s="1">
        <v>1890</v>
      </c>
      <c r="K694" s="1">
        <v>1890</v>
      </c>
      <c r="L694" s="1" t="s">
        <v>2</v>
      </c>
      <c r="N694" s="4">
        <v>1</v>
      </c>
      <c r="O694" s="4" t="s">
        <v>511</v>
      </c>
      <c r="P694" s="5">
        <v>38.739756</v>
      </c>
      <c r="Q694" s="5">
        <v>-85.375157000000002</v>
      </c>
      <c r="R694" s="1">
        <v>411</v>
      </c>
      <c r="S694" s="9"/>
      <c r="T694" s="2" t="s">
        <v>471</v>
      </c>
      <c r="U694" s="2" t="s">
        <v>468</v>
      </c>
      <c r="V694" t="s">
        <v>446</v>
      </c>
      <c r="W694" s="1" t="s">
        <v>13</v>
      </c>
    </row>
    <row r="695" spans="1:23" x14ac:dyDescent="0.2">
      <c r="A695" t="str">
        <f>IF(ISBLANK(R695),C695,R695)&amp;" "&amp;S695&amp;IF(ISBLANK(S695),""," ")&amp;T695&amp;IF(ISBLANK(T695),""," ")&amp;U695&amp;" "&amp;V695</f>
        <v>412 East 5th Street</v>
      </c>
      <c r="C695" s="1" t="s">
        <v>0</v>
      </c>
      <c r="E695" s="1" t="str">
        <f t="shared" si="31"/>
        <v>Vernacular: Other</v>
      </c>
      <c r="F695" s="1" t="str">
        <f t="shared" si="30"/>
        <v>Gabled-ell</v>
      </c>
      <c r="G695" s="1" t="s">
        <v>27</v>
      </c>
      <c r="H695" s="1" t="b">
        <v>1</v>
      </c>
      <c r="I695" s="1" t="b">
        <v>0</v>
      </c>
      <c r="J695" s="1">
        <v>1890</v>
      </c>
      <c r="K695" s="1">
        <v>1890</v>
      </c>
      <c r="L695" s="1" t="s">
        <v>14</v>
      </c>
      <c r="M695" s="1">
        <v>1</v>
      </c>
      <c r="N695" s="1" t="s">
        <v>13</v>
      </c>
      <c r="P695" s="5">
        <v>38.739494000000001</v>
      </c>
      <c r="Q695" s="5">
        <v>-85.375164999999996</v>
      </c>
      <c r="R695" s="1">
        <v>412</v>
      </c>
      <c r="S695" s="9"/>
      <c r="T695" s="2" t="s">
        <v>471</v>
      </c>
      <c r="U695" s="2" t="s">
        <v>468</v>
      </c>
      <c r="V695" t="s">
        <v>446</v>
      </c>
      <c r="W695" s="1" t="s">
        <v>13</v>
      </c>
    </row>
    <row r="696" spans="1:23" x14ac:dyDescent="0.2">
      <c r="A696" t="str">
        <f>IF(ISBLANK(R696),C696,R696)&amp;" "&amp;S696&amp;IF(ISBLANK(S696),""," ")&amp;T696&amp;IF(ISBLANK(T696),""," ")&amp;U696&amp;" "&amp;V696</f>
        <v>414 East 5th Street</v>
      </c>
      <c r="C696" s="1" t="s">
        <v>0</v>
      </c>
      <c r="E696" s="1" t="str">
        <f t="shared" si="31"/>
        <v>Federal</v>
      </c>
      <c r="F696" s="1" t="str">
        <f t="shared" si="30"/>
        <v>None</v>
      </c>
      <c r="G696" s="1" t="s">
        <v>1</v>
      </c>
      <c r="H696" s="1" t="b">
        <v>1</v>
      </c>
      <c r="I696" s="1" t="b">
        <v>0</v>
      </c>
      <c r="J696" s="1">
        <v>1840</v>
      </c>
      <c r="K696" s="1">
        <v>1840</v>
      </c>
      <c r="L696" s="1" t="s">
        <v>2</v>
      </c>
      <c r="N696" s="4">
        <v>1</v>
      </c>
      <c r="O696" s="4" t="s">
        <v>511</v>
      </c>
      <c r="P696" s="5">
        <v>38.739463999999998</v>
      </c>
      <c r="Q696" s="5">
        <v>-85.374930000000006</v>
      </c>
      <c r="R696" s="1">
        <v>414</v>
      </c>
      <c r="S696" s="9"/>
      <c r="T696" s="2" t="s">
        <v>471</v>
      </c>
      <c r="U696" s="2" t="s">
        <v>468</v>
      </c>
      <c r="V696" t="s">
        <v>446</v>
      </c>
      <c r="W696" s="1" t="s">
        <v>13</v>
      </c>
    </row>
    <row r="697" spans="1:23" x14ac:dyDescent="0.2">
      <c r="A697" t="str">
        <f>IF(ISBLANK(R697),C697,R697)&amp;" "&amp;S697&amp;IF(ISBLANK(S697),""," ")&amp;T697&amp;IF(ISBLANK(T697),""," ")&amp;U697&amp;" "&amp;V697</f>
        <v>109 West 5th Street</v>
      </c>
      <c r="C697" s="1" t="s">
        <v>541</v>
      </c>
      <c r="E697" s="1" t="str">
        <f t="shared" si="31"/>
        <v>Modern Movement</v>
      </c>
      <c r="F697" s="1" t="str">
        <f t="shared" si="30"/>
        <v>None</v>
      </c>
      <c r="G697" s="4" t="s">
        <v>29</v>
      </c>
      <c r="H697" s="1" t="b">
        <v>1</v>
      </c>
      <c r="I697" s="1" t="b">
        <v>0</v>
      </c>
      <c r="J697" s="1">
        <v>1950</v>
      </c>
      <c r="K697" s="1">
        <v>1950</v>
      </c>
      <c r="L697" s="1" t="s">
        <v>2</v>
      </c>
      <c r="N697" s="1">
        <v>1</v>
      </c>
      <c r="O697" s="4" t="s">
        <v>526</v>
      </c>
      <c r="P697" s="5">
        <v>38.739722999999998</v>
      </c>
      <c r="Q697" s="5">
        <v>-85.380342999999996</v>
      </c>
      <c r="R697" s="1">
        <v>109</v>
      </c>
      <c r="S697" s="9"/>
      <c r="T697" s="2" t="s">
        <v>485</v>
      </c>
      <c r="U697" s="2" t="s">
        <v>468</v>
      </c>
      <c r="V697" t="s">
        <v>446</v>
      </c>
      <c r="W697" s="1" t="s">
        <v>13</v>
      </c>
    </row>
    <row r="698" spans="1:23" x14ac:dyDescent="0.2">
      <c r="A698" t="str">
        <f>IF(ISBLANK(R698),C698,R698)&amp;" "&amp;S698&amp;IF(ISBLANK(S698),""," ")&amp;T698&amp;IF(ISBLANK(T698),""," ")&amp;U698&amp;" "&amp;V698</f>
        <v>110 West 5th Street</v>
      </c>
      <c r="C698" s="1" t="s">
        <v>0</v>
      </c>
      <c r="E698" s="1" t="str">
        <f t="shared" si="31"/>
        <v>Federal</v>
      </c>
      <c r="F698" s="1" t="str">
        <f t="shared" si="30"/>
        <v>None</v>
      </c>
      <c r="G698" s="1" t="s">
        <v>1</v>
      </c>
      <c r="H698" s="1" t="b">
        <v>1</v>
      </c>
      <c r="I698" s="1" t="b">
        <v>0</v>
      </c>
      <c r="J698" s="1">
        <v>1850</v>
      </c>
      <c r="K698" s="1">
        <v>1850</v>
      </c>
      <c r="L698" s="1" t="s">
        <v>14</v>
      </c>
      <c r="M698" s="1">
        <v>1</v>
      </c>
      <c r="N698" s="1" t="s">
        <v>13</v>
      </c>
      <c r="P698" s="5">
        <v>38.739967</v>
      </c>
      <c r="Q698" s="5">
        <v>-85.380937000000003</v>
      </c>
      <c r="R698" s="1">
        <v>110</v>
      </c>
      <c r="S698" s="9"/>
      <c r="T698" s="2" t="s">
        <v>485</v>
      </c>
      <c r="U698" s="2" t="s">
        <v>468</v>
      </c>
      <c r="V698" t="s">
        <v>446</v>
      </c>
      <c r="W698" s="1" t="s">
        <v>13</v>
      </c>
    </row>
    <row r="699" spans="1:23" x14ac:dyDescent="0.2">
      <c r="A699" t="str">
        <f>IF(ISBLANK(R699),C699,R699)&amp;" "&amp;S699&amp;IF(ISBLANK(S699),""," ")&amp;T699&amp;IF(ISBLANK(T699),""," ")&amp;U699&amp;" "&amp;V699</f>
        <v>112 West 5th Street</v>
      </c>
      <c r="C699" s="1" t="s">
        <v>0</v>
      </c>
      <c r="E699" s="1" t="str">
        <f t="shared" si="31"/>
        <v>Vernacular: Gable Front</v>
      </c>
      <c r="F699" s="1" t="str">
        <f t="shared" si="30"/>
        <v>None</v>
      </c>
      <c r="G699" s="1" t="s">
        <v>21</v>
      </c>
      <c r="H699" s="1" t="b">
        <v>1</v>
      </c>
      <c r="I699" s="1" t="b">
        <v>0</v>
      </c>
      <c r="J699" s="1">
        <v>1900</v>
      </c>
      <c r="K699" s="1">
        <v>1900</v>
      </c>
      <c r="L699" s="1" t="s">
        <v>2</v>
      </c>
      <c r="N699" s="4">
        <v>1</v>
      </c>
      <c r="O699" s="4" t="s">
        <v>511</v>
      </c>
      <c r="P699" s="5">
        <v>38.740112000000003</v>
      </c>
      <c r="Q699" s="5">
        <v>-85.380921999999998</v>
      </c>
      <c r="R699" s="1">
        <v>112</v>
      </c>
      <c r="S699" s="9"/>
      <c r="T699" s="2" t="s">
        <v>485</v>
      </c>
      <c r="U699" s="2" t="s">
        <v>468</v>
      </c>
      <c r="V699" t="s">
        <v>446</v>
      </c>
      <c r="W699" s="1" t="s">
        <v>13</v>
      </c>
    </row>
    <row r="700" spans="1:23" x14ac:dyDescent="0.2">
      <c r="A700" t="str">
        <f>IF(ISBLANK(R700),C700,R700)&amp;" "&amp;S700&amp;IF(ISBLANK(S700),""," ")&amp;T700&amp;IF(ISBLANK(T700),""," ")&amp;U700&amp;" "&amp;V700</f>
        <v>118 West 5th Street</v>
      </c>
      <c r="C700" s="1" t="s">
        <v>0</v>
      </c>
      <c r="E700" s="1" t="str">
        <f t="shared" si="31"/>
        <v>Vernacular: Gable Front</v>
      </c>
      <c r="F700" s="1" t="str">
        <f t="shared" si="30"/>
        <v>None</v>
      </c>
      <c r="G700" s="1" t="s">
        <v>21</v>
      </c>
      <c r="H700" s="1" t="b">
        <v>1</v>
      </c>
      <c r="I700" s="1" t="b">
        <v>0</v>
      </c>
      <c r="J700" s="1">
        <v>1850</v>
      </c>
      <c r="K700" s="1">
        <v>1850</v>
      </c>
      <c r="L700" s="1" t="s">
        <v>14</v>
      </c>
      <c r="M700" s="1">
        <v>1</v>
      </c>
      <c r="N700" s="1" t="s">
        <v>13</v>
      </c>
      <c r="P700" s="5">
        <v>38.740130000000001</v>
      </c>
      <c r="Q700" s="5">
        <v>-85.381434999999996</v>
      </c>
      <c r="R700" s="1">
        <v>118</v>
      </c>
      <c r="S700" s="9"/>
      <c r="T700" s="2" t="s">
        <v>485</v>
      </c>
      <c r="U700" s="2" t="s">
        <v>468</v>
      </c>
      <c r="V700" t="s">
        <v>446</v>
      </c>
      <c r="W700" s="1" t="s">
        <v>13</v>
      </c>
    </row>
    <row r="701" spans="1:23" ht="25.5" x14ac:dyDescent="0.2">
      <c r="A701" t="str">
        <f>IF(ISBLANK(R701),C701,R701)&amp;" "&amp;S701&amp;IF(ISBLANK(S701),""," ")&amp;T701&amp;IF(ISBLANK(T701),""," ")&amp;U701&amp;" "&amp;V701</f>
        <v>122 West 5th Street</v>
      </c>
      <c r="C701" s="1" t="s">
        <v>4</v>
      </c>
      <c r="E701" s="1" t="str">
        <f t="shared" si="31"/>
        <v>Functional</v>
      </c>
      <c r="F701" s="1" t="str">
        <f t="shared" si="30"/>
        <v>20th Century</v>
      </c>
      <c r="G701" s="1" t="s">
        <v>77</v>
      </c>
      <c r="H701" s="1" t="b">
        <v>1</v>
      </c>
      <c r="I701" s="1" t="b">
        <v>0</v>
      </c>
      <c r="J701" s="1">
        <v>1900</v>
      </c>
      <c r="K701" s="1">
        <v>1900</v>
      </c>
      <c r="L701" s="1" t="s">
        <v>14</v>
      </c>
      <c r="M701" s="1">
        <v>1</v>
      </c>
      <c r="N701" s="1" t="s">
        <v>13</v>
      </c>
      <c r="P701" s="5">
        <v>38.740178</v>
      </c>
      <c r="Q701" s="5">
        <v>-85.381687999999997</v>
      </c>
      <c r="R701" s="1">
        <v>122</v>
      </c>
      <c r="S701" s="9"/>
      <c r="T701" s="2" t="s">
        <v>485</v>
      </c>
      <c r="U701" s="2" t="s">
        <v>468</v>
      </c>
      <c r="V701" t="s">
        <v>446</v>
      </c>
      <c r="W701" s="1" t="s">
        <v>13</v>
      </c>
    </row>
    <row r="702" spans="1:23" ht="25.5" x14ac:dyDescent="0.2">
      <c r="A702" t="str">
        <f>IF(ISBLANK(R702),C702,R702)&amp;" "&amp;S702&amp;IF(ISBLANK(S702),""," ")&amp;T702&amp;IF(ISBLANK(T702),""," ")&amp;U702&amp;" "&amp;V702</f>
        <v>132 West 5th Street</v>
      </c>
      <c r="C702" s="1" t="s">
        <v>4</v>
      </c>
      <c r="E702" s="1" t="str">
        <f t="shared" si="31"/>
        <v>None</v>
      </c>
      <c r="F702" s="1" t="str">
        <f t="shared" si="30"/>
        <v>None</v>
      </c>
      <c r="G702" s="1" t="s">
        <v>15</v>
      </c>
      <c r="H702" s="1" t="b">
        <v>1</v>
      </c>
      <c r="I702" s="1" t="b">
        <v>0</v>
      </c>
      <c r="J702" s="1">
        <v>1960</v>
      </c>
      <c r="K702" s="1">
        <v>1960</v>
      </c>
      <c r="L702" s="1" t="s">
        <v>2</v>
      </c>
      <c r="N702" s="1">
        <v>1</v>
      </c>
      <c r="O702" s="4" t="s">
        <v>526</v>
      </c>
      <c r="P702" s="5">
        <v>38.739887000000003</v>
      </c>
      <c r="Q702" s="5">
        <v>-85.381028999999998</v>
      </c>
      <c r="R702" s="1">
        <v>132</v>
      </c>
      <c r="S702" s="9"/>
      <c r="T702" s="2" t="s">
        <v>485</v>
      </c>
      <c r="U702" s="2" t="s">
        <v>468</v>
      </c>
      <c r="V702" t="s">
        <v>446</v>
      </c>
      <c r="W702" s="1" t="s">
        <v>13</v>
      </c>
    </row>
    <row r="703" spans="1:23" x14ac:dyDescent="0.2">
      <c r="A703" t="str">
        <f>IF(ISBLANK(R703),C703,R703)&amp;" "&amp;S703&amp;IF(ISBLANK(S703),""," ")&amp;T703&amp;IF(ISBLANK(T703),""," ")&amp;U703&amp;" "&amp;V703</f>
        <v>213 West 5th Street</v>
      </c>
      <c r="C703" s="1" t="s">
        <v>0</v>
      </c>
      <c r="E703" s="1" t="str">
        <f t="shared" si="31"/>
        <v>Vernacular: Shotgun</v>
      </c>
      <c r="F703" s="1" t="str">
        <f t="shared" si="30"/>
        <v>None</v>
      </c>
      <c r="G703" s="1" t="s">
        <v>18</v>
      </c>
      <c r="H703" s="1" t="b">
        <v>1</v>
      </c>
      <c r="I703" s="1" t="b">
        <v>0</v>
      </c>
      <c r="J703" s="1">
        <v>1880</v>
      </c>
      <c r="K703" s="1">
        <v>1880</v>
      </c>
      <c r="L703" s="1" t="s">
        <v>14</v>
      </c>
      <c r="M703" s="1">
        <v>1</v>
      </c>
      <c r="N703" s="1" t="s">
        <v>13</v>
      </c>
      <c r="P703" s="5">
        <v>38.740049999999997</v>
      </c>
      <c r="Q703" s="5">
        <v>-85.383088000000001</v>
      </c>
      <c r="R703" s="1">
        <v>213</v>
      </c>
      <c r="S703" s="9"/>
      <c r="T703" s="2" t="s">
        <v>485</v>
      </c>
      <c r="U703" s="2" t="s">
        <v>468</v>
      </c>
      <c r="V703" t="s">
        <v>446</v>
      </c>
      <c r="W703" s="1" t="s">
        <v>13</v>
      </c>
    </row>
    <row r="704" spans="1:23" x14ac:dyDescent="0.2">
      <c r="A704" t="str">
        <f>IF(ISBLANK(R704),C704,R704)&amp;" "&amp;S704&amp;IF(ISBLANK(S704),""," ")&amp;T704&amp;IF(ISBLANK(T704),""," ")&amp;U704&amp;" "&amp;V704</f>
        <v>215 West 5th Street</v>
      </c>
      <c r="C704" s="1" t="s">
        <v>0</v>
      </c>
      <c r="E704" s="1" t="str">
        <f t="shared" si="31"/>
        <v>Vernacular: Shotgun</v>
      </c>
      <c r="F704" s="1" t="str">
        <f t="shared" si="30"/>
        <v>None</v>
      </c>
      <c r="G704" s="1" t="s">
        <v>18</v>
      </c>
      <c r="H704" s="1" t="b">
        <v>1</v>
      </c>
      <c r="I704" s="1" t="b">
        <v>0</v>
      </c>
      <c r="J704" s="1">
        <v>1880</v>
      </c>
      <c r="K704" s="1">
        <v>1880</v>
      </c>
      <c r="L704" s="1" t="s">
        <v>14</v>
      </c>
      <c r="M704" s="1">
        <v>1</v>
      </c>
      <c r="N704" s="1" t="s">
        <v>13</v>
      </c>
      <c r="P704" s="5">
        <v>38.740017999999999</v>
      </c>
      <c r="Q704" s="5">
        <v>-85.383296999999999</v>
      </c>
      <c r="R704" s="1">
        <v>215</v>
      </c>
      <c r="S704" s="9"/>
      <c r="T704" s="2" t="s">
        <v>485</v>
      </c>
      <c r="U704" s="2" t="s">
        <v>468</v>
      </c>
      <c r="V704" t="s">
        <v>446</v>
      </c>
      <c r="W704" s="1" t="s">
        <v>13</v>
      </c>
    </row>
    <row r="705" spans="1:23" x14ac:dyDescent="0.2">
      <c r="A705" t="str">
        <f>IF(ISBLANK(R705),C705,R705)&amp;" "&amp;S705&amp;IF(ISBLANK(S705),""," ")&amp;T705&amp;IF(ISBLANK(T705),""," ")&amp;U705&amp;" "&amp;V705</f>
        <v>217 West 5th Street</v>
      </c>
      <c r="C705" s="1" t="s">
        <v>0</v>
      </c>
      <c r="E705" s="1" t="str">
        <f t="shared" si="31"/>
        <v>Vernacular: Shotgun</v>
      </c>
      <c r="F705" s="1" t="str">
        <f t="shared" si="30"/>
        <v>None</v>
      </c>
      <c r="G705" s="1" t="s">
        <v>18</v>
      </c>
      <c r="H705" s="1" t="b">
        <v>1</v>
      </c>
      <c r="I705" s="1" t="b">
        <v>0</v>
      </c>
      <c r="J705" s="1">
        <v>1880</v>
      </c>
      <c r="K705" s="1">
        <v>1880</v>
      </c>
      <c r="L705" s="1" t="s">
        <v>14</v>
      </c>
      <c r="M705" s="1">
        <v>1</v>
      </c>
      <c r="N705" s="1" t="s">
        <v>13</v>
      </c>
      <c r="P705" s="5">
        <v>38.740037000000001</v>
      </c>
      <c r="Q705" s="5">
        <v>-85.383419000000004</v>
      </c>
      <c r="R705" s="1">
        <v>217</v>
      </c>
      <c r="S705" s="9"/>
      <c r="T705" s="2" t="s">
        <v>485</v>
      </c>
      <c r="U705" s="2" t="s">
        <v>468</v>
      </c>
      <c r="V705" t="s">
        <v>446</v>
      </c>
      <c r="W705" s="1" t="s">
        <v>13</v>
      </c>
    </row>
    <row r="706" spans="1:23" x14ac:dyDescent="0.2">
      <c r="A706" t="str">
        <f>IF(ISBLANK(R706),C706,R706)&amp;" "&amp;S706&amp;IF(ISBLANK(S706),""," ")&amp;T706&amp;IF(ISBLANK(T706),""," ")&amp;U706&amp;" "&amp;V706</f>
        <v>219 West 5th Street</v>
      </c>
      <c r="C706" s="1" t="s">
        <v>0</v>
      </c>
      <c r="E706" s="1" t="str">
        <f t="shared" si="31"/>
        <v>Vernacular: Shotgun</v>
      </c>
      <c r="F706" s="1" t="str">
        <f t="shared" ref="F706:F769" si="33">IF(OR(G706="Other: Vernacular Landscape",G706="Other",G706="Federal"),"None",IF(G706="Italianate","None",IF(G706="No Style","None",IF(G706="Other: Gabled-ell","Gabled-ell",IF(G706="Other: Single Pen","Single Pen",IF(G706="Other: Double Pen","Double Pen",IF(G706="Other: Shotgun","None",IF(G706="Other: I-House","I-House",IF(G706="Other: Hall and Parlor","Hall and Parlor",IF(G706="Other: Gable front","None",IF(G706="Other: Cross gable","Cross Gable",IF(G706="Other: English Barn","English Barn",IF(G706="Greek Revival","Greek",IF(G706="Bungalow/Craftsman","None",IF(G706="Colonial Revival","None",IF(G706="Other: American Four Square","None",IF(G706="Queen Anne","Queen Anne",IF(G706="Other: Designed Landscape - Memorial Garden","Memorial Garden",IF(G706="Other: Designed Landscape - Formal garden","Formal Garden",IF(OR(G706="Other: Modern",G706="Modern Movement"),"None",IF(OR(G706="Other: Side gabled",G706="Side gabled"),"Side Gable",IF(G706="Other: Rail car design","Rail Car",IF(G706="Commercial Style","None",IF(G706="Other: Cottage","Cottage",IF(G706="Other: 19th C. Functional","19th Century",IF(G706="Other: 20th C. Functional","20th Century",IF(G706="Other: Pre-Fab","Pre-Fab",IF(OR(G706="Other: Art Deco",G706="Art Deco"),"None",IF(G706="Gothic Revival","None",IF(G706="Neo-Classical Revival","Classical",IF(OR(G706="Other: Tudor Revival",G706="Tudor Revival"),"None",IF(G706="Stick/Eastlake","Stick/Eastlake",IF(G706="Romanesque Revival","Romanesque Revival",IF(G706="Modern Movement: Ranch Style","Ranch",IF(G706="Other: Camelback shotgun","Camelback Shotgun",IF(G706="Other: Saltbox","Saltbox",IF(G706="Other: Designed Lanscape","None",IF(G706="Other: Designed Landscape - City Park","City Park",IF(G706="Other: Central passage","Central Passage",IF(G706="Other: T-plan","T-plan",IF(G706="Other: Free Classic","Free Classical",IF(G706="Other: Cross plan","Cross Plan",IF(G706="Second Empire",G706,IF(G706="Other: Folk Victorian","Folk Victorian",IF(G706="Classical Revival","Classical",IF(G706="Other: Neoclassical","Neoclassical",""))))))))))))))))))))))))))))))))))))))))))))))</f>
        <v>None</v>
      </c>
      <c r="G706" s="1" t="s">
        <v>18</v>
      </c>
      <c r="H706" s="1" t="b">
        <v>1</v>
      </c>
      <c r="I706" s="1" t="b">
        <v>0</v>
      </c>
      <c r="J706" s="1">
        <v>1880</v>
      </c>
      <c r="K706" s="1">
        <v>1880</v>
      </c>
      <c r="L706" s="1" t="s">
        <v>14</v>
      </c>
      <c r="M706" s="1">
        <v>1</v>
      </c>
      <c r="N706" s="1" t="s">
        <v>13</v>
      </c>
      <c r="P706" s="5">
        <v>38.740037000000001</v>
      </c>
      <c r="Q706" s="5">
        <v>-85.383419000000004</v>
      </c>
      <c r="R706" s="1">
        <v>219</v>
      </c>
      <c r="S706" s="9"/>
      <c r="T706" s="2" t="s">
        <v>485</v>
      </c>
      <c r="U706" s="2" t="s">
        <v>468</v>
      </c>
      <c r="V706" t="s">
        <v>446</v>
      </c>
      <c r="W706" s="1" t="s">
        <v>13</v>
      </c>
    </row>
    <row r="707" spans="1:23" x14ac:dyDescent="0.2">
      <c r="A707" t="str">
        <f>IF(ISBLANK(R707),C707,R707)&amp;" "&amp;S707&amp;IF(ISBLANK(S707),""," ")&amp;T707&amp;IF(ISBLANK(T707),""," ")&amp;U707&amp;" "&amp;V707</f>
        <v>223 West 5th Street</v>
      </c>
      <c r="C707" s="1" t="s">
        <v>0</v>
      </c>
      <c r="E707" s="1" t="str">
        <f t="shared" ref="E707:E770" si="34">IF(OR(G707="Other",G707="Federal",G707="Italianate",G707="Gothic Revival",G707="Tudor Revival"),G707,IF(G707="No Style","None",IF(OR(G707="Other: T-plan",G707="Other: Central passage",G707="Other: Pre-Fab",G707="Other: Side gabled",G707="Side gabled",G707="Other: Gabled-ell",G707="Other: Cross gable",G707="Other: Saltbox",G707="Other: Cross plan",G707="Other: Hall and Parlor",G707="Other: I-House",G707="Other: Single Pen",G707="Other: Cottage",G707="Other: Double Pen"),"Vernacular: Other",IF(OR(G707="Other: Shotgun",G707="Other: Camelback shotgun"),"Vernacular: Shotgun",IF(G707="Other: Gable front","Vernacular: Gable Front",IF(G707="Other: English Barn","Barn",IF(G707="Bungalow/Craftsman","Bungalow/Craftsman/Foursquare",IF(G707="Colonial Revival",G707,IF(G707="Other: American Four Square","Bungalow/Craftsman/Foursquare",IF(G707="Queen Anne","Victorian",IF(OR(G707="Other: Designed Landscape - Memorial Garden",G707="Other: Designed Landscape",G707="Other: Designed Landscape - City Park"),"Designed Landscape",IF(G707="Other: Designed Landscape - Formal garden","Designed Landscape",IF(OR(G707="Other: Modern",G707="Modern Movement",G707="Modern Movement: Ranch Style"),"Modern Movement",IF(G707="Other: Rail car design","Other",IF(G707="Commercial Style","Commercial Style",IF(G707="Other: 19th C. Functional","Functional",IF(G707="Other: 20th C. Functional","Functional",IF(OR(G707="Other: Art Deco",G707="Art Deco"),"Art Deco",IF(G707="Stick/Eastlake","Victorian",IF(OR(G707="Other: Folk Victorian",G707="Other: Free Classic",G707="Romanesque Revival",G707="Second Empire"),"Victorian",IF(G707="Other: Tudor Revival","Tudor Revival",IF(G707="Other: Vernacular Landscape","Vernacular Landscape",IF(OR(G707="Greek Revival",G707="Neo-Classical Revival",G707="Classical Revival"),"Classical/Greek Revival","")))))))))))))))))))))))</f>
        <v>Vernacular: Shotgun</v>
      </c>
      <c r="F707" s="1" t="str">
        <f t="shared" si="33"/>
        <v>None</v>
      </c>
      <c r="G707" s="1" t="s">
        <v>18</v>
      </c>
      <c r="H707" s="1" t="b">
        <v>1</v>
      </c>
      <c r="I707" s="1" t="b">
        <v>0</v>
      </c>
      <c r="J707" s="1">
        <v>1880</v>
      </c>
      <c r="K707" s="1">
        <v>1880</v>
      </c>
      <c r="L707" s="1" t="s">
        <v>2</v>
      </c>
      <c r="N707" s="4">
        <v>1</v>
      </c>
      <c r="O707" s="4" t="s">
        <v>511</v>
      </c>
      <c r="P707" s="5">
        <v>38.739924999999999</v>
      </c>
      <c r="Q707" s="5">
        <v>-85.381384999999995</v>
      </c>
      <c r="R707" s="1">
        <v>223</v>
      </c>
      <c r="S707" s="9"/>
      <c r="T707" s="2" t="s">
        <v>485</v>
      </c>
      <c r="U707" s="2" t="s">
        <v>468</v>
      </c>
      <c r="V707" t="s">
        <v>446</v>
      </c>
      <c r="W707" s="1" t="s">
        <v>13</v>
      </c>
    </row>
    <row r="708" spans="1:23" x14ac:dyDescent="0.2">
      <c r="A708" t="str">
        <f>IF(ISBLANK(R708),C708,R708)&amp;" "&amp;S708&amp;IF(ISBLANK(S708),""," ")&amp;T708&amp;IF(ISBLANK(T708),""," ")&amp;U708&amp;" "&amp;V708</f>
        <v>308 West 5th Street</v>
      </c>
      <c r="C708" s="1" t="s">
        <v>0</v>
      </c>
      <c r="E708" s="1" t="str">
        <f t="shared" si="34"/>
        <v>Vernacular: Shotgun</v>
      </c>
      <c r="F708" s="1" t="str">
        <f t="shared" si="33"/>
        <v>None</v>
      </c>
      <c r="G708" s="1" t="s">
        <v>18</v>
      </c>
      <c r="H708" s="1" t="b">
        <v>1</v>
      </c>
      <c r="I708" s="1" t="b">
        <v>0</v>
      </c>
      <c r="J708" s="1">
        <v>1900</v>
      </c>
      <c r="K708" s="1">
        <v>1900</v>
      </c>
      <c r="L708" s="1" t="s">
        <v>14</v>
      </c>
      <c r="M708" s="1">
        <v>1</v>
      </c>
      <c r="N708" s="1" t="s">
        <v>13</v>
      </c>
      <c r="P708" s="5">
        <v>38.740726000000002</v>
      </c>
      <c r="Q708" s="5">
        <v>-85.384085999999996</v>
      </c>
      <c r="R708" s="1">
        <v>308</v>
      </c>
      <c r="S708" s="9"/>
      <c r="T708" s="2" t="s">
        <v>485</v>
      </c>
      <c r="U708" s="2" t="s">
        <v>468</v>
      </c>
      <c r="V708" t="s">
        <v>446</v>
      </c>
      <c r="W708" s="1" t="s">
        <v>13</v>
      </c>
    </row>
    <row r="709" spans="1:23" x14ac:dyDescent="0.2">
      <c r="A709" t="str">
        <f>IF(ISBLANK(R709),C709,R709)&amp;" "&amp;S709&amp;IF(ISBLANK(S709),""," ")&amp;T709&amp;IF(ISBLANK(T709),""," ")&amp;U709&amp;" "&amp;V709</f>
        <v>310 West 5th Street</v>
      </c>
      <c r="C709" s="1" t="s">
        <v>0</v>
      </c>
      <c r="E709" s="1" t="str">
        <f t="shared" si="34"/>
        <v>None</v>
      </c>
      <c r="F709" s="1" t="str">
        <f t="shared" si="33"/>
        <v>None</v>
      </c>
      <c r="G709" s="1" t="s">
        <v>15</v>
      </c>
      <c r="H709" s="1" t="b">
        <v>1</v>
      </c>
      <c r="I709" s="1" t="b">
        <v>0</v>
      </c>
      <c r="J709" s="1">
        <v>1980</v>
      </c>
      <c r="K709" s="1">
        <v>1980</v>
      </c>
      <c r="L709" s="1" t="s">
        <v>2</v>
      </c>
      <c r="N709" s="1">
        <v>1</v>
      </c>
      <c r="O709" s="4" t="s">
        <v>526</v>
      </c>
      <c r="P709" s="5">
        <v>38.740752999999998</v>
      </c>
      <c r="Q709" s="5">
        <v>-85.384260999999995</v>
      </c>
      <c r="R709" s="1">
        <v>310</v>
      </c>
      <c r="S709" s="9"/>
      <c r="T709" s="2" t="s">
        <v>485</v>
      </c>
      <c r="U709" s="2" t="s">
        <v>468</v>
      </c>
      <c r="V709" t="s">
        <v>446</v>
      </c>
      <c r="W709" s="1" t="s">
        <v>13</v>
      </c>
    </row>
    <row r="710" spans="1:23" x14ac:dyDescent="0.2">
      <c r="A710" t="str">
        <f>IF(ISBLANK(R710),C710,R710)&amp;" "&amp;S710&amp;IF(ISBLANK(S710),""," ")&amp;T710&amp;IF(ISBLANK(T710),""," ")&amp;U710&amp;" "&amp;V710</f>
        <v>316 West 5th Street</v>
      </c>
      <c r="C710" s="1" t="s">
        <v>0</v>
      </c>
      <c r="E710" s="1" t="str">
        <f t="shared" si="34"/>
        <v>Vernacular: Other</v>
      </c>
      <c r="F710" s="1" t="str">
        <f t="shared" si="33"/>
        <v>Gabled-ell</v>
      </c>
      <c r="G710" s="1" t="s">
        <v>27</v>
      </c>
      <c r="H710" s="1" t="b">
        <v>1</v>
      </c>
      <c r="I710" s="1" t="b">
        <v>0</v>
      </c>
      <c r="J710" s="1">
        <v>1900</v>
      </c>
      <c r="K710" s="1">
        <v>1900</v>
      </c>
      <c r="L710" s="1" t="s">
        <v>14</v>
      </c>
      <c r="M710" s="1">
        <v>1</v>
      </c>
      <c r="N710" s="1" t="s">
        <v>13</v>
      </c>
      <c r="P710" s="5">
        <v>38.740713999999997</v>
      </c>
      <c r="Q710" s="5">
        <v>-85.384478999999999</v>
      </c>
      <c r="R710" s="1">
        <v>316</v>
      </c>
      <c r="S710" s="9"/>
      <c r="T710" s="2" t="s">
        <v>485</v>
      </c>
      <c r="U710" s="2" t="s">
        <v>468</v>
      </c>
      <c r="V710" t="s">
        <v>446</v>
      </c>
      <c r="W710" s="1" t="s">
        <v>13</v>
      </c>
    </row>
    <row r="711" spans="1:23" x14ac:dyDescent="0.2">
      <c r="A711" t="str">
        <f>IF(ISBLANK(R711),C711,R711)&amp;" "&amp;S711&amp;IF(ISBLANK(S711),""," ")&amp;T711&amp;IF(ISBLANK(T711),""," ")&amp;U711&amp;" "&amp;V711</f>
        <v>317 West 5th Street</v>
      </c>
      <c r="C711" s="1" t="s">
        <v>0</v>
      </c>
      <c r="E711" s="1" t="str">
        <f t="shared" si="34"/>
        <v>Bungalow/Craftsman/Foursquare</v>
      </c>
      <c r="F711" s="1" t="str">
        <f t="shared" si="33"/>
        <v>None</v>
      </c>
      <c r="G711" s="1" t="s">
        <v>101</v>
      </c>
      <c r="H711" s="1" t="b">
        <v>1</v>
      </c>
      <c r="I711" s="1" t="b">
        <v>0</v>
      </c>
      <c r="J711" s="1">
        <v>1920</v>
      </c>
      <c r="K711" s="1">
        <v>1920</v>
      </c>
      <c r="L711" s="1" t="s">
        <v>2</v>
      </c>
      <c r="N711" s="4">
        <v>1</v>
      </c>
      <c r="O711" s="4" t="s">
        <v>527</v>
      </c>
      <c r="P711" s="5">
        <v>38.740326000000003</v>
      </c>
      <c r="Q711" s="5">
        <v>-85.384664000000001</v>
      </c>
      <c r="R711" s="1">
        <v>317</v>
      </c>
      <c r="S711" s="9"/>
      <c r="T711" s="2" t="s">
        <v>485</v>
      </c>
      <c r="U711" s="2" t="s">
        <v>468</v>
      </c>
      <c r="V711" t="s">
        <v>446</v>
      </c>
      <c r="W711" s="1" t="s">
        <v>13</v>
      </c>
    </row>
    <row r="712" spans="1:23" x14ac:dyDescent="0.2">
      <c r="A712" t="str">
        <f>IF(ISBLANK(R712),C712,R712)&amp;" "&amp;S712&amp;IF(ISBLANK(S712),""," ")&amp;T712&amp;IF(ISBLANK(T712),""," ")&amp;U712&amp;" "&amp;V712</f>
        <v>318 West 5th Street</v>
      </c>
      <c r="C712" s="1" t="s">
        <v>83</v>
      </c>
      <c r="E712" s="1" t="str">
        <f t="shared" si="34"/>
        <v>Vernacular: Other</v>
      </c>
      <c r="F712" s="1" t="str">
        <f t="shared" si="33"/>
        <v>Pre-Fab</v>
      </c>
      <c r="G712" s="1" t="s">
        <v>95</v>
      </c>
      <c r="H712" s="1" t="b">
        <v>1</v>
      </c>
      <c r="I712" s="1" t="b">
        <v>0</v>
      </c>
      <c r="J712" s="1">
        <v>1980</v>
      </c>
      <c r="K712" s="1">
        <v>1980</v>
      </c>
      <c r="L712" s="1" t="s">
        <v>2</v>
      </c>
      <c r="N712" s="1">
        <v>1</v>
      </c>
      <c r="O712" s="4" t="s">
        <v>526</v>
      </c>
      <c r="P712" s="5">
        <v>38.740831</v>
      </c>
      <c r="Q712" s="5">
        <v>-85.384630999999999</v>
      </c>
      <c r="R712" s="1">
        <v>318</v>
      </c>
      <c r="S712" s="9"/>
      <c r="T712" s="2" t="s">
        <v>485</v>
      </c>
      <c r="U712" s="2" t="s">
        <v>468</v>
      </c>
      <c r="V712" t="s">
        <v>446</v>
      </c>
      <c r="W712" s="1" t="s">
        <v>13</v>
      </c>
    </row>
    <row r="713" spans="1:23" x14ac:dyDescent="0.2">
      <c r="A713" t="str">
        <f>IF(ISBLANK(R713),C713,R713)&amp;" "&amp;S713&amp;IF(ISBLANK(S713),""," ")&amp;T713&amp;IF(ISBLANK(T713),""," ")&amp;U713&amp;" "&amp;V713</f>
        <v>600 West 5th Street</v>
      </c>
      <c r="C713" s="1" t="s">
        <v>0</v>
      </c>
      <c r="E713" s="1" t="str">
        <f t="shared" si="34"/>
        <v>Vernacular: Gable Front</v>
      </c>
      <c r="F713" s="1" t="str">
        <f t="shared" si="33"/>
        <v>None</v>
      </c>
      <c r="G713" s="1" t="s">
        <v>21</v>
      </c>
      <c r="H713" s="1" t="b">
        <v>1</v>
      </c>
      <c r="I713" s="1" t="b">
        <v>0</v>
      </c>
      <c r="J713" s="1">
        <v>1900</v>
      </c>
      <c r="K713" s="1">
        <v>1900</v>
      </c>
      <c r="L713" s="1" t="s">
        <v>14</v>
      </c>
      <c r="M713" s="1">
        <v>1</v>
      </c>
      <c r="N713" s="1" t="s">
        <v>13</v>
      </c>
      <c r="P713" s="5">
        <v>38.741126999999999</v>
      </c>
      <c r="Q713" s="5">
        <v>-85.387389999999996</v>
      </c>
      <c r="R713" s="1">
        <v>600</v>
      </c>
      <c r="S713" s="9"/>
      <c r="T713" s="2" t="s">
        <v>485</v>
      </c>
      <c r="U713" s="2" t="s">
        <v>468</v>
      </c>
      <c r="V713" t="s">
        <v>446</v>
      </c>
      <c r="W713" s="1" t="s">
        <v>13</v>
      </c>
    </row>
    <row r="714" spans="1:23" ht="306" x14ac:dyDescent="0.2">
      <c r="A714" t="str">
        <f t="shared" ref="A707:A770" si="35">IF(ISBLANK(R714),B714,R714)&amp;" "&amp;S714&amp;IF(ISBLANK(S714),""," ")&amp;T714&amp;IF(ISBLANK(T714),""," ")&amp;U714&amp;" "&amp;V714</f>
        <v>600 West 5th Street</v>
      </c>
      <c r="B714" s="1" t="s">
        <v>33</v>
      </c>
      <c r="C714" s="1" t="s">
        <v>537</v>
      </c>
      <c r="E714" s="1" t="str">
        <f t="shared" si="34"/>
        <v>Designed Landscape</v>
      </c>
      <c r="F714" s="1" t="str">
        <f t="shared" si="33"/>
        <v/>
      </c>
      <c r="G714" s="1" t="s">
        <v>34</v>
      </c>
      <c r="H714" s="1" t="b">
        <v>0</v>
      </c>
      <c r="I714" s="1" t="b">
        <v>1</v>
      </c>
      <c r="J714" s="1">
        <v>1839</v>
      </c>
      <c r="K714" s="1">
        <v>2015</v>
      </c>
      <c r="L714" s="1" t="s">
        <v>14</v>
      </c>
      <c r="M714" s="1">
        <v>3</v>
      </c>
      <c r="N714" s="1" t="s">
        <v>13</v>
      </c>
      <c r="P714" s="5">
        <v>38.741126999999999</v>
      </c>
      <c r="Q714" s="5">
        <v>-85.387389999999996</v>
      </c>
      <c r="R714" s="1">
        <v>600</v>
      </c>
      <c r="S714" s="9"/>
      <c r="T714" s="2" t="s">
        <v>485</v>
      </c>
      <c r="U714" s="2" t="s">
        <v>468</v>
      </c>
      <c r="V714" t="s">
        <v>446</v>
      </c>
      <c r="W714" s="4" t="s">
        <v>323</v>
      </c>
    </row>
    <row r="715" spans="1:23" x14ac:dyDescent="0.2">
      <c r="A715" t="str">
        <f t="shared" si="35"/>
        <v>Fifth Street Bridge West 5th Street</v>
      </c>
      <c r="B715" s="1" t="s">
        <v>97</v>
      </c>
      <c r="C715" s="1" t="s">
        <v>538</v>
      </c>
      <c r="E715" s="1" t="s">
        <v>538</v>
      </c>
      <c r="F715" s="1" t="s">
        <v>557</v>
      </c>
      <c r="G715" s="1" t="s">
        <v>98</v>
      </c>
      <c r="H715" s="1" t="b">
        <v>1</v>
      </c>
      <c r="I715" s="1" t="b">
        <v>0</v>
      </c>
      <c r="J715" s="1">
        <v>1915</v>
      </c>
      <c r="K715" s="1">
        <v>1915</v>
      </c>
      <c r="L715" s="1" t="s">
        <v>14</v>
      </c>
      <c r="M715" s="1">
        <v>1</v>
      </c>
      <c r="N715" s="1" t="s">
        <v>13</v>
      </c>
      <c r="P715" s="5">
        <v>38.740473000000001</v>
      </c>
      <c r="Q715" s="5">
        <v>-85.384051999999997</v>
      </c>
      <c r="R715"/>
      <c r="T715" s="2" t="s">
        <v>485</v>
      </c>
      <c r="U715" s="2" t="s">
        <v>468</v>
      </c>
      <c r="V715" s="2" t="s">
        <v>446</v>
      </c>
      <c r="W715" s="1" t="s">
        <v>13</v>
      </c>
    </row>
    <row r="716" spans="1:23" ht="38.25" x14ac:dyDescent="0.2">
      <c r="A716" t="str">
        <f t="shared" si="35"/>
        <v>1 West 6th Street</v>
      </c>
      <c r="B716" s="1" t="s">
        <v>342</v>
      </c>
      <c r="C716" s="1" t="s">
        <v>4</v>
      </c>
      <c r="E716" s="1" t="str">
        <f t="shared" si="34"/>
        <v>Functional</v>
      </c>
      <c r="F716" s="1" t="str">
        <f t="shared" si="33"/>
        <v>19th Century</v>
      </c>
      <c r="G716" s="4" t="s">
        <v>62</v>
      </c>
      <c r="H716" s="1" t="b">
        <v>1</v>
      </c>
      <c r="I716" s="1" t="b">
        <v>0</v>
      </c>
      <c r="J716" s="1">
        <v>1878</v>
      </c>
      <c r="K716" s="1">
        <v>1878</v>
      </c>
      <c r="L716" s="1" t="s">
        <v>14</v>
      </c>
      <c r="M716" s="1">
        <v>1</v>
      </c>
      <c r="N716" s="1" t="s">
        <v>13</v>
      </c>
      <c r="P716" s="5">
        <v>38.740459000000001</v>
      </c>
      <c r="Q716" s="5">
        <v>-85.380757000000003</v>
      </c>
      <c r="R716" s="1">
        <v>1</v>
      </c>
      <c r="S716" s="9"/>
      <c r="T716" s="2" t="s">
        <v>485</v>
      </c>
      <c r="U716" s="2" t="s">
        <v>517</v>
      </c>
      <c r="V716" t="s">
        <v>446</v>
      </c>
      <c r="W716" s="1" t="s">
        <v>13</v>
      </c>
    </row>
    <row r="717" spans="1:23" x14ac:dyDescent="0.2">
      <c r="A717" t="str">
        <f>IF(ISBLANK(R717),C717,R717)&amp;" "&amp;S717&amp;IF(ISBLANK(S717),""," ")&amp;T717&amp;IF(ISBLANK(T717),""," ")&amp;U717&amp;" "&amp;V717</f>
        <v>206 West 6th Street</v>
      </c>
      <c r="C717" s="1" t="s">
        <v>0</v>
      </c>
      <c r="E717" s="1" t="str">
        <f t="shared" si="34"/>
        <v>Vernacular: Other</v>
      </c>
      <c r="F717" s="1" t="str">
        <f t="shared" si="33"/>
        <v>Gabled-ell</v>
      </c>
      <c r="G717" s="1" t="s">
        <v>27</v>
      </c>
      <c r="H717" s="1" t="b">
        <v>1</v>
      </c>
      <c r="I717" s="1" t="b">
        <v>0</v>
      </c>
      <c r="J717" s="1">
        <v>1880</v>
      </c>
      <c r="K717" s="1">
        <v>1880</v>
      </c>
      <c r="L717" s="1" t="s">
        <v>14</v>
      </c>
      <c r="M717" s="1">
        <v>1</v>
      </c>
      <c r="N717" s="1" t="s">
        <v>13</v>
      </c>
      <c r="P717" s="5">
        <v>38.741321999999997</v>
      </c>
      <c r="Q717" s="5">
        <v>-85.382114000000001</v>
      </c>
      <c r="R717" s="1">
        <v>206</v>
      </c>
      <c r="S717" s="9"/>
      <c r="T717" s="2" t="s">
        <v>485</v>
      </c>
      <c r="U717" s="2" t="s">
        <v>517</v>
      </c>
      <c r="V717" t="s">
        <v>446</v>
      </c>
      <c r="W717" s="1" t="s">
        <v>13</v>
      </c>
    </row>
    <row r="718" spans="1:23" x14ac:dyDescent="0.2">
      <c r="A718" t="str">
        <f>IF(ISBLANK(R718),C718,R718)&amp;" "&amp;S718&amp;IF(ISBLANK(S718),""," ")&amp;T718&amp;IF(ISBLANK(T718),""," ")&amp;U718&amp;" "&amp;V718</f>
        <v>208 West 6th Street</v>
      </c>
      <c r="C718" s="1" t="s">
        <v>0</v>
      </c>
      <c r="E718" s="1" t="str">
        <f t="shared" si="34"/>
        <v>None</v>
      </c>
      <c r="F718" s="1" t="str">
        <f t="shared" si="33"/>
        <v>None</v>
      </c>
      <c r="G718" s="1" t="s">
        <v>39</v>
      </c>
      <c r="H718" s="1" t="b">
        <v>1</v>
      </c>
      <c r="I718" s="1" t="b">
        <v>0</v>
      </c>
      <c r="J718" s="1">
        <v>1990</v>
      </c>
      <c r="K718" s="1">
        <v>1990</v>
      </c>
      <c r="L718" s="1" t="s">
        <v>2</v>
      </c>
      <c r="N718" s="1">
        <v>1</v>
      </c>
      <c r="O718" s="4" t="s">
        <v>526</v>
      </c>
      <c r="P718" s="5">
        <v>38.741416999999998</v>
      </c>
      <c r="Q718" s="5">
        <v>-85.382714000000007</v>
      </c>
      <c r="R718" s="1">
        <v>208</v>
      </c>
      <c r="S718" s="9"/>
      <c r="T718" s="2" t="s">
        <v>485</v>
      </c>
      <c r="U718" s="2" t="s">
        <v>517</v>
      </c>
      <c r="V718" t="s">
        <v>446</v>
      </c>
      <c r="W718" s="1" t="s">
        <v>13</v>
      </c>
    </row>
    <row r="719" spans="1:23" x14ac:dyDescent="0.2">
      <c r="A719" t="str">
        <f>IF(ISBLANK(R719),C719,R719)&amp;" "&amp;S719&amp;IF(ISBLANK(S719),""," ")&amp;T719&amp;IF(ISBLANK(T719),""," ")&amp;U719&amp;" "&amp;V719</f>
        <v>210 West 6th Street</v>
      </c>
      <c r="C719" s="1" t="s">
        <v>0</v>
      </c>
      <c r="E719" s="1" t="str">
        <f t="shared" si="34"/>
        <v>None</v>
      </c>
      <c r="F719" s="1" t="str">
        <f t="shared" si="33"/>
        <v>None</v>
      </c>
      <c r="G719" s="1" t="s">
        <v>15</v>
      </c>
      <c r="H719" s="1" t="b">
        <v>1</v>
      </c>
      <c r="I719" s="1" t="b">
        <v>0</v>
      </c>
      <c r="J719" s="1">
        <v>1940</v>
      </c>
      <c r="K719" s="1">
        <v>1940</v>
      </c>
      <c r="L719" s="1" t="s">
        <v>2</v>
      </c>
      <c r="N719" s="1">
        <v>1</v>
      </c>
      <c r="O719" s="4" t="s">
        <v>526</v>
      </c>
      <c r="P719" s="5">
        <v>38.741540999999998</v>
      </c>
      <c r="Q719" s="5">
        <v>-85.382975000000002</v>
      </c>
      <c r="R719" s="1">
        <v>210</v>
      </c>
      <c r="S719" s="9"/>
      <c r="T719" s="2" t="s">
        <v>485</v>
      </c>
      <c r="U719" s="2" t="s">
        <v>517</v>
      </c>
      <c r="V719" t="s">
        <v>446</v>
      </c>
      <c r="W719" s="1" t="s">
        <v>13</v>
      </c>
    </row>
    <row r="720" spans="1:23" x14ac:dyDescent="0.2">
      <c r="A720" t="str">
        <f>IF(ISBLANK(R720),C720,R720)&amp;" "&amp;S720&amp;IF(ISBLANK(S720),""," ")&amp;T720&amp;IF(ISBLANK(T720),""," ")&amp;U720&amp;" "&amp;V720</f>
        <v>212 West 6th Street</v>
      </c>
      <c r="C720" s="1" t="s">
        <v>83</v>
      </c>
      <c r="E720" s="1" t="str">
        <f t="shared" si="34"/>
        <v>Vernacular: Other</v>
      </c>
      <c r="F720" s="1" t="str">
        <f t="shared" si="33"/>
        <v>Pre-Fab</v>
      </c>
      <c r="G720" s="1" t="s">
        <v>95</v>
      </c>
      <c r="H720" s="1" t="b">
        <v>1</v>
      </c>
      <c r="I720" s="1" t="b">
        <v>0</v>
      </c>
      <c r="J720" s="1">
        <v>1970</v>
      </c>
      <c r="K720" s="1">
        <v>1970</v>
      </c>
      <c r="L720" s="1" t="s">
        <v>2</v>
      </c>
      <c r="N720" s="1">
        <v>1</v>
      </c>
      <c r="O720" s="4" t="s">
        <v>526</v>
      </c>
      <c r="P720" s="5">
        <v>38.741616999999998</v>
      </c>
      <c r="Q720" s="5">
        <v>-85.383172000000002</v>
      </c>
      <c r="R720" s="1">
        <v>212</v>
      </c>
      <c r="S720" s="9"/>
      <c r="T720" s="2" t="s">
        <v>485</v>
      </c>
      <c r="U720" s="2" t="s">
        <v>517</v>
      </c>
      <c r="V720" t="s">
        <v>446</v>
      </c>
      <c r="W720" s="1" t="s">
        <v>13</v>
      </c>
    </row>
    <row r="721" spans="1:23" x14ac:dyDescent="0.2">
      <c r="A721" t="str">
        <f>IF(ISBLANK(R721),C721,R721)&amp;" "&amp;S721&amp;IF(ISBLANK(S721),""," ")&amp;T721&amp;IF(ISBLANK(T721),""," ")&amp;U721&amp;" "&amp;V721</f>
        <v>221 West 6th Street</v>
      </c>
      <c r="C721" s="1" t="s">
        <v>0</v>
      </c>
      <c r="E721" s="1" t="s">
        <v>29</v>
      </c>
      <c r="F721" s="1" t="s">
        <v>558</v>
      </c>
      <c r="G721" s="1" t="s">
        <v>96</v>
      </c>
      <c r="H721" s="1" t="b">
        <v>1</v>
      </c>
      <c r="I721" s="1" t="b">
        <v>0</v>
      </c>
      <c r="J721" s="1">
        <v>1990</v>
      </c>
      <c r="K721" s="1">
        <v>1990</v>
      </c>
      <c r="L721" s="1" t="s">
        <v>2</v>
      </c>
      <c r="N721" s="1">
        <v>1</v>
      </c>
      <c r="O721" s="4" t="s">
        <v>526</v>
      </c>
      <c r="P721" s="5">
        <v>38.741115999999998</v>
      </c>
      <c r="Q721" s="5">
        <v>-85.382474999999999</v>
      </c>
      <c r="R721" s="1">
        <v>221</v>
      </c>
      <c r="S721" s="9"/>
      <c r="T721" s="2" t="s">
        <v>485</v>
      </c>
      <c r="U721" s="2" t="s">
        <v>517</v>
      </c>
      <c r="V721" t="s">
        <v>446</v>
      </c>
      <c r="W721" s="1" t="s">
        <v>13</v>
      </c>
    </row>
    <row r="722" spans="1:23" x14ac:dyDescent="0.2">
      <c r="A722" t="str">
        <f>IF(ISBLANK(R722),C722,R722)&amp;" "&amp;S722&amp;IF(ISBLANK(S722),""," ")&amp;T722&amp;IF(ISBLANK(T722),""," ")&amp;U722&amp;" "&amp;V722</f>
        <v>304 West 6th Street</v>
      </c>
      <c r="C722" s="1" t="s">
        <v>0</v>
      </c>
      <c r="E722" s="1" t="str">
        <f t="shared" si="34"/>
        <v>Vernacular: Other</v>
      </c>
      <c r="F722" s="1" t="str">
        <f t="shared" si="33"/>
        <v>Gabled-ell</v>
      </c>
      <c r="G722" s="1" t="s">
        <v>27</v>
      </c>
      <c r="H722" s="1" t="b">
        <v>1</v>
      </c>
      <c r="I722" s="1" t="b">
        <v>0</v>
      </c>
      <c r="J722" s="1">
        <v>1890</v>
      </c>
      <c r="K722" s="1">
        <v>1890</v>
      </c>
      <c r="L722" s="1" t="s">
        <v>14</v>
      </c>
      <c r="M722" s="1">
        <v>1</v>
      </c>
      <c r="N722" s="1" t="s">
        <v>13</v>
      </c>
      <c r="P722" s="5">
        <v>38.741129999999998</v>
      </c>
      <c r="Q722" s="5">
        <v>-85.383972999999997</v>
      </c>
      <c r="R722" s="1">
        <v>304</v>
      </c>
      <c r="S722" s="9"/>
      <c r="T722" s="2" t="s">
        <v>485</v>
      </c>
      <c r="U722" s="2" t="s">
        <v>517</v>
      </c>
      <c r="V722" t="s">
        <v>446</v>
      </c>
      <c r="W722" s="1" t="s">
        <v>13</v>
      </c>
    </row>
    <row r="723" spans="1:23" x14ac:dyDescent="0.2">
      <c r="A723" t="str">
        <f>IF(ISBLANK(R723),C723,R723)&amp;" "&amp;S723&amp;IF(ISBLANK(S723),""," ")&amp;T723&amp;IF(ISBLANK(T723),""," ")&amp;U723&amp;" "&amp;V723</f>
        <v>416 Adams Avenue</v>
      </c>
      <c r="C723" s="1" t="s">
        <v>0</v>
      </c>
      <c r="E723" s="1" t="str">
        <f t="shared" si="34"/>
        <v>Classical/Greek Revival</v>
      </c>
      <c r="F723" s="1" t="str">
        <f t="shared" si="33"/>
        <v>Greek</v>
      </c>
      <c r="G723" s="1" t="s">
        <v>26</v>
      </c>
      <c r="H723" s="1" t="b">
        <v>1</v>
      </c>
      <c r="I723" s="1" t="b">
        <v>0</v>
      </c>
      <c r="J723" s="1">
        <v>1860</v>
      </c>
      <c r="K723" s="1">
        <v>1860</v>
      </c>
      <c r="L723" s="1" t="s">
        <v>14</v>
      </c>
      <c r="M723" s="1">
        <v>1</v>
      </c>
      <c r="N723" s="1" t="s">
        <v>13</v>
      </c>
      <c r="P723" s="5">
        <v>38.734515000000002</v>
      </c>
      <c r="Q723" s="5">
        <v>-85.375514999999993</v>
      </c>
      <c r="R723" s="1">
        <v>416</v>
      </c>
      <c r="S723" s="9"/>
      <c r="U723" t="s">
        <v>493</v>
      </c>
      <c r="V723" t="s">
        <v>463</v>
      </c>
      <c r="W723" s="1" t="s">
        <v>13</v>
      </c>
    </row>
    <row r="724" spans="1:23" x14ac:dyDescent="0.2">
      <c r="A724" t="str">
        <f>IF(ISBLANK(R724),C724,R724)&amp;" "&amp;S724&amp;IF(ISBLANK(S724),""," ")&amp;T724&amp;IF(ISBLANK(T724),""," ")&amp;U724&amp;" "&amp;V724</f>
        <v>518 Adams Avenue</v>
      </c>
      <c r="C724" s="1" t="s">
        <v>0</v>
      </c>
      <c r="E724" s="1" t="str">
        <f t="shared" si="34"/>
        <v>None</v>
      </c>
      <c r="F724" s="1" t="str">
        <f t="shared" si="33"/>
        <v>None</v>
      </c>
      <c r="G724" s="1" t="s">
        <v>15</v>
      </c>
      <c r="H724" s="1" t="b">
        <v>1</v>
      </c>
      <c r="I724" s="1" t="b">
        <v>0</v>
      </c>
      <c r="J724" s="1">
        <v>1960</v>
      </c>
      <c r="K724" s="1">
        <v>1960</v>
      </c>
      <c r="L724" s="1" t="s">
        <v>2</v>
      </c>
      <c r="N724" s="1">
        <v>1</v>
      </c>
      <c r="O724" s="4" t="s">
        <v>526</v>
      </c>
      <c r="P724" s="5">
        <v>38.734444000000003</v>
      </c>
      <c r="Q724" s="5">
        <v>-85.373568000000006</v>
      </c>
      <c r="R724" s="1">
        <v>518</v>
      </c>
      <c r="S724" s="9"/>
      <c r="U724" t="s">
        <v>493</v>
      </c>
      <c r="V724" t="s">
        <v>463</v>
      </c>
      <c r="W724" s="1" t="s">
        <v>13</v>
      </c>
    </row>
    <row r="725" spans="1:23" x14ac:dyDescent="0.2">
      <c r="A725" t="str">
        <f>IF(ISBLANK(R725),C725,R725)&amp;" "&amp;S725&amp;IF(ISBLANK(S725),""," ")&amp;T725&amp;IF(ISBLANK(T725),""," ")&amp;U725&amp;" "&amp;V725</f>
        <v>520 Adams Avenue</v>
      </c>
      <c r="C725" s="1" t="s">
        <v>0</v>
      </c>
      <c r="E725" s="1" t="str">
        <f t="shared" si="34"/>
        <v>None</v>
      </c>
      <c r="F725" s="1" t="str">
        <f t="shared" si="33"/>
        <v>None</v>
      </c>
      <c r="G725" s="1" t="s">
        <v>15</v>
      </c>
      <c r="H725" s="1" t="b">
        <v>1</v>
      </c>
      <c r="I725" s="1" t="b">
        <v>0</v>
      </c>
      <c r="J725" s="1">
        <v>1970</v>
      </c>
      <c r="K725" s="1">
        <v>1970</v>
      </c>
      <c r="L725" s="1" t="s">
        <v>2</v>
      </c>
      <c r="N725" s="1">
        <v>1</v>
      </c>
      <c r="O725" s="4" t="s">
        <v>526</v>
      </c>
      <c r="P725" s="5">
        <v>38.734444000000003</v>
      </c>
      <c r="Q725" s="5">
        <v>-85.373706999999996</v>
      </c>
      <c r="R725" s="1">
        <v>520</v>
      </c>
      <c r="S725" s="9"/>
      <c r="U725" t="s">
        <v>493</v>
      </c>
      <c r="V725" t="s">
        <v>463</v>
      </c>
      <c r="W725" s="1" t="s">
        <v>13</v>
      </c>
    </row>
    <row r="726" spans="1:23" x14ac:dyDescent="0.2">
      <c r="A726" t="str">
        <f>IF(ISBLANK(R726),D726,R726)&amp;" "&amp;S726&amp;IF(ISBLANK(S726),""," ")&amp;T726&amp;IF(ISBLANK(T726),""," ")&amp;U726&amp;" "&amp;V726</f>
        <v>209 Baltimore Street</v>
      </c>
      <c r="C726" s="1" t="s">
        <v>0</v>
      </c>
      <c r="D726" s="1" t="s">
        <v>71</v>
      </c>
      <c r="E726" s="1" t="str">
        <f t="shared" si="34"/>
        <v>Federal</v>
      </c>
      <c r="F726" s="1" t="str">
        <f t="shared" si="33"/>
        <v>None</v>
      </c>
      <c r="G726" s="1" t="s">
        <v>1</v>
      </c>
      <c r="H726" s="1" t="b">
        <v>1</v>
      </c>
      <c r="I726" s="1" t="b">
        <v>0</v>
      </c>
      <c r="J726" s="1">
        <v>1850</v>
      </c>
      <c r="K726" s="1">
        <v>1850</v>
      </c>
      <c r="L726" s="1" t="s">
        <v>14</v>
      </c>
      <c r="M726" s="1">
        <v>1</v>
      </c>
      <c r="N726" s="1" t="s">
        <v>13</v>
      </c>
      <c r="P726" s="5">
        <v>38.734425999999999</v>
      </c>
      <c r="Q726" s="5">
        <v>-85.372236999999998</v>
      </c>
      <c r="R726" s="1">
        <v>209</v>
      </c>
      <c r="S726" s="9"/>
      <c r="U726" t="s">
        <v>497</v>
      </c>
      <c r="V726" t="s">
        <v>446</v>
      </c>
      <c r="W726" s="1" t="s">
        <v>13</v>
      </c>
    </row>
    <row r="727" spans="1:23" x14ac:dyDescent="0.2">
      <c r="A727" t="str">
        <f>IF(ISBLANK(R727),C727,R727)&amp;" "&amp;S727&amp;IF(ISBLANK(S727),""," ")&amp;T727&amp;IF(ISBLANK(T727),""," ")&amp;U727&amp;" "&amp;V727</f>
        <v>210 Baltimore Street</v>
      </c>
      <c r="C727" s="1" t="s">
        <v>0</v>
      </c>
      <c r="E727" s="1" t="str">
        <f t="shared" si="34"/>
        <v>Vernacular: Other</v>
      </c>
      <c r="F727" s="1" t="str">
        <f t="shared" si="33"/>
        <v>Gabled-ell</v>
      </c>
      <c r="G727" s="1" t="s">
        <v>27</v>
      </c>
      <c r="H727" s="1" t="b">
        <v>1</v>
      </c>
      <c r="I727" s="1" t="b">
        <v>0</v>
      </c>
      <c r="J727" s="1">
        <v>1890</v>
      </c>
      <c r="K727" s="1">
        <v>1890</v>
      </c>
      <c r="L727" s="1" t="s">
        <v>2</v>
      </c>
      <c r="M727" s="1">
        <v>1</v>
      </c>
      <c r="N727" s="1" t="s">
        <v>13</v>
      </c>
      <c r="P727" s="5">
        <v>38.734254</v>
      </c>
      <c r="Q727" s="5">
        <v>-85.371756000000005</v>
      </c>
      <c r="R727" s="1">
        <v>210</v>
      </c>
      <c r="S727" s="9"/>
      <c r="U727" t="s">
        <v>497</v>
      </c>
      <c r="V727" t="s">
        <v>446</v>
      </c>
      <c r="W727" s="1" t="s">
        <v>13</v>
      </c>
    </row>
    <row r="728" spans="1:23" x14ac:dyDescent="0.2">
      <c r="A728" t="str">
        <f>IF(ISBLANK(R728),C728,R728)&amp;" "&amp;S728&amp;IF(ISBLANK(S728),""," ")&amp;T728&amp;IF(ISBLANK(T728),""," ")&amp;U728&amp;" "&amp;V728</f>
        <v>211 Baltimore Street</v>
      </c>
      <c r="C728" s="1" t="s">
        <v>0</v>
      </c>
      <c r="E728" s="1" t="str">
        <f t="shared" si="34"/>
        <v>Vernacular: Shotgun</v>
      </c>
      <c r="F728" s="1" t="str">
        <f t="shared" si="33"/>
        <v>Camelback Shotgun</v>
      </c>
      <c r="G728" s="1" t="s">
        <v>31</v>
      </c>
      <c r="H728" s="1" t="b">
        <v>1</v>
      </c>
      <c r="I728" s="1" t="b">
        <v>0</v>
      </c>
      <c r="J728" s="1">
        <v>1860</v>
      </c>
      <c r="K728" s="1">
        <v>1860</v>
      </c>
      <c r="L728" s="1" t="s">
        <v>14</v>
      </c>
      <c r="M728" s="1">
        <v>1</v>
      </c>
      <c r="N728" s="1" t="s">
        <v>13</v>
      </c>
      <c r="P728" s="5">
        <v>38.734515000000002</v>
      </c>
      <c r="Q728" s="5">
        <v>-85.372229000000004</v>
      </c>
      <c r="R728" s="1">
        <v>211</v>
      </c>
      <c r="S728" s="9"/>
      <c r="U728" t="s">
        <v>497</v>
      </c>
      <c r="V728" t="s">
        <v>446</v>
      </c>
      <c r="W728" s="1" t="s">
        <v>13</v>
      </c>
    </row>
    <row r="729" spans="1:23" x14ac:dyDescent="0.2">
      <c r="A729" t="str">
        <f>IF(ISBLANK(R729),C729,R729)&amp;" "&amp;S729&amp;IF(ISBLANK(S729),""," ")&amp;T729&amp;IF(ISBLANK(T729),""," ")&amp;U729&amp;" "&amp;V729</f>
        <v>212 Baltimore Street</v>
      </c>
      <c r="C729" s="1" t="s">
        <v>0</v>
      </c>
      <c r="E729" s="1" t="str">
        <f t="shared" si="34"/>
        <v>Vernacular: Gable Front</v>
      </c>
      <c r="F729" s="1" t="str">
        <f t="shared" si="33"/>
        <v>None</v>
      </c>
      <c r="G729" s="1" t="s">
        <v>21</v>
      </c>
      <c r="H729" s="1" t="b">
        <v>1</v>
      </c>
      <c r="I729" s="1" t="b">
        <v>0</v>
      </c>
      <c r="J729" s="1">
        <v>1890</v>
      </c>
      <c r="K729" s="1">
        <v>1890</v>
      </c>
      <c r="L729" s="1" t="s">
        <v>14</v>
      </c>
      <c r="M729" s="1">
        <v>1</v>
      </c>
      <c r="N729" s="1" t="s">
        <v>13</v>
      </c>
      <c r="P729" s="5">
        <v>38.734487000000001</v>
      </c>
      <c r="Q729" s="5">
        <v>-85.371705000000006</v>
      </c>
      <c r="R729" s="1">
        <v>212</v>
      </c>
      <c r="S729" s="9"/>
      <c r="U729" t="s">
        <v>497</v>
      </c>
      <c r="V729" t="s">
        <v>446</v>
      </c>
      <c r="W729" s="1" t="s">
        <v>13</v>
      </c>
    </row>
    <row r="730" spans="1:23" x14ac:dyDescent="0.2">
      <c r="A730" t="str">
        <f>IF(ISBLANK(R730),C730,R730)&amp;" "&amp;S730&amp;IF(ISBLANK(S730),""," ")&amp;T730&amp;IF(ISBLANK(T730),""," ")&amp;U730&amp;" "&amp;V730</f>
        <v>214 Baltimore Street</v>
      </c>
      <c r="C730" s="1" t="s">
        <v>0</v>
      </c>
      <c r="E730" s="1" t="str">
        <f t="shared" si="34"/>
        <v>Vernacular: Other</v>
      </c>
      <c r="F730" s="1" t="str">
        <f t="shared" si="33"/>
        <v>Central Passage</v>
      </c>
      <c r="G730" s="1" t="s">
        <v>91</v>
      </c>
      <c r="H730" s="1" t="b">
        <v>1</v>
      </c>
      <c r="I730" s="1" t="b">
        <v>0</v>
      </c>
      <c r="J730" s="1">
        <v>1870</v>
      </c>
      <c r="K730" s="1">
        <v>1870</v>
      </c>
      <c r="L730" s="1" t="s">
        <v>14</v>
      </c>
      <c r="M730" s="1">
        <v>1</v>
      </c>
      <c r="N730" s="1" t="s">
        <v>13</v>
      </c>
      <c r="P730" s="5">
        <v>38.734645999999998</v>
      </c>
      <c r="Q730" s="5">
        <v>-85.371709999999993</v>
      </c>
      <c r="R730" s="1">
        <v>214</v>
      </c>
      <c r="S730" s="9"/>
      <c r="U730" t="s">
        <v>497</v>
      </c>
      <c r="V730" t="s">
        <v>446</v>
      </c>
      <c r="W730" s="1" t="s">
        <v>13</v>
      </c>
    </row>
    <row r="731" spans="1:23" x14ac:dyDescent="0.2">
      <c r="A731" t="str">
        <f>IF(ISBLANK(R731),C731,R731)&amp;" "&amp;S731&amp;IF(ISBLANK(S731),""," ")&amp;T731&amp;IF(ISBLANK(T731),""," ")&amp;U731&amp;" "&amp;V731</f>
        <v>312 Baltimore Street</v>
      </c>
      <c r="C731" s="1" t="s">
        <v>0</v>
      </c>
      <c r="E731" s="1" t="str">
        <f t="shared" si="34"/>
        <v>Federal</v>
      </c>
      <c r="F731" s="1" t="str">
        <f t="shared" si="33"/>
        <v>None</v>
      </c>
      <c r="G731" s="1" t="s">
        <v>1</v>
      </c>
      <c r="H731" s="1" t="b">
        <v>1</v>
      </c>
      <c r="I731" s="1" t="b">
        <v>0</v>
      </c>
      <c r="J731" s="1">
        <v>1850</v>
      </c>
      <c r="K731" s="1">
        <v>1850</v>
      </c>
      <c r="L731" s="1" t="s">
        <v>14</v>
      </c>
      <c r="M731" s="1">
        <v>2</v>
      </c>
      <c r="N731" s="1" t="s">
        <v>13</v>
      </c>
      <c r="P731" s="5">
        <v>38.735584000000003</v>
      </c>
      <c r="Q731" s="5">
        <v>-85.371699000000007</v>
      </c>
      <c r="R731" s="1">
        <v>312</v>
      </c>
      <c r="S731" s="9"/>
      <c r="U731" t="s">
        <v>497</v>
      </c>
      <c r="V731" t="s">
        <v>446</v>
      </c>
      <c r="W731" s="1" t="s">
        <v>13</v>
      </c>
    </row>
    <row r="732" spans="1:23" x14ac:dyDescent="0.2">
      <c r="A732" t="str">
        <f>IF(ISBLANK(R732),C732,R732)&amp;" "&amp;S732&amp;IF(ISBLANK(S732),""," ")&amp;T732&amp;IF(ISBLANK(T732),""," ")&amp;U732&amp;" "&amp;V732</f>
        <v>409 Baltimore Street</v>
      </c>
      <c r="C732" s="1" t="s">
        <v>0</v>
      </c>
      <c r="E732" s="1" t="str">
        <f t="shared" si="34"/>
        <v>Vernacular: Other</v>
      </c>
      <c r="F732" s="1" t="str">
        <f t="shared" si="33"/>
        <v>Hall and Parlor</v>
      </c>
      <c r="G732" s="1" t="s">
        <v>36</v>
      </c>
      <c r="H732" s="1" t="b">
        <v>1</v>
      </c>
      <c r="I732" s="1" t="b">
        <v>0</v>
      </c>
      <c r="J732" s="1">
        <v>1950</v>
      </c>
      <c r="K732" s="1">
        <v>1950</v>
      </c>
      <c r="L732" s="1" t="s">
        <v>2</v>
      </c>
      <c r="N732" s="1">
        <v>1</v>
      </c>
      <c r="O732" s="4" t="s">
        <v>526</v>
      </c>
      <c r="P732" s="5">
        <v>38.736758000000002</v>
      </c>
      <c r="Q732" s="5">
        <v>-85.372107</v>
      </c>
      <c r="R732" s="1">
        <v>409</v>
      </c>
      <c r="S732" s="9"/>
      <c r="U732" t="s">
        <v>497</v>
      </c>
      <c r="V732" t="s">
        <v>446</v>
      </c>
      <c r="W732" s="1" t="s">
        <v>13</v>
      </c>
    </row>
    <row r="733" spans="1:23" ht="25.5" x14ac:dyDescent="0.2">
      <c r="A733" t="str">
        <f>IF(ISBLANK(R733),C733,R733)&amp;" "&amp;S733&amp;IF(ISBLANK(S733),""," ")&amp;T733&amp;IF(ISBLANK(T733),""," ")&amp;U733&amp;" "&amp;V733</f>
        <v>410 Baltimore Street</v>
      </c>
      <c r="C733" s="1" t="s">
        <v>0</v>
      </c>
      <c r="E733" s="1" t="str">
        <f t="shared" si="34"/>
        <v>Bungalow/Craftsman/Foursquare</v>
      </c>
      <c r="F733" s="1" t="str">
        <f t="shared" si="33"/>
        <v>None</v>
      </c>
      <c r="G733" s="1" t="s">
        <v>64</v>
      </c>
      <c r="H733" s="1" t="b">
        <v>1</v>
      </c>
      <c r="I733" s="1" t="b">
        <v>0</v>
      </c>
      <c r="J733" s="1">
        <v>1920</v>
      </c>
      <c r="K733" s="1">
        <v>1920</v>
      </c>
      <c r="L733" s="1" t="s">
        <v>14</v>
      </c>
      <c r="M733" s="1">
        <v>1</v>
      </c>
      <c r="N733" s="1" t="s">
        <v>13</v>
      </c>
      <c r="P733" s="5">
        <v>38.736781000000001</v>
      </c>
      <c r="Q733" s="5">
        <v>-85.371764999999996</v>
      </c>
      <c r="R733" s="1">
        <v>410</v>
      </c>
      <c r="S733" s="9"/>
      <c r="U733" t="s">
        <v>497</v>
      </c>
      <c r="V733" t="s">
        <v>446</v>
      </c>
      <c r="W733" s="1" t="s">
        <v>13</v>
      </c>
    </row>
    <row r="734" spans="1:23" x14ac:dyDescent="0.2">
      <c r="A734" t="str">
        <f>IF(ISBLANK(R734),C734,R734)&amp;" "&amp;S734&amp;IF(ISBLANK(S734),""," ")&amp;T734&amp;IF(ISBLANK(T734),""," ")&amp;U734&amp;" "&amp;V734</f>
        <v>411 Baltimore Street</v>
      </c>
      <c r="C734" s="1" t="s">
        <v>0</v>
      </c>
      <c r="E734" s="1" t="str">
        <f t="shared" si="34"/>
        <v>Vernacular: Gable Front</v>
      </c>
      <c r="F734" s="1" t="str">
        <f t="shared" si="33"/>
        <v>None</v>
      </c>
      <c r="G734" s="1" t="s">
        <v>21</v>
      </c>
      <c r="H734" s="1" t="b">
        <v>1</v>
      </c>
      <c r="I734" s="1" t="b">
        <v>0</v>
      </c>
      <c r="J734" s="1">
        <v>1950</v>
      </c>
      <c r="K734" s="1">
        <v>1950</v>
      </c>
      <c r="L734" s="1" t="s">
        <v>2</v>
      </c>
      <c r="N734" s="1">
        <v>1</v>
      </c>
      <c r="O734" s="4" t="s">
        <v>526</v>
      </c>
      <c r="P734" s="5">
        <v>38.736851000000001</v>
      </c>
      <c r="Q734" s="5">
        <v>-85.372107</v>
      </c>
      <c r="R734" s="1">
        <v>411</v>
      </c>
      <c r="S734" s="9"/>
      <c r="U734" t="s">
        <v>497</v>
      </c>
      <c r="V734" t="s">
        <v>446</v>
      </c>
      <c r="W734" s="1" t="s">
        <v>13</v>
      </c>
    </row>
    <row r="735" spans="1:23" ht="25.5" x14ac:dyDescent="0.2">
      <c r="A735" t="str">
        <f>IF(ISBLANK(R735),C735,R735)&amp;" "&amp;S735&amp;IF(ISBLANK(S735),""," ")&amp;T735&amp;IF(ISBLANK(T735),""," ")&amp;U735&amp;" "&amp;V735</f>
        <v>412 Baltimore Street</v>
      </c>
      <c r="C735" s="1" t="s">
        <v>0</v>
      </c>
      <c r="E735" s="1" t="str">
        <f t="shared" si="34"/>
        <v>Bungalow/Craftsman/Foursquare</v>
      </c>
      <c r="F735" s="1" t="str">
        <f t="shared" si="33"/>
        <v>None</v>
      </c>
      <c r="G735" s="1" t="s">
        <v>64</v>
      </c>
      <c r="H735" s="1" t="b">
        <v>1</v>
      </c>
      <c r="I735" s="1" t="b">
        <v>0</v>
      </c>
      <c r="J735" s="1">
        <v>1920</v>
      </c>
      <c r="K735" s="1">
        <v>1920</v>
      </c>
      <c r="L735" s="1" t="s">
        <v>14</v>
      </c>
      <c r="M735" s="1">
        <v>1</v>
      </c>
      <c r="N735" s="1" t="s">
        <v>13</v>
      </c>
      <c r="P735" s="5">
        <v>38.736868999999999</v>
      </c>
      <c r="Q735" s="5">
        <v>-85.371764999999996</v>
      </c>
      <c r="R735" s="1">
        <v>412</v>
      </c>
      <c r="S735" s="9"/>
      <c r="U735" t="s">
        <v>497</v>
      </c>
      <c r="V735" t="s">
        <v>446</v>
      </c>
      <c r="W735" s="1" t="s">
        <v>13</v>
      </c>
    </row>
    <row r="736" spans="1:23" x14ac:dyDescent="0.2">
      <c r="A736" t="str">
        <f>IF(ISBLANK(R736),C736,R736)&amp;" "&amp;S736&amp;IF(ISBLANK(S736),""," ")&amp;T736&amp;IF(ISBLANK(T736),""," ")&amp;U736&amp;" "&amp;V736</f>
        <v>413 Baltimore Street</v>
      </c>
      <c r="C736" s="1" t="s">
        <v>0</v>
      </c>
      <c r="E736" s="1" t="str">
        <f t="shared" si="34"/>
        <v>Vernacular: Shotgun</v>
      </c>
      <c r="F736" s="1" t="str">
        <f t="shared" si="33"/>
        <v>None</v>
      </c>
      <c r="G736" s="1" t="s">
        <v>18</v>
      </c>
      <c r="H736" s="1" t="b">
        <v>1</v>
      </c>
      <c r="I736" s="1" t="b">
        <v>0</v>
      </c>
      <c r="J736" s="1">
        <v>1850</v>
      </c>
      <c r="K736" s="1">
        <v>1850</v>
      </c>
      <c r="L736" s="1" t="s">
        <v>14</v>
      </c>
      <c r="M736" s="1">
        <v>1</v>
      </c>
      <c r="N736" s="1" t="s">
        <v>13</v>
      </c>
      <c r="P736" s="5">
        <v>38.737057999999998</v>
      </c>
      <c r="Q736" s="5">
        <v>-85.372249999999994</v>
      </c>
      <c r="R736" s="1">
        <v>413</v>
      </c>
      <c r="S736" s="9"/>
      <c r="U736" t="s">
        <v>497</v>
      </c>
      <c r="V736" t="s">
        <v>446</v>
      </c>
      <c r="W736" s="1" t="s">
        <v>13</v>
      </c>
    </row>
    <row r="737" spans="1:23" x14ac:dyDescent="0.2">
      <c r="A737" t="str">
        <f>IF(ISBLANK(R737),C737,R737)&amp;" "&amp;S737&amp;IF(ISBLANK(S737),""," ")&amp;T737&amp;IF(ISBLANK(T737),""," ")&amp;U737&amp;" "&amp;V737</f>
        <v>414 Baltimore Street</v>
      </c>
      <c r="C737" s="1" t="s">
        <v>0</v>
      </c>
      <c r="E737" s="1" t="str">
        <f t="shared" si="34"/>
        <v>Vernacular: Other</v>
      </c>
      <c r="F737" s="1" t="str">
        <f t="shared" si="33"/>
        <v>Central Passage</v>
      </c>
      <c r="G737" s="1" t="s">
        <v>91</v>
      </c>
      <c r="H737" s="1" t="b">
        <v>1</v>
      </c>
      <c r="I737" s="1" t="b">
        <v>0</v>
      </c>
      <c r="J737" s="1">
        <v>1870</v>
      </c>
      <c r="K737" s="1">
        <v>1870</v>
      </c>
      <c r="L737" s="1" t="s">
        <v>14</v>
      </c>
      <c r="M737" s="1">
        <v>2</v>
      </c>
      <c r="N737" s="1" t="s">
        <v>13</v>
      </c>
      <c r="P737" s="5">
        <v>38.737198999999997</v>
      </c>
      <c r="Q737" s="5">
        <v>-85.371643000000006</v>
      </c>
      <c r="R737" s="1">
        <v>414</v>
      </c>
      <c r="S737" s="9"/>
      <c r="U737" t="s">
        <v>497</v>
      </c>
      <c r="V737" t="s">
        <v>446</v>
      </c>
      <c r="W737" s="1" t="s">
        <v>13</v>
      </c>
    </row>
    <row r="738" spans="1:23" x14ac:dyDescent="0.2">
      <c r="A738" t="str">
        <f>IF(ISBLANK(R738),D738,R738)&amp;" "&amp;S738&amp;IF(ISBLANK(S738),""," ")&amp;T738&amp;IF(ISBLANK(T738),""," ")&amp;U738&amp;" "&amp;V738</f>
        <v>415 Baltimore Street</v>
      </c>
      <c r="C738" s="1" t="s">
        <v>0</v>
      </c>
      <c r="D738" s="1" t="s">
        <v>71</v>
      </c>
      <c r="E738" s="1" t="str">
        <f t="shared" si="34"/>
        <v>Federal</v>
      </c>
      <c r="F738" s="1" t="str">
        <f t="shared" si="33"/>
        <v>None</v>
      </c>
      <c r="G738" s="1" t="s">
        <v>1</v>
      </c>
      <c r="H738" s="1" t="b">
        <v>1</v>
      </c>
      <c r="I738" s="1" t="b">
        <v>0</v>
      </c>
      <c r="J738" s="1">
        <v>1850</v>
      </c>
      <c r="K738" s="1">
        <v>1850</v>
      </c>
      <c r="L738" s="1" t="s">
        <v>14</v>
      </c>
      <c r="M738" s="1">
        <v>1</v>
      </c>
      <c r="N738" s="1" t="s">
        <v>13</v>
      </c>
      <c r="P738" s="5">
        <v>38.737057999999998</v>
      </c>
      <c r="Q738" s="5">
        <v>-85.372249999999994</v>
      </c>
      <c r="R738" s="1">
        <v>415</v>
      </c>
      <c r="S738" s="9"/>
      <c r="U738" t="s">
        <v>497</v>
      </c>
      <c r="V738" t="s">
        <v>446</v>
      </c>
      <c r="W738" s="1" t="s">
        <v>13</v>
      </c>
    </row>
    <row r="739" spans="1:23" x14ac:dyDescent="0.2">
      <c r="A739" t="str">
        <f>IF(ISBLANK(R739),C739,R739)&amp;" "&amp;S739&amp;IF(ISBLANK(S739),""," ")&amp;T739&amp;IF(ISBLANK(T739),""," ")&amp;U739&amp;" "&amp;V739</f>
        <v>417 Baltimore Street</v>
      </c>
      <c r="C739" s="1" t="s">
        <v>0</v>
      </c>
      <c r="E739" s="1" t="str">
        <f t="shared" si="34"/>
        <v>Vernacular: Gable Front</v>
      </c>
      <c r="F739" s="1" t="str">
        <f t="shared" si="33"/>
        <v>None</v>
      </c>
      <c r="G739" s="1" t="s">
        <v>21</v>
      </c>
      <c r="H739" s="1" t="b">
        <v>1</v>
      </c>
      <c r="I739" s="1" t="b">
        <v>0</v>
      </c>
      <c r="J739" s="1">
        <v>1870</v>
      </c>
      <c r="K739" s="1">
        <v>1870</v>
      </c>
      <c r="L739" s="1" t="s">
        <v>14</v>
      </c>
      <c r="M739" s="1">
        <v>1</v>
      </c>
      <c r="N739" s="1" t="s">
        <v>13</v>
      </c>
      <c r="P739" s="5">
        <v>38.737273999999999</v>
      </c>
      <c r="Q739" s="5">
        <v>-85.372248999999996</v>
      </c>
      <c r="R739" s="1">
        <v>417</v>
      </c>
      <c r="S739" s="9"/>
      <c r="U739" t="s">
        <v>497</v>
      </c>
      <c r="V739" t="s">
        <v>446</v>
      </c>
      <c r="W739" s="1" t="s">
        <v>13</v>
      </c>
    </row>
    <row r="740" spans="1:23" x14ac:dyDescent="0.2">
      <c r="A740" t="str">
        <f>IF(ISBLANK(R740),C740,R740)&amp;" "&amp;S740&amp;IF(ISBLANK(S740),""," ")&amp;T740&amp;IF(ISBLANK(T740),""," ")&amp;U740&amp;" "&amp;V740</f>
        <v>212 Blaine Avenue</v>
      </c>
      <c r="C740" s="1" t="s">
        <v>83</v>
      </c>
      <c r="E740" s="1" t="str">
        <f t="shared" si="34"/>
        <v>Vernacular: Other</v>
      </c>
      <c r="F740" s="1" t="str">
        <f t="shared" si="33"/>
        <v>Pre-Fab</v>
      </c>
      <c r="G740" s="4" t="s">
        <v>84</v>
      </c>
      <c r="H740" s="1" t="b">
        <v>1</v>
      </c>
      <c r="I740" s="1" t="b">
        <v>0</v>
      </c>
      <c r="J740" s="1">
        <v>1970</v>
      </c>
      <c r="K740" s="1">
        <v>1970</v>
      </c>
      <c r="L740" s="1" t="s">
        <v>2</v>
      </c>
      <c r="N740" s="1">
        <v>1</v>
      </c>
      <c r="O740" s="4" t="s">
        <v>526</v>
      </c>
      <c r="P740" s="5">
        <v>38.734428000000001</v>
      </c>
      <c r="Q740" s="5">
        <v>-85.376382000000007</v>
      </c>
      <c r="R740" s="1">
        <v>212</v>
      </c>
      <c r="S740" s="9"/>
      <c r="U740" t="s">
        <v>475</v>
      </c>
      <c r="V740" t="s">
        <v>463</v>
      </c>
      <c r="W740" s="1" t="s">
        <v>13</v>
      </c>
    </row>
    <row r="741" spans="1:23" x14ac:dyDescent="0.2">
      <c r="A741" t="str">
        <f>IF(ISBLANK(R741),C741,R741)&amp;" "&amp;S741&amp;IF(ISBLANK(S741),""," ")&amp;T741&amp;IF(ISBLANK(T741),""," ")&amp;U741&amp;" "&amp;V741</f>
        <v>214 Blaine Avenue</v>
      </c>
      <c r="C741" s="1" t="s">
        <v>0</v>
      </c>
      <c r="E741" s="1" t="str">
        <f t="shared" si="34"/>
        <v>None</v>
      </c>
      <c r="F741" s="1" t="str">
        <f t="shared" si="33"/>
        <v>None</v>
      </c>
      <c r="G741" s="1" t="s">
        <v>15</v>
      </c>
      <c r="H741" s="1" t="b">
        <v>1</v>
      </c>
      <c r="I741" s="1" t="b">
        <v>0</v>
      </c>
      <c r="J741" s="1">
        <v>1950</v>
      </c>
      <c r="K741" s="1">
        <v>1950</v>
      </c>
      <c r="L741" s="1" t="s">
        <v>2</v>
      </c>
      <c r="N741" s="1">
        <v>1</v>
      </c>
      <c r="O741" s="4" t="s">
        <v>526</v>
      </c>
      <c r="P741" s="5">
        <v>38.734413000000004</v>
      </c>
      <c r="Q741" s="5">
        <v>-85.376050000000006</v>
      </c>
      <c r="R741" s="1">
        <v>214</v>
      </c>
      <c r="S741" s="9"/>
      <c r="U741" t="s">
        <v>475</v>
      </c>
      <c r="V741" t="s">
        <v>463</v>
      </c>
      <c r="W741" s="1" t="s">
        <v>13</v>
      </c>
    </row>
    <row r="742" spans="1:23" x14ac:dyDescent="0.2">
      <c r="A742" t="str">
        <f>IF(ISBLANK(R742),C742,R742)&amp;" "&amp;S742&amp;IF(ISBLANK(S742),""," ")&amp;T742&amp;IF(ISBLANK(T742),""," ")&amp;U742&amp;" "&amp;V742</f>
        <v>221 Blaine Avenue</v>
      </c>
      <c r="C742" s="1" t="s">
        <v>0</v>
      </c>
      <c r="E742" s="1" t="str">
        <f t="shared" si="34"/>
        <v>Vernacular: Other</v>
      </c>
      <c r="F742" s="1" t="str">
        <f t="shared" si="33"/>
        <v>Pre-Fab</v>
      </c>
      <c r="G742" s="4" t="s">
        <v>84</v>
      </c>
      <c r="H742" s="1" t="b">
        <v>1</v>
      </c>
      <c r="I742" s="1" t="b">
        <v>0</v>
      </c>
      <c r="J742" s="1">
        <v>1990</v>
      </c>
      <c r="K742" s="1">
        <v>1990</v>
      </c>
      <c r="L742" s="1" t="s">
        <v>2</v>
      </c>
      <c r="N742" s="1">
        <v>1</v>
      </c>
      <c r="O742" s="4" t="s">
        <v>526</v>
      </c>
      <c r="P742" s="5">
        <v>38.734622999999999</v>
      </c>
      <c r="Q742" s="5">
        <v>-85.375967000000003</v>
      </c>
      <c r="R742" s="1">
        <v>221</v>
      </c>
      <c r="S742" s="9"/>
      <c r="U742" t="s">
        <v>475</v>
      </c>
      <c r="V742" t="s">
        <v>463</v>
      </c>
      <c r="W742" s="1" t="s">
        <v>13</v>
      </c>
    </row>
    <row r="743" spans="1:23" x14ac:dyDescent="0.2">
      <c r="A743" t="str">
        <f>IF(ISBLANK(R743),C743,R743)&amp;" "&amp;S743&amp;IF(ISBLANK(S743),""," ")&amp;T743&amp;IF(ISBLANK(T743),""," ")&amp;U743&amp;" "&amp;V743</f>
        <v>222 Blaine Avenue</v>
      </c>
      <c r="C743" s="1" t="s">
        <v>0</v>
      </c>
      <c r="E743" s="1" t="str">
        <f t="shared" si="34"/>
        <v>Vernacular: Gable Front</v>
      </c>
      <c r="F743" s="1" t="str">
        <f t="shared" si="33"/>
        <v>None</v>
      </c>
      <c r="G743" s="1" t="s">
        <v>21</v>
      </c>
      <c r="H743" s="1" t="b">
        <v>1</v>
      </c>
      <c r="I743" s="1" t="b">
        <v>0</v>
      </c>
      <c r="J743" s="1">
        <v>1930</v>
      </c>
      <c r="K743" s="1">
        <v>1930</v>
      </c>
      <c r="L743" s="1" t="s">
        <v>2</v>
      </c>
      <c r="N743" s="4">
        <v>1</v>
      </c>
      <c r="O743" s="4" t="s">
        <v>511</v>
      </c>
      <c r="P743" s="5">
        <v>38.734413000000004</v>
      </c>
      <c r="Q743" s="5">
        <v>-85.376050000000006</v>
      </c>
      <c r="R743" s="1">
        <v>222</v>
      </c>
      <c r="S743" s="9"/>
      <c r="U743" t="s">
        <v>475</v>
      </c>
      <c r="V743" t="s">
        <v>463</v>
      </c>
      <c r="W743" s="1" t="s">
        <v>13</v>
      </c>
    </row>
    <row r="744" spans="1:23" ht="140.25" x14ac:dyDescent="0.2">
      <c r="A744" t="str">
        <f t="shared" si="35"/>
        <v>120 Broadway Street</v>
      </c>
      <c r="B744" s="1" t="s">
        <v>227</v>
      </c>
      <c r="C744" s="1" t="s">
        <v>539</v>
      </c>
      <c r="E744" s="1" t="str">
        <f t="shared" si="34"/>
        <v>Art Deco</v>
      </c>
      <c r="F744" s="1" t="str">
        <f t="shared" si="33"/>
        <v>None</v>
      </c>
      <c r="G744" s="1" t="s">
        <v>141</v>
      </c>
      <c r="H744" s="1" t="b">
        <v>0</v>
      </c>
      <c r="I744" s="1" t="b">
        <v>0</v>
      </c>
      <c r="J744" s="1">
        <v>1924</v>
      </c>
      <c r="K744" s="1">
        <v>1924</v>
      </c>
      <c r="L744" s="1" t="s">
        <v>14</v>
      </c>
      <c r="M744" s="1">
        <v>1</v>
      </c>
      <c r="N744" s="1" t="s">
        <v>13</v>
      </c>
      <c r="P744" s="5">
        <v>38.734419000000003</v>
      </c>
      <c r="Q744" s="5">
        <v>-85.383454999999998</v>
      </c>
      <c r="R744" s="1">
        <v>120</v>
      </c>
      <c r="S744" s="9"/>
      <c r="U744" t="s">
        <v>482</v>
      </c>
      <c r="V744" s="2" t="s">
        <v>446</v>
      </c>
      <c r="W744" s="1" t="s">
        <v>409</v>
      </c>
    </row>
    <row r="745" spans="1:23" ht="140.25" x14ac:dyDescent="0.2">
      <c r="A745" t="str">
        <f t="shared" si="35"/>
        <v>124 Broadway Street</v>
      </c>
      <c r="B745" s="1" t="s">
        <v>228</v>
      </c>
      <c r="C745" s="1" t="s">
        <v>536</v>
      </c>
      <c r="E745" s="1" t="str">
        <f t="shared" si="34"/>
        <v>Classical/Greek Revival</v>
      </c>
      <c r="F745" s="1" t="str">
        <f t="shared" si="33"/>
        <v>Classical</v>
      </c>
      <c r="G745" s="1" t="s">
        <v>56</v>
      </c>
      <c r="H745" s="1" t="b">
        <v>0</v>
      </c>
      <c r="I745" s="1" t="b">
        <v>0</v>
      </c>
      <c r="J745" s="1">
        <v>1928</v>
      </c>
      <c r="K745" s="1">
        <v>1928</v>
      </c>
      <c r="L745" s="1" t="s">
        <v>14</v>
      </c>
      <c r="M745" s="1">
        <v>1</v>
      </c>
      <c r="N745" s="1" t="s">
        <v>13</v>
      </c>
      <c r="P745" s="5">
        <v>38.734541</v>
      </c>
      <c r="Q745" s="5">
        <v>-85.383855999999994</v>
      </c>
      <c r="R745" s="1">
        <v>124</v>
      </c>
      <c r="S745" s="9"/>
      <c r="U745" t="s">
        <v>482</v>
      </c>
      <c r="V745" s="2" t="s">
        <v>446</v>
      </c>
      <c r="W745" s="1" t="s">
        <v>410</v>
      </c>
    </row>
    <row r="746" spans="1:23" ht="127.5" x14ac:dyDescent="0.2">
      <c r="A746" t="str">
        <f t="shared" si="35"/>
        <v>202 Broadway Street</v>
      </c>
      <c r="B746" s="1" t="s">
        <v>229</v>
      </c>
      <c r="C746" s="1" t="s">
        <v>114</v>
      </c>
      <c r="E746" s="1" t="str">
        <f t="shared" si="34"/>
        <v>Classical/Greek Revival</v>
      </c>
      <c r="F746" s="1" t="str">
        <f t="shared" si="33"/>
        <v>Greek</v>
      </c>
      <c r="G746" s="1" t="s">
        <v>26</v>
      </c>
      <c r="H746" s="1" t="b">
        <v>0</v>
      </c>
      <c r="I746" s="1" t="b">
        <v>0</v>
      </c>
      <c r="J746" s="1">
        <v>1848</v>
      </c>
      <c r="K746" s="1">
        <v>1848</v>
      </c>
      <c r="L746" s="1" t="s">
        <v>14</v>
      </c>
      <c r="M746" s="1">
        <v>1</v>
      </c>
      <c r="N746" s="1" t="s">
        <v>13</v>
      </c>
      <c r="P746" s="5">
        <v>38.735225</v>
      </c>
      <c r="Q746" s="5">
        <v>-85.383195000000001</v>
      </c>
      <c r="R746" s="1">
        <v>202</v>
      </c>
      <c r="S746" s="9"/>
      <c r="U746" t="s">
        <v>482</v>
      </c>
      <c r="V746" s="2" t="s">
        <v>446</v>
      </c>
      <c r="W746" s="1" t="s">
        <v>411</v>
      </c>
    </row>
    <row r="747" spans="1:23" x14ac:dyDescent="0.2">
      <c r="A747" t="str">
        <f>IF(ISBLANK(R747),C747,R747)&amp;" "&amp;S747&amp;IF(ISBLANK(S747),""," ")&amp;T747&amp;IF(ISBLANK(T747),""," ")&amp;U747&amp;" "&amp;V747</f>
        <v>301 Broadway Street</v>
      </c>
      <c r="C747" s="1" t="s">
        <v>0</v>
      </c>
      <c r="E747" s="1" t="str">
        <f t="shared" si="34"/>
        <v>Italianate</v>
      </c>
      <c r="F747" s="1" t="str">
        <f t="shared" si="33"/>
        <v>None</v>
      </c>
      <c r="G747" s="1" t="s">
        <v>23</v>
      </c>
      <c r="H747" s="1" t="b">
        <v>1</v>
      </c>
      <c r="I747" s="1" t="b">
        <v>0</v>
      </c>
      <c r="J747" s="1">
        <v>1870</v>
      </c>
      <c r="K747" s="1">
        <v>1870</v>
      </c>
      <c r="L747" s="1" t="s">
        <v>14</v>
      </c>
      <c r="M747" s="1">
        <v>1</v>
      </c>
      <c r="N747" s="1" t="s">
        <v>13</v>
      </c>
      <c r="P747" s="5">
        <v>38.735956000000002</v>
      </c>
      <c r="Q747" s="5">
        <v>-85.383809999999997</v>
      </c>
      <c r="R747" s="1">
        <v>301</v>
      </c>
      <c r="S747" s="9"/>
      <c r="U747" t="s">
        <v>482</v>
      </c>
      <c r="V747" s="2" t="s">
        <v>446</v>
      </c>
      <c r="W747" s="1" t="s">
        <v>13</v>
      </c>
    </row>
    <row r="748" spans="1:23" x14ac:dyDescent="0.2">
      <c r="A748" t="str">
        <f>IF(ISBLANK(R748),C748,R748)&amp;" "&amp;S748&amp;IF(ISBLANK(S748),""," ")&amp;T748&amp;IF(ISBLANK(T748),""," ")&amp;U748&amp;" "&amp;V748</f>
        <v>302 Broadway Street</v>
      </c>
      <c r="C748" s="1" t="s">
        <v>0</v>
      </c>
      <c r="E748" s="1" t="str">
        <f t="shared" si="34"/>
        <v>Colonial Revival</v>
      </c>
      <c r="F748" s="1" t="str">
        <f t="shared" si="33"/>
        <v>None</v>
      </c>
      <c r="G748" s="1" t="s">
        <v>16</v>
      </c>
      <c r="H748" s="1" t="b">
        <v>1</v>
      </c>
      <c r="I748" s="1" t="b">
        <v>0</v>
      </c>
      <c r="J748" s="1">
        <v>1900</v>
      </c>
      <c r="K748" s="1">
        <v>1900</v>
      </c>
      <c r="L748" s="1" t="s">
        <v>14</v>
      </c>
      <c r="M748" s="1">
        <v>1</v>
      </c>
      <c r="N748" s="1" t="s">
        <v>13</v>
      </c>
      <c r="P748" s="5">
        <v>38.735798000000003</v>
      </c>
      <c r="Q748" s="5">
        <v>-85.383182000000005</v>
      </c>
      <c r="R748" s="1">
        <v>302</v>
      </c>
      <c r="S748" s="9"/>
      <c r="U748" t="s">
        <v>482</v>
      </c>
      <c r="V748" s="2" t="s">
        <v>446</v>
      </c>
      <c r="W748" s="1" t="s">
        <v>13</v>
      </c>
    </row>
    <row r="749" spans="1:23" x14ac:dyDescent="0.2">
      <c r="A749" t="str">
        <f>IF(ISBLANK(R749),D749,R749)&amp;" "&amp;S749&amp;IF(ISBLANK(S749),""," ")&amp;T749&amp;IF(ISBLANK(T749),""," ")&amp;U749&amp;" "&amp;V749</f>
        <v>304 Broadway Street</v>
      </c>
      <c r="C749" s="1" t="s">
        <v>0</v>
      </c>
      <c r="D749" s="1" t="s">
        <v>71</v>
      </c>
      <c r="E749" s="1" t="str">
        <f t="shared" si="34"/>
        <v>Federal</v>
      </c>
      <c r="F749" s="1" t="str">
        <f t="shared" si="33"/>
        <v>None</v>
      </c>
      <c r="G749" s="1" t="s">
        <v>1</v>
      </c>
      <c r="H749" s="1" t="b">
        <v>1</v>
      </c>
      <c r="I749" s="1" t="b">
        <v>0</v>
      </c>
      <c r="J749" s="1">
        <v>1860</v>
      </c>
      <c r="K749" s="1">
        <v>1860</v>
      </c>
      <c r="L749" s="1" t="s">
        <v>14</v>
      </c>
      <c r="M749" s="1">
        <v>1</v>
      </c>
      <c r="N749" s="1" t="s">
        <v>13</v>
      </c>
      <c r="P749" s="5">
        <v>38.735881999999997</v>
      </c>
      <c r="Q749" s="5">
        <v>-85.383011999999994</v>
      </c>
      <c r="R749" s="1">
        <v>304</v>
      </c>
      <c r="S749" s="9"/>
      <c r="U749" t="s">
        <v>482</v>
      </c>
      <c r="V749" s="2" t="s">
        <v>446</v>
      </c>
      <c r="W749" s="1" t="s">
        <v>13</v>
      </c>
    </row>
    <row r="750" spans="1:23" ht="25.5" x14ac:dyDescent="0.2">
      <c r="A750" t="str">
        <f>IF(ISBLANK(R750),C750,R750)&amp;" "&amp;S750&amp;IF(ISBLANK(S750),""," ")&amp;T750&amp;IF(ISBLANK(T750),""," ")&amp;U750&amp;" "&amp;V750</f>
        <v>305 Broadway Street</v>
      </c>
      <c r="C750" s="1" t="s">
        <v>4</v>
      </c>
      <c r="E750" s="1" t="str">
        <f t="shared" si="34"/>
        <v>Vernacular: Gable Front</v>
      </c>
      <c r="F750" s="1" t="str">
        <f t="shared" si="33"/>
        <v>None</v>
      </c>
      <c r="G750" s="1" t="s">
        <v>21</v>
      </c>
      <c r="H750" s="1" t="b">
        <v>1</v>
      </c>
      <c r="I750" s="1" t="b">
        <v>0</v>
      </c>
      <c r="J750" s="1">
        <v>1870</v>
      </c>
      <c r="K750" s="1">
        <v>1870</v>
      </c>
      <c r="L750" s="1" t="s">
        <v>14</v>
      </c>
      <c r="M750" s="1">
        <v>0.5</v>
      </c>
      <c r="N750" s="1" t="s">
        <v>13</v>
      </c>
      <c r="P750" s="5">
        <v>38.735945999999998</v>
      </c>
      <c r="Q750" s="5">
        <v>-85.383539999999996</v>
      </c>
      <c r="R750" s="1">
        <v>305</v>
      </c>
      <c r="S750" s="9"/>
      <c r="U750" t="s">
        <v>482</v>
      </c>
      <c r="V750" s="2" t="s">
        <v>446</v>
      </c>
      <c r="W750" s="1" t="s">
        <v>13</v>
      </c>
    </row>
    <row r="751" spans="1:23" x14ac:dyDescent="0.2">
      <c r="A751" t="str">
        <f>IF(ISBLANK(R751),D751,R751)&amp;" "&amp;S751&amp;IF(ISBLANK(S751),""," ")&amp;T751&amp;IF(ISBLANK(T751),""," ")&amp;U751&amp;" "&amp;V751</f>
        <v>306 Broadway Street</v>
      </c>
      <c r="C751" s="1" t="s">
        <v>0</v>
      </c>
      <c r="D751" s="1" t="s">
        <v>71</v>
      </c>
      <c r="E751" s="1" t="str">
        <f t="shared" si="34"/>
        <v>Federal</v>
      </c>
      <c r="F751" s="1" t="str">
        <f t="shared" si="33"/>
        <v>None</v>
      </c>
      <c r="G751" s="1" t="s">
        <v>1</v>
      </c>
      <c r="H751" s="1" t="b">
        <v>1</v>
      </c>
      <c r="I751" s="1" t="b">
        <v>0</v>
      </c>
      <c r="J751" s="1">
        <v>1860</v>
      </c>
      <c r="K751" s="1">
        <v>1860</v>
      </c>
      <c r="L751" s="1" t="s">
        <v>14</v>
      </c>
      <c r="M751" s="1">
        <v>1</v>
      </c>
      <c r="N751" s="1" t="s">
        <v>13</v>
      </c>
      <c r="P751" s="5">
        <v>38.736001999999999</v>
      </c>
      <c r="Q751" s="5">
        <v>-85.383302</v>
      </c>
      <c r="R751" s="1">
        <v>306</v>
      </c>
      <c r="S751" s="9"/>
      <c r="U751" t="s">
        <v>482</v>
      </c>
      <c r="V751" s="2" t="s">
        <v>446</v>
      </c>
      <c r="W751" s="1" t="s">
        <v>13</v>
      </c>
    </row>
    <row r="752" spans="1:23" ht="25.5" x14ac:dyDescent="0.2">
      <c r="A752" t="str">
        <f>IF(ISBLANK(R752),C752,R752)&amp;" "&amp;S752&amp;IF(ISBLANK(S752),""," ")&amp;T752&amp;IF(ISBLANK(T752),""," ")&amp;U752&amp;" "&amp;V752</f>
        <v>307 Broadway Street</v>
      </c>
      <c r="C752" s="1" t="s">
        <v>4</v>
      </c>
      <c r="E752" s="1" t="str">
        <f t="shared" si="34"/>
        <v>Vernacular: Gable Front</v>
      </c>
      <c r="F752" s="1" t="str">
        <f t="shared" si="33"/>
        <v>None</v>
      </c>
      <c r="G752" s="1" t="s">
        <v>21</v>
      </c>
      <c r="H752" s="1" t="b">
        <v>1</v>
      </c>
      <c r="I752" s="1" t="b">
        <v>0</v>
      </c>
      <c r="J752" s="1">
        <v>1870</v>
      </c>
      <c r="K752" s="1">
        <v>1870</v>
      </c>
      <c r="L752" s="1" t="s">
        <v>14</v>
      </c>
      <c r="M752" s="1">
        <v>0.5</v>
      </c>
      <c r="N752" s="1" t="s">
        <v>13</v>
      </c>
      <c r="P752" s="5">
        <v>38.736046999999999</v>
      </c>
      <c r="Q752" s="5">
        <v>-85.383509000000004</v>
      </c>
      <c r="R752" s="1">
        <v>307</v>
      </c>
      <c r="S752" s="9"/>
      <c r="U752" t="s">
        <v>482</v>
      </c>
      <c r="V752" s="2" t="s">
        <v>446</v>
      </c>
      <c r="W752" s="1" t="s">
        <v>13</v>
      </c>
    </row>
    <row r="753" spans="1:23" x14ac:dyDescent="0.2">
      <c r="A753" t="str">
        <f>IF(ISBLANK(R753),C753,R753)&amp;" "&amp;S753&amp;IF(ISBLANK(S753),""," ")&amp;T753&amp;IF(ISBLANK(T753),""," ")&amp;U753&amp;" "&amp;V753</f>
        <v>308 Broadway Street</v>
      </c>
      <c r="C753" s="1" t="s">
        <v>0</v>
      </c>
      <c r="E753" s="1" t="str">
        <f t="shared" si="34"/>
        <v>Vernacular: Other</v>
      </c>
      <c r="F753" s="1" t="str">
        <f t="shared" si="33"/>
        <v>Cross Plan</v>
      </c>
      <c r="G753" s="1" t="s">
        <v>230</v>
      </c>
      <c r="H753" s="1" t="b">
        <v>1</v>
      </c>
      <c r="I753" s="1" t="b">
        <v>0</v>
      </c>
      <c r="J753" s="1">
        <v>1900</v>
      </c>
      <c r="K753" s="1">
        <v>1900</v>
      </c>
      <c r="L753" s="1" t="s">
        <v>14</v>
      </c>
      <c r="M753" s="1">
        <v>1</v>
      </c>
      <c r="N753" s="1" t="s">
        <v>13</v>
      </c>
      <c r="P753" s="5">
        <v>38.736016999999997</v>
      </c>
      <c r="Q753" s="5">
        <v>-85.383043999999998</v>
      </c>
      <c r="R753" s="1">
        <v>308</v>
      </c>
      <c r="S753" s="9"/>
      <c r="U753" t="s">
        <v>482</v>
      </c>
      <c r="V753" s="2" t="s">
        <v>446</v>
      </c>
      <c r="W753" s="1" t="s">
        <v>13</v>
      </c>
    </row>
    <row r="754" spans="1:23" ht="25.5" x14ac:dyDescent="0.2">
      <c r="A754" t="str">
        <f>IF(ISBLANK(R754),C754,R754)&amp;" "&amp;S754&amp;IF(ISBLANK(S754),""," ")&amp;T754&amp;IF(ISBLANK(T754),""," ")&amp;U754&amp;" "&amp;V754</f>
        <v>310 Broadway Street</v>
      </c>
      <c r="C754" s="1" t="s">
        <v>4</v>
      </c>
      <c r="E754" s="1" t="str">
        <f t="shared" si="34"/>
        <v>Functional</v>
      </c>
      <c r="F754" s="1" t="str">
        <f t="shared" si="33"/>
        <v>19th Century</v>
      </c>
      <c r="G754" s="1" t="s">
        <v>62</v>
      </c>
      <c r="H754" s="1" t="b">
        <v>1</v>
      </c>
      <c r="I754" s="1" t="b">
        <v>0</v>
      </c>
      <c r="J754" s="1">
        <v>1860</v>
      </c>
      <c r="K754" s="1">
        <v>1860</v>
      </c>
      <c r="L754" s="1" t="s">
        <v>14</v>
      </c>
      <c r="M754" s="1">
        <v>1</v>
      </c>
      <c r="N754" s="1" t="s">
        <v>13</v>
      </c>
      <c r="P754" s="5">
        <v>38.736086</v>
      </c>
      <c r="Q754" s="5">
        <v>-85.382914</v>
      </c>
      <c r="R754" s="1">
        <v>310</v>
      </c>
      <c r="S754" s="9"/>
      <c r="U754" t="s">
        <v>482</v>
      </c>
      <c r="V754" s="2" t="s">
        <v>446</v>
      </c>
      <c r="W754" s="1" t="s">
        <v>13</v>
      </c>
    </row>
    <row r="755" spans="1:23" ht="114.75" x14ac:dyDescent="0.2">
      <c r="A755" t="str">
        <f t="shared" si="35"/>
        <v>313 Broadway Street</v>
      </c>
      <c r="B755" s="1" t="s">
        <v>216</v>
      </c>
      <c r="C755" s="1" t="s">
        <v>540</v>
      </c>
      <c r="E755" s="1" t="str">
        <f t="shared" si="34"/>
        <v>Italianate</v>
      </c>
      <c r="F755" s="1" t="str">
        <f t="shared" si="33"/>
        <v>None</v>
      </c>
      <c r="G755" s="1" t="s">
        <v>23</v>
      </c>
      <c r="H755" s="1" t="b">
        <v>0</v>
      </c>
      <c r="I755" s="1" t="b">
        <v>0</v>
      </c>
      <c r="J755" s="1">
        <v>1834</v>
      </c>
      <c r="K755" s="1">
        <v>1834</v>
      </c>
      <c r="L755" s="1" t="s">
        <v>14</v>
      </c>
      <c r="M755" s="1">
        <v>1</v>
      </c>
      <c r="N755" s="1" t="s">
        <v>13</v>
      </c>
      <c r="P755" s="5">
        <v>38.736435999999998</v>
      </c>
      <c r="Q755" s="5">
        <v>-85.383668</v>
      </c>
      <c r="R755" s="1">
        <v>313</v>
      </c>
      <c r="S755" s="9"/>
      <c r="U755" t="s">
        <v>482</v>
      </c>
      <c r="V755" s="2" t="s">
        <v>446</v>
      </c>
      <c r="W755" s="1" t="s">
        <v>404</v>
      </c>
    </row>
    <row r="756" spans="1:23" ht="114.75" x14ac:dyDescent="0.2">
      <c r="A756" t="str">
        <f t="shared" si="35"/>
        <v>315 Broadway Street</v>
      </c>
      <c r="B756" s="1" t="s">
        <v>216</v>
      </c>
      <c r="C756" s="1" t="s">
        <v>540</v>
      </c>
      <c r="E756" s="1" t="str">
        <f t="shared" si="34"/>
        <v>Italianate</v>
      </c>
      <c r="F756" s="1" t="str">
        <f t="shared" si="33"/>
        <v>None</v>
      </c>
      <c r="G756" s="1" t="s">
        <v>23</v>
      </c>
      <c r="H756" s="1" t="b">
        <v>0</v>
      </c>
      <c r="I756" s="1" t="b">
        <v>0</v>
      </c>
      <c r="J756" s="1">
        <v>1834</v>
      </c>
      <c r="K756" s="1">
        <v>1834</v>
      </c>
      <c r="L756" s="1" t="s">
        <v>14</v>
      </c>
      <c r="M756" s="1">
        <v>0.5</v>
      </c>
      <c r="N756" s="1" t="s">
        <v>13</v>
      </c>
      <c r="P756" s="5">
        <v>38.736165999999997</v>
      </c>
      <c r="Q756" s="5">
        <v>-85.383471999999998</v>
      </c>
      <c r="R756" s="1">
        <v>315</v>
      </c>
      <c r="S756" s="9"/>
      <c r="U756" t="s">
        <v>482</v>
      </c>
      <c r="V756" s="2" t="s">
        <v>446</v>
      </c>
      <c r="W756" s="1" t="s">
        <v>404</v>
      </c>
    </row>
    <row r="757" spans="1:23" ht="114.75" x14ac:dyDescent="0.2">
      <c r="A757" t="str">
        <f t="shared" si="35"/>
        <v>317 Broadway Street</v>
      </c>
      <c r="B757" s="1" t="s">
        <v>216</v>
      </c>
      <c r="C757" s="1" t="s">
        <v>540</v>
      </c>
      <c r="E757" s="1" t="str">
        <f t="shared" si="34"/>
        <v>Italianate</v>
      </c>
      <c r="F757" s="1" t="str">
        <f t="shared" si="33"/>
        <v>None</v>
      </c>
      <c r="G757" s="1" t="s">
        <v>23</v>
      </c>
      <c r="H757" s="1" t="b">
        <v>0</v>
      </c>
      <c r="I757" s="1" t="b">
        <v>0</v>
      </c>
      <c r="J757" s="1">
        <v>1834</v>
      </c>
      <c r="K757" s="1">
        <v>1834</v>
      </c>
      <c r="L757" s="1" t="s">
        <v>14</v>
      </c>
      <c r="M757" s="1">
        <v>0.5</v>
      </c>
      <c r="N757" s="1" t="s">
        <v>13</v>
      </c>
      <c r="P757" s="5">
        <v>38.736172000000003</v>
      </c>
      <c r="Q757" s="5">
        <v>-85.383470000000003</v>
      </c>
      <c r="R757" s="1">
        <v>317</v>
      </c>
      <c r="S757" s="9"/>
      <c r="U757" t="s">
        <v>482</v>
      </c>
      <c r="V757" s="2" t="s">
        <v>446</v>
      </c>
      <c r="W757" s="1" t="s">
        <v>404</v>
      </c>
    </row>
    <row r="758" spans="1:23" x14ac:dyDescent="0.2">
      <c r="A758" t="str">
        <f t="shared" si="35"/>
        <v>318 Broadway Street</v>
      </c>
      <c r="B758" s="1" t="s">
        <v>231</v>
      </c>
      <c r="C758" s="1" t="s">
        <v>0</v>
      </c>
      <c r="E758" s="1" t="str">
        <f t="shared" si="34"/>
        <v>Federal</v>
      </c>
      <c r="F758" s="1" t="str">
        <f t="shared" si="33"/>
        <v>None</v>
      </c>
      <c r="G758" s="1" t="s">
        <v>1</v>
      </c>
      <c r="H758" s="1" t="b">
        <v>1</v>
      </c>
      <c r="I758" s="1" t="b">
        <v>0</v>
      </c>
      <c r="J758" s="1">
        <v>1855</v>
      </c>
      <c r="K758" s="1">
        <v>1855</v>
      </c>
      <c r="L758" s="1" t="s">
        <v>14</v>
      </c>
      <c r="M758" s="1">
        <v>1</v>
      </c>
      <c r="N758" s="1" t="s">
        <v>13</v>
      </c>
      <c r="P758" s="5">
        <v>38.736369000000003</v>
      </c>
      <c r="Q758" s="5">
        <v>-85.383014000000003</v>
      </c>
      <c r="R758" s="1">
        <v>318</v>
      </c>
      <c r="S758" s="9"/>
      <c r="U758" t="s">
        <v>482</v>
      </c>
      <c r="V758" s="2" t="s">
        <v>446</v>
      </c>
      <c r="W758" s="1" t="s">
        <v>13</v>
      </c>
    </row>
    <row r="759" spans="1:23" ht="153" x14ac:dyDescent="0.2">
      <c r="A759" t="str">
        <f t="shared" si="35"/>
        <v>409 Broadway Street</v>
      </c>
      <c r="B759" s="1" t="s">
        <v>217</v>
      </c>
      <c r="C759" s="1" t="s">
        <v>114</v>
      </c>
      <c r="E759" s="1" t="str">
        <f t="shared" si="34"/>
        <v>Gothic Revival</v>
      </c>
      <c r="F759" s="1" t="str">
        <f t="shared" si="33"/>
        <v>None</v>
      </c>
      <c r="G759" s="1" t="s">
        <v>37</v>
      </c>
      <c r="H759" s="1" t="b">
        <v>0</v>
      </c>
      <c r="I759" s="1" t="b">
        <v>0</v>
      </c>
      <c r="J759" s="1">
        <v>1873</v>
      </c>
      <c r="K759" s="1">
        <v>1873</v>
      </c>
      <c r="L759" s="1" t="s">
        <v>14</v>
      </c>
      <c r="M759" s="1">
        <v>1</v>
      </c>
      <c r="N759" s="1" t="s">
        <v>13</v>
      </c>
      <c r="P759" s="5">
        <v>38.737405000000003</v>
      </c>
      <c r="Q759" s="5">
        <v>-85.383476000000002</v>
      </c>
      <c r="R759" s="1">
        <v>409</v>
      </c>
      <c r="S759" s="9"/>
      <c r="U759" t="s">
        <v>482</v>
      </c>
      <c r="V759" s="2" t="s">
        <v>446</v>
      </c>
      <c r="W759" s="1" t="s">
        <v>405</v>
      </c>
    </row>
    <row r="760" spans="1:23" x14ac:dyDescent="0.2">
      <c r="A760" t="str">
        <f t="shared" si="35"/>
        <v>410 Broadway Street</v>
      </c>
      <c r="B760" s="1" t="s">
        <v>232</v>
      </c>
      <c r="C760" s="1" t="s">
        <v>0</v>
      </c>
      <c r="E760" s="1" t="str">
        <f t="shared" si="34"/>
        <v>Colonial Revival</v>
      </c>
      <c r="F760" s="1" t="str">
        <f t="shared" si="33"/>
        <v>None</v>
      </c>
      <c r="G760" s="1" t="s">
        <v>16</v>
      </c>
      <c r="H760" s="1" t="b">
        <v>0</v>
      </c>
      <c r="I760" s="1" t="b">
        <v>0</v>
      </c>
      <c r="J760" s="1">
        <v>1874</v>
      </c>
      <c r="K760" s="1">
        <v>1874</v>
      </c>
      <c r="L760" s="1" t="s">
        <v>14</v>
      </c>
      <c r="M760" s="1">
        <v>1</v>
      </c>
      <c r="N760" s="1" t="s">
        <v>13</v>
      </c>
      <c r="P760" s="5">
        <v>38.737285999999997</v>
      </c>
      <c r="Q760" s="5">
        <v>-85.382767999999999</v>
      </c>
      <c r="R760" s="1">
        <v>410</v>
      </c>
      <c r="S760" s="9"/>
      <c r="U760" t="s">
        <v>482</v>
      </c>
      <c r="V760" s="2" t="s">
        <v>446</v>
      </c>
      <c r="W760" s="1" t="s">
        <v>13</v>
      </c>
    </row>
    <row r="761" spans="1:23" x14ac:dyDescent="0.2">
      <c r="A761" t="str">
        <f>IF(ISBLANK(R761),C761,R761)&amp;" "&amp;S761&amp;IF(ISBLANK(S761),""," ")&amp;T761&amp;IF(ISBLANK(T761),""," ")&amp;U761&amp;" "&amp;V761</f>
        <v>411 Broadway Street</v>
      </c>
      <c r="C761" s="1" t="s">
        <v>0</v>
      </c>
      <c r="E761" s="1" t="str">
        <f t="shared" si="34"/>
        <v>Italianate</v>
      </c>
      <c r="F761" s="1" t="str">
        <f t="shared" si="33"/>
        <v>None</v>
      </c>
      <c r="G761" s="1" t="s">
        <v>23</v>
      </c>
      <c r="H761" s="1" t="b">
        <v>1</v>
      </c>
      <c r="I761" s="1" t="b">
        <v>0</v>
      </c>
      <c r="J761" s="1">
        <v>1870</v>
      </c>
      <c r="K761" s="1">
        <v>1870</v>
      </c>
      <c r="L761" s="1" t="s">
        <v>14</v>
      </c>
      <c r="M761" s="1">
        <v>2</v>
      </c>
      <c r="N761" s="1" t="s">
        <v>13</v>
      </c>
      <c r="P761" s="5">
        <v>38.737631</v>
      </c>
      <c r="Q761" s="5">
        <v>-85.383403999999999</v>
      </c>
      <c r="R761" s="1">
        <v>411</v>
      </c>
      <c r="S761" s="9"/>
      <c r="U761" t="s">
        <v>482</v>
      </c>
      <c r="V761" s="2" t="s">
        <v>446</v>
      </c>
      <c r="W761" s="1" t="s">
        <v>13</v>
      </c>
    </row>
    <row r="762" spans="1:23" x14ac:dyDescent="0.2">
      <c r="A762" t="str">
        <f>IF(ISBLANK(R762),C762,R762)&amp;" "&amp;S762&amp;IF(ISBLANK(S762),""," ")&amp;T762&amp;IF(ISBLANK(T762),""," ")&amp;U762&amp;" "&amp;V762</f>
        <v>412 Broadway Street</v>
      </c>
      <c r="C762" s="1" t="s">
        <v>0</v>
      </c>
      <c r="E762" s="1" t="str">
        <f t="shared" si="34"/>
        <v>Italianate</v>
      </c>
      <c r="F762" s="1" t="str">
        <f t="shared" si="33"/>
        <v>None</v>
      </c>
      <c r="G762" s="1" t="s">
        <v>23</v>
      </c>
      <c r="H762" s="1" t="b">
        <v>1</v>
      </c>
      <c r="I762" s="1" t="b">
        <v>0</v>
      </c>
      <c r="J762" s="1">
        <v>1870</v>
      </c>
      <c r="K762" s="1">
        <v>1870</v>
      </c>
      <c r="L762" s="1" t="s">
        <v>14</v>
      </c>
      <c r="M762" s="1">
        <v>1</v>
      </c>
      <c r="N762" s="1" t="s">
        <v>13</v>
      </c>
      <c r="P762" s="5">
        <v>38.737423</v>
      </c>
      <c r="Q762" s="5">
        <v>-85.382582999999997</v>
      </c>
      <c r="R762" s="1">
        <v>412</v>
      </c>
      <c r="S762" s="9"/>
      <c r="U762" t="s">
        <v>482</v>
      </c>
      <c r="V762" s="2" t="s">
        <v>446</v>
      </c>
      <c r="W762" s="1" t="s">
        <v>13</v>
      </c>
    </row>
    <row r="763" spans="1:23" ht="25.5" x14ac:dyDescent="0.2">
      <c r="A763" t="str">
        <f>IF(ISBLANK(R763),C763,R763)&amp;" "&amp;S763&amp;IF(ISBLANK(S763),""," ")&amp;T763&amp;IF(ISBLANK(T763),""," ")&amp;U763&amp;" "&amp;V763</f>
        <v>414 Broadway Street</v>
      </c>
      <c r="C763" s="1" t="s">
        <v>0</v>
      </c>
      <c r="E763" s="1" t="str">
        <f t="shared" si="34"/>
        <v>Modern Movement</v>
      </c>
      <c r="F763" s="1" t="str">
        <f t="shared" si="33"/>
        <v>Ranch</v>
      </c>
      <c r="G763" s="4" t="s">
        <v>12</v>
      </c>
      <c r="H763" s="1" t="b">
        <v>1</v>
      </c>
      <c r="I763" s="1" t="b">
        <v>0</v>
      </c>
      <c r="J763" s="1">
        <v>1970</v>
      </c>
      <c r="K763" s="1">
        <v>1970</v>
      </c>
      <c r="L763" s="1" t="s">
        <v>2</v>
      </c>
      <c r="N763" s="1">
        <v>1</v>
      </c>
      <c r="O763" s="4" t="s">
        <v>526</v>
      </c>
      <c r="P763" s="5">
        <v>38.737543000000002</v>
      </c>
      <c r="Q763" s="5">
        <v>-85.382543999999996</v>
      </c>
      <c r="R763" s="1">
        <v>414</v>
      </c>
      <c r="S763" s="9"/>
      <c r="U763" t="s">
        <v>482</v>
      </c>
      <c r="V763" s="2" t="s">
        <v>446</v>
      </c>
      <c r="W763" s="1" t="s">
        <v>13</v>
      </c>
    </row>
    <row r="764" spans="1:23" ht="153" x14ac:dyDescent="0.2">
      <c r="A764" t="str">
        <f t="shared" si="35"/>
        <v>419 Broadway Street</v>
      </c>
      <c r="B764" s="1" t="s">
        <v>218</v>
      </c>
      <c r="C764" s="1" t="s">
        <v>0</v>
      </c>
      <c r="E764" s="1" t="str">
        <f t="shared" si="34"/>
        <v>Federal</v>
      </c>
      <c r="F764" s="1" t="str">
        <f t="shared" si="33"/>
        <v>None</v>
      </c>
      <c r="G764" s="1" t="s">
        <v>1</v>
      </c>
      <c r="H764" s="1" t="b">
        <v>0</v>
      </c>
      <c r="I764" s="1" t="b">
        <v>0</v>
      </c>
      <c r="J764" s="1">
        <v>1834</v>
      </c>
      <c r="K764" s="1">
        <v>1834</v>
      </c>
      <c r="L764" s="1" t="s">
        <v>14</v>
      </c>
      <c r="M764" s="1">
        <v>1</v>
      </c>
      <c r="N764" s="1" t="s">
        <v>13</v>
      </c>
      <c r="P764" s="5">
        <v>38.737848999999997</v>
      </c>
      <c r="Q764" s="5">
        <v>-85.383335000000002</v>
      </c>
      <c r="R764" s="1">
        <v>419</v>
      </c>
      <c r="S764" s="9"/>
      <c r="U764" t="s">
        <v>482</v>
      </c>
      <c r="V764" s="2" t="s">
        <v>446</v>
      </c>
      <c r="W764" s="1" t="s">
        <v>406</v>
      </c>
    </row>
    <row r="765" spans="1:23" ht="25.5" x14ac:dyDescent="0.2">
      <c r="A765" t="str">
        <f t="shared" si="35"/>
        <v>420 Broadway Street</v>
      </c>
      <c r="B765" s="1" t="s">
        <v>233</v>
      </c>
      <c r="C765" s="1" t="s">
        <v>536</v>
      </c>
      <c r="E765" s="1" t="str">
        <f t="shared" si="34"/>
        <v>Italianate</v>
      </c>
      <c r="F765" s="1" t="str">
        <f t="shared" si="33"/>
        <v>None</v>
      </c>
      <c r="G765" s="1" t="s">
        <v>23</v>
      </c>
      <c r="H765" s="1" t="b">
        <v>1</v>
      </c>
      <c r="I765" s="1" t="b">
        <v>0</v>
      </c>
      <c r="J765" s="1">
        <v>1840</v>
      </c>
      <c r="K765" s="1">
        <v>1840</v>
      </c>
      <c r="L765" s="1" t="s">
        <v>14</v>
      </c>
      <c r="M765" s="1">
        <v>2</v>
      </c>
      <c r="N765" s="1" t="s">
        <v>13</v>
      </c>
      <c r="P765" s="5">
        <v>38.737690999999998</v>
      </c>
      <c r="Q765" s="5">
        <v>-85.382490000000004</v>
      </c>
      <c r="R765" s="1">
        <v>420</v>
      </c>
      <c r="S765" s="9"/>
      <c r="U765" t="s">
        <v>482</v>
      </c>
      <c r="V765" s="2" t="s">
        <v>446</v>
      </c>
      <c r="W765" s="1" t="s">
        <v>13</v>
      </c>
    </row>
    <row r="766" spans="1:23" x14ac:dyDescent="0.2">
      <c r="A766" t="str">
        <f>IF(ISBLANK(R766),C766,R766)&amp;" "&amp;S766&amp;IF(ISBLANK(S766),""," ")&amp;T766&amp;IF(ISBLANK(T766),""," ")&amp;U766&amp;" "&amp;V766</f>
        <v>501 Broadway Street</v>
      </c>
      <c r="C766" s="1" t="s">
        <v>0</v>
      </c>
      <c r="E766" s="1" t="str">
        <f t="shared" si="34"/>
        <v>Federal</v>
      </c>
      <c r="F766" s="1" t="str">
        <f t="shared" si="33"/>
        <v>None</v>
      </c>
      <c r="G766" s="1" t="s">
        <v>1</v>
      </c>
      <c r="H766" s="1" t="b">
        <v>1</v>
      </c>
      <c r="I766" s="1" t="b">
        <v>0</v>
      </c>
      <c r="J766" s="1">
        <v>1850</v>
      </c>
      <c r="K766" s="1">
        <v>1850</v>
      </c>
      <c r="L766" s="1" t="s">
        <v>14</v>
      </c>
      <c r="M766" s="1">
        <v>1</v>
      </c>
      <c r="N766" s="1" t="s">
        <v>13</v>
      </c>
      <c r="P766" s="5">
        <v>38.738149999999997</v>
      </c>
      <c r="Q766" s="5">
        <v>-85.383154000000005</v>
      </c>
      <c r="R766" s="1">
        <v>501</v>
      </c>
      <c r="S766" s="9"/>
      <c r="U766" t="s">
        <v>482</v>
      </c>
      <c r="V766" s="2" t="s">
        <v>446</v>
      </c>
      <c r="W766" s="1" t="s">
        <v>13</v>
      </c>
    </row>
    <row r="767" spans="1:23" x14ac:dyDescent="0.2">
      <c r="A767" t="str">
        <f>IF(ISBLANK(R767),C767,R767)&amp;" "&amp;S767&amp;IF(ISBLANK(S767),""," ")&amp;T767&amp;IF(ISBLANK(T767),""," ")&amp;U767&amp;" "&amp;V767</f>
        <v>502 Broadway Street</v>
      </c>
      <c r="C767" s="1" t="s">
        <v>0</v>
      </c>
      <c r="E767" s="1" t="str">
        <f t="shared" si="34"/>
        <v>Colonial Revival</v>
      </c>
      <c r="F767" s="1" t="str">
        <f t="shared" si="33"/>
        <v>None</v>
      </c>
      <c r="G767" s="1" t="s">
        <v>16</v>
      </c>
      <c r="H767" s="1" t="b">
        <v>1</v>
      </c>
      <c r="I767" s="1" t="b">
        <v>0</v>
      </c>
      <c r="J767" s="1">
        <v>1935</v>
      </c>
      <c r="K767" s="1">
        <v>1935</v>
      </c>
      <c r="L767" s="1" t="s">
        <v>14</v>
      </c>
      <c r="M767" s="1">
        <v>1</v>
      </c>
      <c r="N767" s="1" t="s">
        <v>13</v>
      </c>
      <c r="P767" s="5">
        <v>38.738045999999997</v>
      </c>
      <c r="Q767" s="5">
        <v>-85.382369999999995</v>
      </c>
      <c r="R767" s="1">
        <v>502</v>
      </c>
      <c r="S767" s="9"/>
      <c r="U767" t="s">
        <v>482</v>
      </c>
      <c r="V767" s="2" t="s">
        <v>446</v>
      </c>
      <c r="W767" s="1" t="s">
        <v>13</v>
      </c>
    </row>
    <row r="768" spans="1:23" ht="153" x14ac:dyDescent="0.2">
      <c r="A768" t="str">
        <f>IF(ISBLANK(R768),C768,R768)&amp;" "&amp;S768&amp;IF(ISBLANK(S768),""," ")&amp;T768&amp;IF(ISBLANK(T768),""," ")&amp;U768&amp;" "&amp;V768</f>
        <v>503 Broadway Street</v>
      </c>
      <c r="C768" s="1" t="s">
        <v>0</v>
      </c>
      <c r="E768" s="1" t="str">
        <f t="shared" si="34"/>
        <v>Federal</v>
      </c>
      <c r="F768" s="1" t="str">
        <f t="shared" si="33"/>
        <v>None</v>
      </c>
      <c r="G768" s="1" t="s">
        <v>1</v>
      </c>
      <c r="H768" s="1" t="b">
        <v>1</v>
      </c>
      <c r="I768" s="1" t="b">
        <v>0</v>
      </c>
      <c r="J768" s="1">
        <v>1840</v>
      </c>
      <c r="K768" s="1">
        <v>1840</v>
      </c>
      <c r="L768" s="1" t="s">
        <v>14</v>
      </c>
      <c r="M768" s="1">
        <v>1</v>
      </c>
      <c r="N768" s="1" t="s">
        <v>13</v>
      </c>
      <c r="P768" s="5">
        <v>38.738230999999999</v>
      </c>
      <c r="Q768" s="5">
        <v>-85.383127999999999</v>
      </c>
      <c r="R768" s="1">
        <v>503</v>
      </c>
      <c r="S768" s="9"/>
      <c r="U768" t="s">
        <v>482</v>
      </c>
      <c r="V768" s="2" t="s">
        <v>446</v>
      </c>
      <c r="W768" s="1" t="s">
        <v>219</v>
      </c>
    </row>
    <row r="769" spans="1:23" x14ac:dyDescent="0.2">
      <c r="A769" t="str">
        <f>IF(ISBLANK(R769),C769,R769)&amp;" "&amp;S769&amp;IF(ISBLANK(S769),""," ")&amp;T769&amp;IF(ISBLANK(T769),""," ")&amp;U769&amp;" "&amp;V769</f>
        <v>505 Broadway Street</v>
      </c>
      <c r="C769" s="1" t="s">
        <v>0</v>
      </c>
      <c r="E769" s="1" t="str">
        <f t="shared" si="34"/>
        <v>Federal</v>
      </c>
      <c r="F769" s="1" t="str">
        <f t="shared" si="33"/>
        <v>None</v>
      </c>
      <c r="G769" s="1" t="s">
        <v>1</v>
      </c>
      <c r="H769" s="1" t="b">
        <v>1</v>
      </c>
      <c r="I769" s="1" t="b">
        <v>0</v>
      </c>
      <c r="J769" s="1">
        <v>1840</v>
      </c>
      <c r="K769" s="1">
        <v>1840</v>
      </c>
      <c r="L769" s="1" t="s">
        <v>14</v>
      </c>
      <c r="M769" s="1">
        <v>1</v>
      </c>
      <c r="N769" s="1" t="s">
        <v>13</v>
      </c>
      <c r="P769" s="5">
        <v>38.738292000000001</v>
      </c>
      <c r="Q769" s="5">
        <v>-85.383107999999993</v>
      </c>
      <c r="R769" s="1">
        <v>505</v>
      </c>
      <c r="S769" s="9"/>
      <c r="U769" t="s">
        <v>482</v>
      </c>
      <c r="V769" s="2" t="s">
        <v>446</v>
      </c>
      <c r="W769" s="1" t="s">
        <v>13</v>
      </c>
    </row>
    <row r="770" spans="1:23" x14ac:dyDescent="0.2">
      <c r="A770" t="str">
        <f>IF(ISBLANK(R770),C770,R770)&amp;" "&amp;S770&amp;IF(ISBLANK(S770),""," ")&amp;T770&amp;IF(ISBLANK(T770),""," ")&amp;U770&amp;" "&amp;V770</f>
        <v>507 Broadway Street</v>
      </c>
      <c r="C770" s="1" t="s">
        <v>0</v>
      </c>
      <c r="E770" s="1" t="str">
        <f t="shared" si="34"/>
        <v>Federal</v>
      </c>
      <c r="F770" s="1" t="str">
        <f t="shared" ref="F770:F833" si="36">IF(OR(G770="Other: Vernacular Landscape",G770="Other",G770="Federal"),"None",IF(G770="Italianate","None",IF(G770="No Style","None",IF(G770="Other: Gabled-ell","Gabled-ell",IF(G770="Other: Single Pen","Single Pen",IF(G770="Other: Double Pen","Double Pen",IF(G770="Other: Shotgun","None",IF(G770="Other: I-House","I-House",IF(G770="Other: Hall and Parlor","Hall and Parlor",IF(G770="Other: Gable front","None",IF(G770="Other: Cross gable","Cross Gable",IF(G770="Other: English Barn","English Barn",IF(G770="Greek Revival","Greek",IF(G770="Bungalow/Craftsman","None",IF(G770="Colonial Revival","None",IF(G770="Other: American Four Square","None",IF(G770="Queen Anne","Queen Anne",IF(G770="Other: Designed Landscape - Memorial Garden","Memorial Garden",IF(G770="Other: Designed Landscape - Formal garden","Formal Garden",IF(OR(G770="Other: Modern",G770="Modern Movement"),"None",IF(OR(G770="Other: Side gabled",G770="Side gabled"),"Side Gable",IF(G770="Other: Rail car design","Rail Car",IF(G770="Commercial Style","None",IF(G770="Other: Cottage","Cottage",IF(G770="Other: 19th C. Functional","19th Century",IF(G770="Other: 20th C. Functional","20th Century",IF(G770="Other: Pre-Fab","Pre-Fab",IF(OR(G770="Other: Art Deco",G770="Art Deco"),"None",IF(G770="Gothic Revival","None",IF(G770="Neo-Classical Revival","Classical",IF(OR(G770="Other: Tudor Revival",G770="Tudor Revival"),"None",IF(G770="Stick/Eastlake","Stick/Eastlake",IF(G770="Romanesque Revival","Romanesque Revival",IF(G770="Modern Movement: Ranch Style","Ranch",IF(G770="Other: Camelback shotgun","Camelback Shotgun",IF(G770="Other: Saltbox","Saltbox",IF(G770="Other: Designed Lanscape","None",IF(G770="Other: Designed Landscape - City Park","City Park",IF(G770="Other: Central passage","Central Passage",IF(G770="Other: T-plan","T-plan",IF(G770="Other: Free Classic","Free Classical",IF(G770="Other: Cross plan","Cross Plan",IF(G770="Second Empire",G770,IF(G770="Other: Folk Victorian","Folk Victorian",IF(G770="Classical Revival","Classical",IF(G770="Other: Neoclassical","Neoclassical",""))))))))))))))))))))))))))))))))))))))))))))))</f>
        <v>None</v>
      </c>
      <c r="G770" s="1" t="s">
        <v>1</v>
      </c>
      <c r="H770" s="1" t="b">
        <v>1</v>
      </c>
      <c r="I770" s="1" t="b">
        <v>0</v>
      </c>
      <c r="J770" s="1">
        <v>1835</v>
      </c>
      <c r="K770" s="1">
        <v>1835</v>
      </c>
      <c r="L770" s="1" t="s">
        <v>14</v>
      </c>
      <c r="M770" s="1">
        <v>1</v>
      </c>
      <c r="N770" s="1" t="s">
        <v>13</v>
      </c>
      <c r="P770" s="5">
        <v>38.738366999999997</v>
      </c>
      <c r="Q770" s="5">
        <v>-85.383156999999997</v>
      </c>
      <c r="R770" s="1">
        <v>507</v>
      </c>
      <c r="S770" s="9"/>
      <c r="U770" t="s">
        <v>482</v>
      </c>
      <c r="V770" s="2" t="s">
        <v>446</v>
      </c>
      <c r="W770" s="1" t="s">
        <v>13</v>
      </c>
    </row>
    <row r="771" spans="1:23" x14ac:dyDescent="0.2">
      <c r="A771" t="str">
        <f>IF(ISBLANK(R771),C771,R771)&amp;" "&amp;S771&amp;IF(ISBLANK(S771),""," ")&amp;T771&amp;IF(ISBLANK(T771),""," ")&amp;U771&amp;" "&amp;V771</f>
        <v>508 Broadway Street</v>
      </c>
      <c r="C771" s="1" t="s">
        <v>0</v>
      </c>
      <c r="E771" s="1" t="str">
        <f t="shared" ref="E771:E834" si="37">IF(OR(G771="Other",G771="Federal",G771="Italianate",G771="Gothic Revival",G771="Tudor Revival"),G771,IF(G771="No Style","None",IF(OR(G771="Other: T-plan",G771="Other: Central passage",G771="Other: Pre-Fab",G771="Other: Side gabled",G771="Side gabled",G771="Other: Gabled-ell",G771="Other: Cross gable",G771="Other: Saltbox",G771="Other: Cross plan",G771="Other: Hall and Parlor",G771="Other: I-House",G771="Other: Single Pen",G771="Other: Cottage",G771="Other: Double Pen"),"Vernacular: Other",IF(OR(G771="Other: Shotgun",G771="Other: Camelback shotgun"),"Vernacular: Shotgun",IF(G771="Other: Gable front","Vernacular: Gable Front",IF(G771="Other: English Barn","Barn",IF(G771="Bungalow/Craftsman","Bungalow/Craftsman/Foursquare",IF(G771="Colonial Revival",G771,IF(G771="Other: American Four Square","Bungalow/Craftsman/Foursquare",IF(G771="Queen Anne","Victorian",IF(OR(G771="Other: Designed Landscape - Memorial Garden",G771="Other: Designed Landscape",G771="Other: Designed Landscape - City Park"),"Designed Landscape",IF(G771="Other: Designed Landscape - Formal garden","Designed Landscape",IF(OR(G771="Other: Modern",G771="Modern Movement",G771="Modern Movement: Ranch Style"),"Modern Movement",IF(G771="Other: Rail car design","Other",IF(G771="Commercial Style","Commercial Style",IF(G771="Other: 19th C. Functional","Functional",IF(G771="Other: 20th C. Functional","Functional",IF(OR(G771="Other: Art Deco",G771="Art Deco"),"Art Deco",IF(G771="Stick/Eastlake","Victorian",IF(OR(G771="Other: Folk Victorian",G771="Other: Free Classic",G771="Romanesque Revival",G771="Second Empire"),"Victorian",IF(G771="Other: Tudor Revival","Tudor Revival",IF(G771="Other: Vernacular Landscape","Vernacular Landscape",IF(OR(G771="Greek Revival",G771="Neo-Classical Revival",G771="Classical Revival"),"Classical/Greek Revival","")))))))))))))))))))))))</f>
        <v>Federal</v>
      </c>
      <c r="F771" s="1" t="str">
        <f t="shared" si="36"/>
        <v>None</v>
      </c>
      <c r="G771" s="1" t="s">
        <v>1</v>
      </c>
      <c r="H771" s="1" t="b">
        <v>1</v>
      </c>
      <c r="I771" s="1" t="b">
        <v>0</v>
      </c>
      <c r="J771" s="1">
        <v>1850</v>
      </c>
      <c r="K771" s="1">
        <v>1850</v>
      </c>
      <c r="L771" s="1" t="s">
        <v>14</v>
      </c>
      <c r="M771" s="1">
        <v>1</v>
      </c>
      <c r="N771" s="1" t="s">
        <v>13</v>
      </c>
      <c r="P771" s="5">
        <v>38.738202000000001</v>
      </c>
      <c r="Q771" s="5">
        <v>-85.382315000000006</v>
      </c>
      <c r="R771" s="1">
        <v>508</v>
      </c>
      <c r="S771" s="9"/>
      <c r="U771" t="s">
        <v>482</v>
      </c>
      <c r="V771" s="2" t="s">
        <v>446</v>
      </c>
      <c r="W771" s="1" t="s">
        <v>13</v>
      </c>
    </row>
    <row r="772" spans="1:23" x14ac:dyDescent="0.2">
      <c r="A772" t="str">
        <f>IF(ISBLANK(R772),C772,R772)&amp;" "&amp;S772&amp;IF(ISBLANK(S772),""," ")&amp;T772&amp;IF(ISBLANK(T772),""," ")&amp;U772&amp;" "&amp;V772</f>
        <v>509 Broadway Street</v>
      </c>
      <c r="C772" s="1" t="s">
        <v>0</v>
      </c>
      <c r="E772" s="1" t="str">
        <f t="shared" si="37"/>
        <v>Federal</v>
      </c>
      <c r="F772" s="1" t="str">
        <f t="shared" si="36"/>
        <v>None</v>
      </c>
      <c r="G772" s="1" t="s">
        <v>1</v>
      </c>
      <c r="H772" s="1" t="b">
        <v>1</v>
      </c>
      <c r="I772" s="1" t="b">
        <v>0</v>
      </c>
      <c r="J772" s="1">
        <v>1835</v>
      </c>
      <c r="K772" s="1">
        <v>1835</v>
      </c>
      <c r="L772" s="1" t="s">
        <v>14</v>
      </c>
      <c r="M772" s="1">
        <v>1</v>
      </c>
      <c r="N772" s="1" t="s">
        <v>13</v>
      </c>
      <c r="P772" s="5">
        <v>38.738427999999999</v>
      </c>
      <c r="Q772" s="5">
        <v>-85.383139</v>
      </c>
      <c r="R772" s="1">
        <v>509</v>
      </c>
      <c r="S772" s="9"/>
      <c r="U772" t="s">
        <v>482</v>
      </c>
      <c r="V772" s="2" t="s">
        <v>446</v>
      </c>
      <c r="W772" s="1" t="s">
        <v>13</v>
      </c>
    </row>
    <row r="773" spans="1:23" ht="102" x14ac:dyDescent="0.2">
      <c r="A773" t="str">
        <f t="shared" ref="A771:A834" si="38">IF(ISBLANK(R773),B773,R773)&amp;" "&amp;S773&amp;IF(ISBLANK(S773),""," ")&amp;T773&amp;IF(ISBLANK(T773),""," ")&amp;U773&amp;" "&amp;V773</f>
        <v>511 Broadway Street</v>
      </c>
      <c r="B773" s="1" t="s">
        <v>220</v>
      </c>
      <c r="C773" s="1" t="s">
        <v>0</v>
      </c>
      <c r="E773" s="1" t="str">
        <f t="shared" si="37"/>
        <v>Federal</v>
      </c>
      <c r="F773" s="1" t="str">
        <f t="shared" si="36"/>
        <v>None</v>
      </c>
      <c r="G773" s="1" t="s">
        <v>1</v>
      </c>
      <c r="H773" s="1" t="b">
        <v>0</v>
      </c>
      <c r="I773" s="1" t="b">
        <v>0</v>
      </c>
      <c r="J773" s="1">
        <v>1849</v>
      </c>
      <c r="K773" s="1">
        <v>1849</v>
      </c>
      <c r="L773" s="1" t="s">
        <v>14</v>
      </c>
      <c r="M773" s="1">
        <v>1</v>
      </c>
      <c r="N773" s="1" t="s">
        <v>13</v>
      </c>
      <c r="P773" s="5">
        <v>38.738509000000001</v>
      </c>
      <c r="Q773" s="5">
        <v>-85.383112999999994</v>
      </c>
      <c r="R773" s="1">
        <v>511</v>
      </c>
      <c r="S773" s="9"/>
      <c r="U773" t="s">
        <v>482</v>
      </c>
      <c r="V773" s="2" t="s">
        <v>446</v>
      </c>
      <c r="W773" s="1" t="s">
        <v>407</v>
      </c>
    </row>
    <row r="774" spans="1:23" x14ac:dyDescent="0.2">
      <c r="A774" t="str">
        <f>IF(ISBLANK(R774),C774,R774)&amp;" "&amp;S774&amp;IF(ISBLANK(S774),""," ")&amp;T774&amp;IF(ISBLANK(T774),""," ")&amp;U774&amp;" "&amp;V774</f>
        <v>512 Broadway Street</v>
      </c>
      <c r="C774" s="1" t="s">
        <v>0</v>
      </c>
      <c r="E774" s="1" t="str">
        <f t="shared" si="37"/>
        <v>Italianate</v>
      </c>
      <c r="F774" s="1" t="str">
        <f t="shared" si="36"/>
        <v>None</v>
      </c>
      <c r="G774" s="1" t="s">
        <v>23</v>
      </c>
      <c r="H774" s="1" t="b">
        <v>1</v>
      </c>
      <c r="I774" s="1" t="b">
        <v>0</v>
      </c>
      <c r="J774" s="1">
        <v>1870</v>
      </c>
      <c r="K774" s="1">
        <v>1870</v>
      </c>
      <c r="L774" s="1" t="s">
        <v>14</v>
      </c>
      <c r="M774" s="1">
        <v>1</v>
      </c>
      <c r="N774" s="1" t="s">
        <v>13</v>
      </c>
      <c r="P774" s="5">
        <v>38.738323000000001</v>
      </c>
      <c r="Q774" s="5">
        <v>-85.382273999999995</v>
      </c>
      <c r="R774" s="1">
        <v>512</v>
      </c>
      <c r="S774" s="9"/>
      <c r="U774" t="s">
        <v>482</v>
      </c>
      <c r="V774" s="2" t="s">
        <v>446</v>
      </c>
      <c r="W774" s="1" t="s">
        <v>13</v>
      </c>
    </row>
    <row r="775" spans="1:23" x14ac:dyDescent="0.2">
      <c r="A775" t="str">
        <f t="shared" si="38"/>
        <v>601 Broadway Street</v>
      </c>
      <c r="B775" s="1" t="s">
        <v>221</v>
      </c>
      <c r="C775" s="1" t="s">
        <v>0</v>
      </c>
      <c r="E775" s="1" t="str">
        <f t="shared" si="37"/>
        <v>Federal</v>
      </c>
      <c r="F775" s="1" t="str">
        <f t="shared" si="36"/>
        <v>None</v>
      </c>
      <c r="G775" s="1" t="s">
        <v>1</v>
      </c>
      <c r="H775" s="1" t="b">
        <v>0</v>
      </c>
      <c r="I775" s="1" t="b">
        <v>1</v>
      </c>
      <c r="J775" s="1">
        <v>1834</v>
      </c>
      <c r="K775" s="1">
        <v>1841</v>
      </c>
      <c r="L775" s="1" t="s">
        <v>14</v>
      </c>
      <c r="M775" s="1">
        <v>1</v>
      </c>
      <c r="N775" s="1" t="s">
        <v>13</v>
      </c>
      <c r="P775" s="5">
        <v>38.738764000000003</v>
      </c>
      <c r="Q775" s="5">
        <v>-85.383039999999994</v>
      </c>
      <c r="R775" s="1">
        <v>601</v>
      </c>
      <c r="S775" s="9"/>
      <c r="U775" t="s">
        <v>482</v>
      </c>
      <c r="V775" s="2" t="s">
        <v>446</v>
      </c>
      <c r="W775" s="1" t="s">
        <v>13</v>
      </c>
    </row>
    <row r="776" spans="1:23" ht="114.75" x14ac:dyDescent="0.2">
      <c r="A776" t="str">
        <f>IF(ISBLANK(R776),C776,R776)&amp;" "&amp;S776&amp;IF(ISBLANK(S776),""," ")&amp;T776&amp;IF(ISBLANK(T776),""," ")&amp;U776&amp;" "&amp;V776</f>
        <v>609 Broadway Street</v>
      </c>
      <c r="C776" s="1" t="s">
        <v>0</v>
      </c>
      <c r="E776" s="1" t="str">
        <f t="shared" si="37"/>
        <v>Federal</v>
      </c>
      <c r="F776" s="1" t="str">
        <f t="shared" si="36"/>
        <v>None</v>
      </c>
      <c r="G776" s="1" t="s">
        <v>1</v>
      </c>
      <c r="H776" s="1" t="b">
        <v>1</v>
      </c>
      <c r="I776" s="1" t="b">
        <v>0</v>
      </c>
      <c r="J776" s="1">
        <v>1840</v>
      </c>
      <c r="K776" s="1">
        <v>1840</v>
      </c>
      <c r="L776" s="1" t="s">
        <v>14</v>
      </c>
      <c r="M776" s="1">
        <v>3</v>
      </c>
      <c r="N776" s="1" t="s">
        <v>13</v>
      </c>
      <c r="P776" s="5">
        <v>38.738925000000002</v>
      </c>
      <c r="Q776" s="5">
        <v>-85.382988999999995</v>
      </c>
      <c r="R776" s="1">
        <v>609</v>
      </c>
      <c r="S776" s="9"/>
      <c r="U776" t="s">
        <v>482</v>
      </c>
      <c r="V776" s="2" t="s">
        <v>446</v>
      </c>
      <c r="W776" s="1" t="s">
        <v>408</v>
      </c>
    </row>
    <row r="777" spans="1:23" ht="25.5" x14ac:dyDescent="0.2">
      <c r="A777" t="str">
        <f t="shared" si="38"/>
        <v>611 Broadway Street</v>
      </c>
      <c r="B777" s="1" t="s">
        <v>222</v>
      </c>
      <c r="C777" s="1" t="s">
        <v>114</v>
      </c>
      <c r="E777" s="1" t="str">
        <f t="shared" si="37"/>
        <v>Gothic Revival</v>
      </c>
      <c r="F777" s="1" t="str">
        <f t="shared" si="36"/>
        <v>None</v>
      </c>
      <c r="G777" s="1" t="s">
        <v>37</v>
      </c>
      <c r="H777" s="1" t="b">
        <v>0</v>
      </c>
      <c r="I777" s="1" t="b">
        <v>0</v>
      </c>
      <c r="J777" s="1">
        <v>1883</v>
      </c>
      <c r="K777" s="1">
        <v>1883</v>
      </c>
      <c r="L777" s="1" t="s">
        <v>14</v>
      </c>
      <c r="M777" s="1">
        <v>1</v>
      </c>
      <c r="N777" s="1" t="s">
        <v>13</v>
      </c>
      <c r="P777" s="5">
        <v>38.738917999999998</v>
      </c>
      <c r="Q777" s="5">
        <v>-85.382563000000005</v>
      </c>
      <c r="R777" s="1">
        <v>611</v>
      </c>
      <c r="S777" s="9"/>
      <c r="U777" t="s">
        <v>482</v>
      </c>
      <c r="V777" s="2" t="s">
        <v>446</v>
      </c>
      <c r="W777" s="1" t="s">
        <v>13</v>
      </c>
    </row>
    <row r="778" spans="1:23" x14ac:dyDescent="0.2">
      <c r="A778" t="str">
        <f>IF(ISBLANK(R778),C778,R778)&amp;" "&amp;S778&amp;IF(ISBLANK(S778),""," ")&amp;T778&amp;IF(ISBLANK(T778),""," ")&amp;U778&amp;" "&amp;V778</f>
        <v>617 Broadway Street</v>
      </c>
      <c r="C778" s="1" t="s">
        <v>0</v>
      </c>
      <c r="E778" s="1" t="str">
        <f t="shared" si="37"/>
        <v>Classical/Greek Revival</v>
      </c>
      <c r="F778" s="1" t="str">
        <f t="shared" si="36"/>
        <v>Classical</v>
      </c>
      <c r="G778" s="1" t="s">
        <v>56</v>
      </c>
      <c r="H778" s="1" t="b">
        <v>0</v>
      </c>
      <c r="I778" s="1" t="b">
        <v>0</v>
      </c>
      <c r="J778" s="1">
        <v>1906</v>
      </c>
      <c r="K778" s="1">
        <v>1906</v>
      </c>
      <c r="L778" s="1" t="s">
        <v>14</v>
      </c>
      <c r="M778" s="1">
        <v>2</v>
      </c>
      <c r="N778" s="1" t="s">
        <v>13</v>
      </c>
      <c r="P778" s="5">
        <v>38.739294999999998</v>
      </c>
      <c r="Q778" s="5">
        <v>-85.382957000000005</v>
      </c>
      <c r="R778" s="1">
        <v>617</v>
      </c>
      <c r="S778" s="9"/>
      <c r="U778" t="s">
        <v>482</v>
      </c>
      <c r="V778" s="2" t="s">
        <v>446</v>
      </c>
      <c r="W778" s="1" t="s">
        <v>13</v>
      </c>
    </row>
    <row r="779" spans="1:23" x14ac:dyDescent="0.2">
      <c r="A779" t="str">
        <f>IF(ISBLANK(R779),C779,R779)&amp;" "&amp;S779&amp;IF(ISBLANK(S779),""," ")&amp;T779&amp;IF(ISBLANK(T779),""," ")&amp;U779&amp;" "&amp;V779</f>
        <v>619 Broadway Street</v>
      </c>
      <c r="C779" s="1" t="s">
        <v>0</v>
      </c>
      <c r="E779" s="1" t="str">
        <f t="shared" si="37"/>
        <v>Vernacular: Gable Front</v>
      </c>
      <c r="F779" s="1" t="str">
        <f t="shared" si="36"/>
        <v>None</v>
      </c>
      <c r="G779" s="1" t="s">
        <v>21</v>
      </c>
      <c r="H779" s="1" t="b">
        <v>1</v>
      </c>
      <c r="I779" s="1" t="b">
        <v>0</v>
      </c>
      <c r="J779" s="1">
        <v>1900</v>
      </c>
      <c r="K779" s="1">
        <v>1900</v>
      </c>
      <c r="L779" s="1" t="s">
        <v>14</v>
      </c>
      <c r="M779" s="1">
        <v>1</v>
      </c>
      <c r="N779" s="1" t="s">
        <v>13</v>
      </c>
      <c r="P779" s="5">
        <v>38.739384999999999</v>
      </c>
      <c r="Q779" s="5">
        <v>-85.382930999999999</v>
      </c>
      <c r="R779" s="1">
        <v>619</v>
      </c>
      <c r="S779" s="9"/>
      <c r="U779" t="s">
        <v>482</v>
      </c>
      <c r="V779" s="2" t="s">
        <v>446</v>
      </c>
      <c r="W779" s="1" t="s">
        <v>13</v>
      </c>
    </row>
    <row r="780" spans="1:23" x14ac:dyDescent="0.2">
      <c r="A780" t="str">
        <f>IF(ISBLANK(R780),C780,R780)&amp;" "&amp;S780&amp;IF(ISBLANK(S780),""," ")&amp;T780&amp;IF(ISBLANK(T780),""," ")&amp;U780&amp;" "&amp;V780</f>
        <v>621 Broadway Street</v>
      </c>
      <c r="C780" s="1" t="s">
        <v>0</v>
      </c>
      <c r="E780" s="1" t="str">
        <f t="shared" si="37"/>
        <v>Vernacular: Gable Front</v>
      </c>
      <c r="F780" s="1" t="str">
        <f t="shared" si="36"/>
        <v>None</v>
      </c>
      <c r="G780" s="1" t="s">
        <v>21</v>
      </c>
      <c r="H780" s="1" t="b">
        <v>1</v>
      </c>
      <c r="I780" s="1" t="b">
        <v>0</v>
      </c>
      <c r="J780" s="1">
        <v>1870</v>
      </c>
      <c r="K780" s="1">
        <v>1870</v>
      </c>
      <c r="L780" s="1" t="s">
        <v>14</v>
      </c>
      <c r="M780" s="1">
        <v>1</v>
      </c>
      <c r="N780" s="1" t="s">
        <v>13</v>
      </c>
      <c r="P780" s="5">
        <v>38.739483</v>
      </c>
      <c r="Q780" s="5">
        <v>-85.382891000000001</v>
      </c>
      <c r="R780" s="1">
        <v>621</v>
      </c>
      <c r="S780" s="9"/>
      <c r="U780" t="s">
        <v>482</v>
      </c>
      <c r="V780" s="2" t="s">
        <v>446</v>
      </c>
      <c r="W780" s="1" t="s">
        <v>13</v>
      </c>
    </row>
    <row r="781" spans="1:23" x14ac:dyDescent="0.2">
      <c r="A781" t="str">
        <f>IF(ISBLANK(R781),C781,R781)&amp;" "&amp;S781&amp;IF(ISBLANK(S781),""," ")&amp;T781&amp;IF(ISBLANK(T781),""," ")&amp;U781&amp;" "&amp;V781</f>
        <v>623 Broadway Street</v>
      </c>
      <c r="C781" s="1" t="s">
        <v>0</v>
      </c>
      <c r="E781" s="1" t="str">
        <f t="shared" si="37"/>
        <v>Vernacular: Shotgun</v>
      </c>
      <c r="F781" s="1" t="str">
        <f t="shared" si="36"/>
        <v>None</v>
      </c>
      <c r="G781" s="1" t="s">
        <v>18</v>
      </c>
      <c r="H781" s="1" t="b">
        <v>1</v>
      </c>
      <c r="I781" s="1" t="b">
        <v>0</v>
      </c>
      <c r="J781" s="1">
        <v>1880</v>
      </c>
      <c r="K781" s="1">
        <v>1880</v>
      </c>
      <c r="L781" s="1" t="s">
        <v>2</v>
      </c>
      <c r="N781" s="4">
        <v>1</v>
      </c>
      <c r="O781" s="4" t="s">
        <v>511</v>
      </c>
      <c r="P781" s="5">
        <v>38.739530000000002</v>
      </c>
      <c r="Q781" s="5">
        <v>-85.382627999999997</v>
      </c>
      <c r="R781" s="1">
        <v>623</v>
      </c>
      <c r="S781" s="9"/>
      <c r="U781" t="s">
        <v>482</v>
      </c>
      <c r="V781" s="2" t="s">
        <v>446</v>
      </c>
      <c r="W781" s="1" t="s">
        <v>13</v>
      </c>
    </row>
    <row r="782" spans="1:23" x14ac:dyDescent="0.2">
      <c r="A782" t="str">
        <f>IF(ISBLANK(R782),C782,R782)&amp;" "&amp;S782&amp;IF(ISBLANK(S782),""," ")&amp;T782&amp;IF(ISBLANK(T782),""," ")&amp;U782&amp;" "&amp;V782</f>
        <v>625 Broadway Street</v>
      </c>
      <c r="C782" s="1" t="s">
        <v>0</v>
      </c>
      <c r="E782" s="1" t="str">
        <f t="shared" si="37"/>
        <v>Vernacular: Other</v>
      </c>
      <c r="F782" s="1" t="str">
        <f t="shared" si="36"/>
        <v>Hall and Parlor</v>
      </c>
      <c r="G782" s="1" t="s">
        <v>36</v>
      </c>
      <c r="H782" s="1" t="b">
        <v>1</v>
      </c>
      <c r="I782" s="1" t="b">
        <v>0</v>
      </c>
      <c r="J782" s="1">
        <v>1840</v>
      </c>
      <c r="K782" s="1">
        <v>1840</v>
      </c>
      <c r="L782" s="1" t="s">
        <v>14</v>
      </c>
      <c r="M782" s="1">
        <v>1</v>
      </c>
      <c r="N782" s="1" t="s">
        <v>13</v>
      </c>
      <c r="P782" s="5">
        <v>38.739640999999999</v>
      </c>
      <c r="Q782" s="5">
        <v>-85.382836999999995</v>
      </c>
      <c r="R782" s="1">
        <v>625</v>
      </c>
      <c r="S782" s="9"/>
      <c r="U782" t="s">
        <v>482</v>
      </c>
      <c r="V782" s="2" t="s">
        <v>446</v>
      </c>
      <c r="W782" s="1" t="s">
        <v>13</v>
      </c>
    </row>
    <row r="783" spans="1:23" ht="25.5" x14ac:dyDescent="0.2">
      <c r="A783" t="str">
        <f t="shared" si="38"/>
        <v>627 Broadway Street</v>
      </c>
      <c r="B783" s="1" t="s">
        <v>223</v>
      </c>
      <c r="C783" s="1" t="s">
        <v>536</v>
      </c>
      <c r="E783" s="1" t="str">
        <f t="shared" si="37"/>
        <v>None</v>
      </c>
      <c r="F783" s="1" t="str">
        <f t="shared" si="36"/>
        <v>None</v>
      </c>
      <c r="G783" s="1" t="s">
        <v>15</v>
      </c>
      <c r="H783" s="1" t="b">
        <v>0</v>
      </c>
      <c r="I783" s="1" t="b">
        <v>0</v>
      </c>
      <c r="J783" s="1">
        <v>1880</v>
      </c>
      <c r="K783" s="1">
        <v>1880</v>
      </c>
      <c r="L783" s="1" t="s">
        <v>14</v>
      </c>
      <c r="M783" s="1">
        <v>1</v>
      </c>
      <c r="N783" s="1" t="s">
        <v>13</v>
      </c>
      <c r="P783" s="5">
        <v>38.739483999999997</v>
      </c>
      <c r="Q783" s="5">
        <v>-85.382386999999994</v>
      </c>
      <c r="R783" s="1">
        <v>627</v>
      </c>
      <c r="S783" s="9"/>
      <c r="U783" t="s">
        <v>482</v>
      </c>
      <c r="V783" s="2" t="s">
        <v>446</v>
      </c>
      <c r="W783" s="1" t="s">
        <v>13</v>
      </c>
    </row>
    <row r="784" spans="1:23" x14ac:dyDescent="0.2">
      <c r="A784" t="str">
        <f>IF(ISBLANK(R784),C784,R784)&amp;" "&amp;S784&amp;IF(ISBLANK(S784),""," ")&amp;T784&amp;IF(ISBLANK(T784),""," ")&amp;U784&amp;" "&amp;V784</f>
        <v>631 Broadway Street</v>
      </c>
      <c r="C784" s="1" t="s">
        <v>0</v>
      </c>
      <c r="E784" s="1" t="str">
        <f t="shared" si="37"/>
        <v>Vernacular: Shotgun</v>
      </c>
      <c r="F784" s="1" t="str">
        <f t="shared" si="36"/>
        <v>None</v>
      </c>
      <c r="G784" s="1" t="s">
        <v>18</v>
      </c>
      <c r="H784" s="1" t="b">
        <v>1</v>
      </c>
      <c r="I784" s="1" t="b">
        <v>0</v>
      </c>
      <c r="J784" s="1">
        <v>1870</v>
      </c>
      <c r="K784" s="1">
        <v>1870</v>
      </c>
      <c r="L784" s="1" t="s">
        <v>14</v>
      </c>
      <c r="M784" s="1">
        <v>1</v>
      </c>
      <c r="N784" s="1" t="s">
        <v>13</v>
      </c>
      <c r="P784" s="5">
        <v>38.739953999999997</v>
      </c>
      <c r="Q784" s="5">
        <v>-85.382741999999993</v>
      </c>
      <c r="R784" s="1">
        <v>631</v>
      </c>
      <c r="S784" s="9"/>
      <c r="U784" t="s">
        <v>482</v>
      </c>
      <c r="V784" s="2" t="s">
        <v>446</v>
      </c>
      <c r="W784" s="1" t="s">
        <v>13</v>
      </c>
    </row>
    <row r="785" spans="1:23" x14ac:dyDescent="0.2">
      <c r="A785" t="str">
        <f>IF(ISBLANK(R785),C785,R785)&amp;" "&amp;S785&amp;IF(ISBLANK(S785),""," ")&amp;T785&amp;IF(ISBLANK(T785),""," ")&amp;U785&amp;" "&amp;V785</f>
        <v>633 Broadway Street</v>
      </c>
      <c r="C785" s="1" t="s">
        <v>0</v>
      </c>
      <c r="E785" s="1" t="str">
        <f t="shared" si="37"/>
        <v>Vernacular: Shotgun</v>
      </c>
      <c r="F785" s="1" t="str">
        <f t="shared" si="36"/>
        <v>None</v>
      </c>
      <c r="G785" s="1" t="s">
        <v>18</v>
      </c>
      <c r="H785" s="1" t="b">
        <v>1</v>
      </c>
      <c r="I785" s="1" t="b">
        <v>0</v>
      </c>
      <c r="J785" s="1">
        <v>1870</v>
      </c>
      <c r="K785" s="1">
        <v>1870</v>
      </c>
      <c r="L785" s="1" t="s">
        <v>14</v>
      </c>
      <c r="M785" s="1">
        <v>1</v>
      </c>
      <c r="N785" s="1" t="s">
        <v>13</v>
      </c>
      <c r="P785" s="5">
        <v>38.739485000000002</v>
      </c>
      <c r="Q785" s="5">
        <v>-85.382386999999994</v>
      </c>
      <c r="R785" s="1">
        <v>633</v>
      </c>
      <c r="S785" s="9"/>
      <c r="U785" t="s">
        <v>482</v>
      </c>
      <c r="V785" s="2" t="s">
        <v>446</v>
      </c>
      <c r="W785" s="1" t="s">
        <v>13</v>
      </c>
    </row>
    <row r="786" spans="1:23" ht="25.5" x14ac:dyDescent="0.2">
      <c r="A786" t="str">
        <f t="shared" si="38"/>
        <v>701 Broadway Street</v>
      </c>
      <c r="B786" s="1" t="s">
        <v>224</v>
      </c>
      <c r="C786" s="1" t="s">
        <v>4</v>
      </c>
      <c r="E786" s="1" t="str">
        <f t="shared" si="37"/>
        <v>Functional</v>
      </c>
      <c r="F786" s="1" t="str">
        <f t="shared" si="36"/>
        <v>19th Century</v>
      </c>
      <c r="G786" s="1" t="s">
        <v>62</v>
      </c>
      <c r="H786" s="1" t="b">
        <v>0</v>
      </c>
      <c r="I786" s="1" t="b">
        <v>0</v>
      </c>
      <c r="J786" s="1">
        <v>1878</v>
      </c>
      <c r="K786" s="1">
        <v>1878</v>
      </c>
      <c r="L786" s="1" t="s">
        <v>14</v>
      </c>
      <c r="M786" s="1">
        <v>1</v>
      </c>
      <c r="N786" s="1" t="s">
        <v>13</v>
      </c>
      <c r="P786" s="5">
        <v>38.74044</v>
      </c>
      <c r="Q786" s="5">
        <v>-85.382609000000002</v>
      </c>
      <c r="R786" s="1">
        <v>701</v>
      </c>
      <c r="S786" s="9"/>
      <c r="U786" t="s">
        <v>482</v>
      </c>
      <c r="V786" s="2" t="s">
        <v>446</v>
      </c>
      <c r="W786" s="1" t="s">
        <v>13</v>
      </c>
    </row>
    <row r="787" spans="1:23" ht="38.25" x14ac:dyDescent="0.2">
      <c r="A787" t="str">
        <f t="shared" si="38"/>
        <v>Broadway Fountain Square Broadway &amp; Fountain Alley Streets</v>
      </c>
      <c r="B787" s="1" t="s">
        <v>225</v>
      </c>
      <c r="C787" s="1" t="s">
        <v>205</v>
      </c>
      <c r="E787" s="1" t="s">
        <v>226</v>
      </c>
      <c r="F787" s="1" t="s">
        <v>562</v>
      </c>
      <c r="G787" s="1" t="s">
        <v>226</v>
      </c>
      <c r="H787" s="1" t="b">
        <v>0</v>
      </c>
      <c r="I787" s="1" t="b">
        <v>0</v>
      </c>
      <c r="J787" s="1">
        <v>1886</v>
      </c>
      <c r="K787" s="1">
        <v>1886</v>
      </c>
      <c r="L787" s="1" t="s">
        <v>14</v>
      </c>
      <c r="M787" s="1">
        <v>1</v>
      </c>
      <c r="N787" s="1" t="s">
        <v>13</v>
      </c>
      <c r="P787" s="5">
        <v>38.737419000000003</v>
      </c>
      <c r="Q787" s="5">
        <v>-85.382990000000007</v>
      </c>
      <c r="S787" s="10"/>
      <c r="U787" s="4" t="s">
        <v>504</v>
      </c>
      <c r="V787" s="2" t="s">
        <v>501</v>
      </c>
      <c r="W787" s="1" t="s">
        <v>13</v>
      </c>
    </row>
    <row r="788" spans="1:23" x14ac:dyDescent="0.2">
      <c r="A788" t="str">
        <f>IF(ISBLANK(R788),C788,R788)&amp;" "&amp;S788&amp;IF(ISBLANK(S788),""," ")&amp;T788&amp;IF(ISBLANK(T788),""," ")&amp;U788&amp;" "&amp;V788</f>
        <v>1 Carpet Alley</v>
      </c>
      <c r="C788" s="1" t="s">
        <v>0</v>
      </c>
      <c r="E788" s="1" t="str">
        <f t="shared" si="37"/>
        <v>None</v>
      </c>
      <c r="F788" s="1" t="str">
        <f t="shared" si="36"/>
        <v>None</v>
      </c>
      <c r="G788" s="1" t="s">
        <v>15</v>
      </c>
      <c r="H788" s="1" t="b">
        <v>1</v>
      </c>
      <c r="I788" s="1" t="b">
        <v>0</v>
      </c>
      <c r="J788" s="1">
        <v>1980</v>
      </c>
      <c r="K788" s="1">
        <v>1980</v>
      </c>
      <c r="L788" s="1" t="s">
        <v>2</v>
      </c>
      <c r="N788" s="1">
        <v>1</v>
      </c>
      <c r="O788" s="4" t="s">
        <v>526</v>
      </c>
      <c r="P788" s="5">
        <v>38.734600999999998</v>
      </c>
      <c r="Q788" s="5">
        <v>-85.376343000000006</v>
      </c>
      <c r="R788" s="1">
        <v>1</v>
      </c>
      <c r="S788" s="9"/>
      <c r="U788" t="s">
        <v>489</v>
      </c>
      <c r="V788" t="s">
        <v>474</v>
      </c>
      <c r="W788" s="1" t="s">
        <v>13</v>
      </c>
    </row>
    <row r="789" spans="1:23" x14ac:dyDescent="0.2">
      <c r="A789" t="str">
        <f>IF(ISBLANK(R789),C789,R789)&amp;" "&amp;S789&amp;IF(ISBLANK(S789),""," ")&amp;T789&amp;IF(ISBLANK(T789),""," ")&amp;U789&amp;" "&amp;V789</f>
        <v>2 Carpet Alley</v>
      </c>
      <c r="C789" s="1" t="s">
        <v>0</v>
      </c>
      <c r="E789" s="1" t="str">
        <f t="shared" si="37"/>
        <v>Vernacular: Other</v>
      </c>
      <c r="F789" s="1" t="str">
        <f t="shared" si="36"/>
        <v>Cottage</v>
      </c>
      <c r="G789" s="1" t="s">
        <v>72</v>
      </c>
      <c r="H789" s="1" t="b">
        <v>1</v>
      </c>
      <c r="I789" s="1" t="b">
        <v>0</v>
      </c>
      <c r="J789" s="1">
        <v>1970</v>
      </c>
      <c r="K789" s="1">
        <v>1970</v>
      </c>
      <c r="L789" s="1" t="s">
        <v>2</v>
      </c>
      <c r="N789" s="1">
        <v>1</v>
      </c>
      <c r="O789" s="4" t="s">
        <v>526</v>
      </c>
      <c r="P789" s="5">
        <v>38.734690000000001</v>
      </c>
      <c r="Q789" s="5">
        <v>-85.376344000000003</v>
      </c>
      <c r="R789" s="1">
        <v>2</v>
      </c>
      <c r="S789" s="9"/>
      <c r="U789" t="s">
        <v>489</v>
      </c>
      <c r="V789" t="s">
        <v>474</v>
      </c>
      <c r="W789" s="1" t="s">
        <v>13</v>
      </c>
    </row>
    <row r="790" spans="1:23" x14ac:dyDescent="0.2">
      <c r="A790" t="str">
        <f>IF(ISBLANK(R790),C790,R790)&amp;" "&amp;S790&amp;IF(ISBLANK(S790),""," ")&amp;T790&amp;IF(ISBLANK(T790),""," ")&amp;U790&amp;" "&amp;V790</f>
        <v>109 Central Avenue</v>
      </c>
      <c r="C790" s="1" t="s">
        <v>0</v>
      </c>
      <c r="E790" s="1" t="str">
        <f t="shared" si="37"/>
        <v>Vernacular: Other</v>
      </c>
      <c r="F790" s="1" t="str">
        <f t="shared" si="36"/>
        <v>Gabled-ell</v>
      </c>
      <c r="G790" s="1" t="s">
        <v>27</v>
      </c>
      <c r="H790" s="1" t="b">
        <v>1</v>
      </c>
      <c r="I790" s="1" t="b">
        <v>0</v>
      </c>
      <c r="J790" s="1">
        <v>1860</v>
      </c>
      <c r="K790" s="1">
        <v>1860</v>
      </c>
      <c r="L790" s="1" t="s">
        <v>14</v>
      </c>
      <c r="M790" s="1">
        <v>1</v>
      </c>
      <c r="N790" s="1" t="s">
        <v>13</v>
      </c>
      <c r="P790" s="5">
        <v>38.733777000000003</v>
      </c>
      <c r="Q790" s="5">
        <v>-85.381968000000001</v>
      </c>
      <c r="R790" s="1">
        <v>109</v>
      </c>
      <c r="S790" s="9"/>
      <c r="U790" t="s">
        <v>484</v>
      </c>
      <c r="V790" t="s">
        <v>463</v>
      </c>
      <c r="W790" s="1" t="s">
        <v>13</v>
      </c>
    </row>
    <row r="791" spans="1:23" x14ac:dyDescent="0.2">
      <c r="A791" t="str">
        <f>IF(ISBLANK(R791),C791,R791)&amp;" "&amp;S791&amp;IF(ISBLANK(S791),""," ")&amp;T791&amp;IF(ISBLANK(T791),""," ")&amp;U791&amp;" "&amp;V791</f>
        <v>111 Central Avenue</v>
      </c>
      <c r="C791" s="1" t="s">
        <v>0</v>
      </c>
      <c r="E791" s="1" t="str">
        <f t="shared" si="37"/>
        <v>Vernacular: Shotgun</v>
      </c>
      <c r="F791" s="1" t="str">
        <f t="shared" si="36"/>
        <v>None</v>
      </c>
      <c r="G791" s="1" t="s">
        <v>18</v>
      </c>
      <c r="H791" s="1" t="b">
        <v>1</v>
      </c>
      <c r="I791" s="1" t="b">
        <v>0</v>
      </c>
      <c r="J791" s="1">
        <v>1900</v>
      </c>
      <c r="K791" s="1">
        <v>1900</v>
      </c>
      <c r="L791" s="1" t="s">
        <v>14</v>
      </c>
      <c r="M791" s="1">
        <v>1</v>
      </c>
      <c r="N791" s="1" t="s">
        <v>13</v>
      </c>
      <c r="P791" s="5">
        <v>38.733901000000003</v>
      </c>
      <c r="Q791" s="5">
        <v>-85.381962999999999</v>
      </c>
      <c r="R791" s="1">
        <v>111</v>
      </c>
      <c r="S791" s="9"/>
      <c r="U791" t="s">
        <v>484</v>
      </c>
      <c r="V791" t="s">
        <v>463</v>
      </c>
      <c r="W791" s="1" t="s">
        <v>13</v>
      </c>
    </row>
    <row r="792" spans="1:23" x14ac:dyDescent="0.2">
      <c r="A792" t="str">
        <f>IF(ISBLANK(R792),C792,R792)&amp;" "&amp;S792&amp;IF(ISBLANK(S792),""," ")&amp;T792&amp;IF(ISBLANK(T792),""," ")&amp;U792&amp;" "&amp;V792</f>
        <v>115 Central Avenue</v>
      </c>
      <c r="C792" s="1" t="s">
        <v>0</v>
      </c>
      <c r="E792" s="1" t="str">
        <f t="shared" si="37"/>
        <v>Vernacular: Shotgun</v>
      </c>
      <c r="F792" s="1" t="str">
        <f t="shared" si="36"/>
        <v>None</v>
      </c>
      <c r="G792" s="1" t="s">
        <v>18</v>
      </c>
      <c r="H792" s="1" t="b">
        <v>1</v>
      </c>
      <c r="I792" s="1" t="b">
        <v>0</v>
      </c>
      <c r="J792" s="1">
        <v>1900</v>
      </c>
      <c r="K792" s="1">
        <v>1900</v>
      </c>
      <c r="L792" s="1" t="s">
        <v>14</v>
      </c>
      <c r="M792" s="1">
        <v>1</v>
      </c>
      <c r="N792" s="1" t="s">
        <v>13</v>
      </c>
      <c r="P792" s="5">
        <v>38.734008000000003</v>
      </c>
      <c r="Q792" s="5">
        <v>-85.381930999999994</v>
      </c>
      <c r="R792" s="1">
        <v>115</v>
      </c>
      <c r="S792" s="9"/>
      <c r="U792" t="s">
        <v>484</v>
      </c>
      <c r="V792" t="s">
        <v>463</v>
      </c>
      <c r="W792" s="1" t="s">
        <v>13</v>
      </c>
    </row>
    <row r="793" spans="1:23" x14ac:dyDescent="0.2">
      <c r="A793" t="str">
        <f>IF(ISBLANK(R793),C793,R793)&amp;" "&amp;S793&amp;IF(ISBLANK(S793),""," ")&amp;T793&amp;IF(ISBLANK(T793),""," ")&amp;U793&amp;" "&amp;V793</f>
        <v>117 Central Avenue</v>
      </c>
      <c r="C793" s="1" t="s">
        <v>0</v>
      </c>
      <c r="E793" s="1" t="str">
        <f t="shared" si="37"/>
        <v>Vernacular: Shotgun</v>
      </c>
      <c r="F793" s="1" t="str">
        <f t="shared" si="36"/>
        <v>None</v>
      </c>
      <c r="G793" s="1" t="s">
        <v>18</v>
      </c>
      <c r="H793" s="1" t="b">
        <v>1</v>
      </c>
      <c r="I793" s="1" t="b">
        <v>0</v>
      </c>
      <c r="J793" s="1">
        <v>1900</v>
      </c>
      <c r="K793" s="1">
        <v>1900</v>
      </c>
      <c r="L793" s="1" t="s">
        <v>14</v>
      </c>
      <c r="M793" s="1">
        <v>1</v>
      </c>
      <c r="N793" s="1" t="s">
        <v>13</v>
      </c>
      <c r="P793" s="5">
        <v>38.734065000000001</v>
      </c>
      <c r="Q793" s="5">
        <v>-85.381917000000001</v>
      </c>
      <c r="R793" s="1">
        <v>117</v>
      </c>
      <c r="S793" s="9"/>
      <c r="U793" t="s">
        <v>484</v>
      </c>
      <c r="V793" t="s">
        <v>463</v>
      </c>
      <c r="W793" s="1" t="s">
        <v>13</v>
      </c>
    </row>
    <row r="794" spans="1:23" x14ac:dyDescent="0.2">
      <c r="A794" t="str">
        <f>IF(ISBLANK(R794),C794,R794)&amp;" "&amp;S794&amp;IF(ISBLANK(S794),""," ")&amp;T794&amp;IF(ISBLANK(T794),""," ")&amp;U794&amp;" "&amp;V794</f>
        <v>119 Central Avenue</v>
      </c>
      <c r="C794" s="1" t="s">
        <v>0</v>
      </c>
      <c r="E794" s="1" t="str">
        <f t="shared" si="37"/>
        <v>Vernacular: Other</v>
      </c>
      <c r="F794" s="1" t="str">
        <f t="shared" si="36"/>
        <v>Gabled-ell</v>
      </c>
      <c r="G794" s="1" t="s">
        <v>27</v>
      </c>
      <c r="H794" s="1" t="b">
        <v>1</v>
      </c>
      <c r="I794" s="1" t="b">
        <v>0</v>
      </c>
      <c r="J794" s="1">
        <v>1900</v>
      </c>
      <c r="K794" s="1">
        <v>1900</v>
      </c>
      <c r="L794" s="1" t="s">
        <v>2</v>
      </c>
      <c r="N794" s="4">
        <v>1</v>
      </c>
      <c r="O794" s="4" t="s">
        <v>511</v>
      </c>
      <c r="P794" s="5">
        <v>38.734144999999998</v>
      </c>
      <c r="Q794" s="5">
        <v>-85.381894000000003</v>
      </c>
      <c r="R794" s="1">
        <v>119</v>
      </c>
      <c r="S794" s="9"/>
      <c r="U794" t="s">
        <v>484</v>
      </c>
      <c r="V794" t="s">
        <v>463</v>
      </c>
      <c r="W794" s="1" t="s">
        <v>13</v>
      </c>
    </row>
    <row r="795" spans="1:23" x14ac:dyDescent="0.2">
      <c r="A795" t="str">
        <f>IF(ISBLANK(R795),C795,R795)&amp;" "&amp;S795&amp;IF(ISBLANK(S795),""," ")&amp;T795&amp;IF(ISBLANK(T795),""," ")&amp;U795&amp;" "&amp;V795</f>
        <v>121 Central Avenue</v>
      </c>
      <c r="C795" s="1" t="s">
        <v>0</v>
      </c>
      <c r="E795" s="1" t="str">
        <f t="shared" si="37"/>
        <v>Vernacular: Gable Front</v>
      </c>
      <c r="F795" s="1" t="str">
        <f t="shared" si="36"/>
        <v>None</v>
      </c>
      <c r="G795" s="1" t="s">
        <v>21</v>
      </c>
      <c r="H795" s="1" t="b">
        <v>1</v>
      </c>
      <c r="I795" s="1" t="b">
        <v>0</v>
      </c>
      <c r="J795" s="1">
        <v>1990</v>
      </c>
      <c r="K795" s="1">
        <v>1990</v>
      </c>
      <c r="L795" s="1" t="s">
        <v>2</v>
      </c>
      <c r="N795" s="1">
        <v>1</v>
      </c>
      <c r="O795" s="4" t="s">
        <v>526</v>
      </c>
      <c r="P795" s="5">
        <v>38.734251999999998</v>
      </c>
      <c r="Q795" s="5">
        <v>-85.381866000000002</v>
      </c>
      <c r="R795" s="1">
        <v>121</v>
      </c>
      <c r="S795" s="9"/>
      <c r="U795" t="s">
        <v>484</v>
      </c>
      <c r="V795" t="s">
        <v>463</v>
      </c>
      <c r="W795" s="1" t="s">
        <v>13</v>
      </c>
    </row>
    <row r="796" spans="1:23" x14ac:dyDescent="0.2">
      <c r="A796" t="str">
        <f>IF(ISBLANK(R796),C796,R796)&amp;" "&amp;S796&amp;IF(ISBLANK(S796),""," ")&amp;T796&amp;IF(ISBLANK(T796),""," ")&amp;U796&amp;" "&amp;V796</f>
        <v>123 Central Avenue</v>
      </c>
      <c r="C796" s="1" t="s">
        <v>0</v>
      </c>
      <c r="E796" s="1" t="str">
        <f t="shared" si="37"/>
        <v>Other</v>
      </c>
      <c r="F796" s="1" t="str">
        <f t="shared" si="36"/>
        <v>None</v>
      </c>
      <c r="G796" s="1" t="s">
        <v>134</v>
      </c>
      <c r="H796" s="1" t="b">
        <v>1</v>
      </c>
      <c r="I796" s="1" t="b">
        <v>0</v>
      </c>
      <c r="J796" s="1">
        <v>1840</v>
      </c>
      <c r="K796" s="1">
        <v>1840</v>
      </c>
      <c r="L796" s="1" t="s">
        <v>14</v>
      </c>
      <c r="M796" s="1">
        <v>1</v>
      </c>
      <c r="N796" s="1" t="s">
        <v>13</v>
      </c>
      <c r="P796" s="5">
        <v>38.734375</v>
      </c>
      <c r="Q796" s="5">
        <v>-85.381691000000004</v>
      </c>
      <c r="R796" s="1">
        <v>123</v>
      </c>
      <c r="S796" s="9"/>
      <c r="U796" t="s">
        <v>484</v>
      </c>
      <c r="V796" t="s">
        <v>463</v>
      </c>
      <c r="W796" s="1" t="s">
        <v>13</v>
      </c>
    </row>
    <row r="797" spans="1:23" x14ac:dyDescent="0.2">
      <c r="A797" t="str">
        <f>IF(ISBLANK(R797),C797,R797)&amp;" "&amp;S797&amp;IF(ISBLANK(S797),""," ")&amp;T797&amp;IF(ISBLANK(T797),""," ")&amp;U797&amp;" "&amp;V797</f>
        <v>311 Central Avenue</v>
      </c>
      <c r="C797" s="1" t="s">
        <v>0</v>
      </c>
      <c r="E797" s="1" t="str">
        <f t="shared" si="37"/>
        <v>Italianate</v>
      </c>
      <c r="F797" s="1" t="str">
        <f t="shared" si="36"/>
        <v>None</v>
      </c>
      <c r="G797" s="1" t="s">
        <v>23</v>
      </c>
      <c r="H797" s="1" t="b">
        <v>1</v>
      </c>
      <c r="I797" s="1" t="b">
        <v>0</v>
      </c>
      <c r="J797" s="1">
        <v>1890</v>
      </c>
      <c r="K797" s="1">
        <v>1890</v>
      </c>
      <c r="L797" s="1" t="s">
        <v>14</v>
      </c>
      <c r="M797" s="1">
        <v>2</v>
      </c>
      <c r="N797" s="1" t="s">
        <v>13</v>
      </c>
      <c r="P797" s="5">
        <v>38.735754999999997</v>
      </c>
      <c r="Q797" s="5">
        <v>-85.381232999999995</v>
      </c>
      <c r="R797" s="1">
        <v>311</v>
      </c>
      <c r="S797" s="9"/>
      <c r="U797" t="s">
        <v>484</v>
      </c>
      <c r="V797" t="s">
        <v>463</v>
      </c>
      <c r="W797" s="1" t="s">
        <v>13</v>
      </c>
    </row>
    <row r="798" spans="1:23" x14ac:dyDescent="0.2">
      <c r="A798" t="str">
        <f>IF(ISBLANK(R798),C798,R798)&amp;" "&amp;S798&amp;IF(ISBLANK(S798),""," ")&amp;T798&amp;IF(ISBLANK(T798),""," ")&amp;U798&amp;" "&amp;V798</f>
        <v>312 Central Avenue</v>
      </c>
      <c r="C798" s="1" t="s">
        <v>0</v>
      </c>
      <c r="E798" s="1" t="s">
        <v>563</v>
      </c>
      <c r="F798" s="1" t="s">
        <v>237</v>
      </c>
      <c r="G798" s="1" t="s">
        <v>237</v>
      </c>
      <c r="H798" s="1" t="b">
        <v>1</v>
      </c>
      <c r="I798" s="1" t="b">
        <v>0</v>
      </c>
      <c r="J798" s="1">
        <v>1940</v>
      </c>
      <c r="K798" s="1">
        <v>1940</v>
      </c>
      <c r="L798" s="1" t="s">
        <v>2</v>
      </c>
      <c r="N798" s="1">
        <v>1</v>
      </c>
      <c r="O798" s="4" t="s">
        <v>526</v>
      </c>
      <c r="P798" s="5">
        <v>38.735731999999999</v>
      </c>
      <c r="Q798" s="5">
        <v>-85.380894999999995</v>
      </c>
      <c r="R798" s="1">
        <v>312</v>
      </c>
      <c r="S798" s="9"/>
      <c r="U798" t="s">
        <v>484</v>
      </c>
      <c r="V798" t="s">
        <v>463</v>
      </c>
      <c r="W798" s="1" t="s">
        <v>13</v>
      </c>
    </row>
    <row r="799" spans="1:23" x14ac:dyDescent="0.2">
      <c r="A799" t="str">
        <f>IF(ISBLANK(R799),C799,R799)&amp;" "&amp;S799&amp;IF(ISBLANK(S799),""," ")&amp;T799&amp;IF(ISBLANK(T799),""," ")&amp;U799&amp;" "&amp;V799</f>
        <v>313 Central Avenue</v>
      </c>
      <c r="C799" s="1" t="s">
        <v>0</v>
      </c>
      <c r="E799" s="1" t="str">
        <f t="shared" si="37"/>
        <v>Federal</v>
      </c>
      <c r="F799" s="1" t="str">
        <f t="shared" si="36"/>
        <v>None</v>
      </c>
      <c r="G799" s="1" t="s">
        <v>1</v>
      </c>
      <c r="H799" s="1" t="b">
        <v>1</v>
      </c>
      <c r="I799" s="1" t="b">
        <v>0</v>
      </c>
      <c r="J799" s="1">
        <v>1840</v>
      </c>
      <c r="K799" s="1">
        <v>1840</v>
      </c>
      <c r="L799" s="1" t="s">
        <v>14</v>
      </c>
      <c r="M799" s="1">
        <v>1</v>
      </c>
      <c r="N799" s="1" t="s">
        <v>13</v>
      </c>
      <c r="P799" s="5">
        <v>38.735892999999997</v>
      </c>
      <c r="Q799" s="5">
        <v>-85.381225999999998</v>
      </c>
      <c r="R799" s="1">
        <v>313</v>
      </c>
      <c r="S799" s="9"/>
      <c r="U799" t="s">
        <v>484</v>
      </c>
      <c r="V799" t="s">
        <v>463</v>
      </c>
      <c r="W799" s="1" t="s">
        <v>13</v>
      </c>
    </row>
    <row r="800" spans="1:23" x14ac:dyDescent="0.2">
      <c r="A800" t="str">
        <f>IF(ISBLANK(R800),C800,R800)&amp;" "&amp;S800&amp;IF(ISBLANK(S800),""," ")&amp;T800&amp;IF(ISBLANK(T800),""," ")&amp;U800&amp;" "&amp;V800</f>
        <v>315 Central Avenue</v>
      </c>
      <c r="C800" s="1" t="s">
        <v>0</v>
      </c>
      <c r="E800" s="1" t="str">
        <f t="shared" si="37"/>
        <v>Federal</v>
      </c>
      <c r="F800" s="1" t="str">
        <f t="shared" si="36"/>
        <v>None</v>
      </c>
      <c r="G800" s="1" t="s">
        <v>1</v>
      </c>
      <c r="H800" s="1" t="b">
        <v>1</v>
      </c>
      <c r="I800" s="1" t="b">
        <v>0</v>
      </c>
      <c r="J800" s="1">
        <v>1830</v>
      </c>
      <c r="K800" s="1">
        <v>1830</v>
      </c>
      <c r="L800" s="1" t="s">
        <v>14</v>
      </c>
      <c r="M800" s="1">
        <v>1</v>
      </c>
      <c r="N800" s="1" t="s">
        <v>13</v>
      </c>
      <c r="P800" s="5">
        <v>38.735934999999998</v>
      </c>
      <c r="Q800" s="5">
        <v>-85.381208000000001</v>
      </c>
      <c r="R800" s="1">
        <v>315</v>
      </c>
      <c r="S800" s="9"/>
      <c r="U800" t="s">
        <v>484</v>
      </c>
      <c r="V800" t="s">
        <v>463</v>
      </c>
      <c r="W800" s="1" t="s">
        <v>13</v>
      </c>
    </row>
    <row r="801" spans="1:23" x14ac:dyDescent="0.2">
      <c r="A801" t="str">
        <f>IF(ISBLANK(R801),C801,R801)&amp;" "&amp;S801&amp;IF(ISBLANK(S801),""," ")&amp;T801&amp;IF(ISBLANK(T801),""," ")&amp;U801&amp;" "&amp;V801</f>
        <v>317 Central Avenue</v>
      </c>
      <c r="C801" s="1" t="s">
        <v>0</v>
      </c>
      <c r="E801" s="1" t="str">
        <f t="shared" si="37"/>
        <v>Federal</v>
      </c>
      <c r="F801" s="1" t="str">
        <f t="shared" si="36"/>
        <v>None</v>
      </c>
      <c r="G801" s="1" t="s">
        <v>1</v>
      </c>
      <c r="H801" s="1" t="b">
        <v>1</v>
      </c>
      <c r="I801" s="1" t="b">
        <v>0</v>
      </c>
      <c r="J801" s="1">
        <v>1830</v>
      </c>
      <c r="K801" s="1">
        <v>1830</v>
      </c>
      <c r="L801" s="1" t="s">
        <v>14</v>
      </c>
      <c r="M801" s="1">
        <v>1</v>
      </c>
      <c r="N801" s="1" t="s">
        <v>13</v>
      </c>
      <c r="P801" s="5">
        <v>38.735992000000003</v>
      </c>
      <c r="Q801" s="5">
        <v>-85.381190000000004</v>
      </c>
      <c r="R801" s="1">
        <v>317</v>
      </c>
      <c r="S801" s="9"/>
      <c r="U801" t="s">
        <v>484</v>
      </c>
      <c r="V801" t="s">
        <v>463</v>
      </c>
      <c r="W801" s="1" t="s">
        <v>13</v>
      </c>
    </row>
    <row r="802" spans="1:23" x14ac:dyDescent="0.2">
      <c r="A802" t="str">
        <f>IF(ISBLANK(R802),C802,R802)&amp;" "&amp;S802&amp;IF(ISBLANK(S802),""," ")&amp;T802&amp;IF(ISBLANK(T802),""," ")&amp;U802&amp;" "&amp;V802</f>
        <v>319 Central Avenue</v>
      </c>
      <c r="C802" s="1" t="s">
        <v>0</v>
      </c>
      <c r="E802" s="1" t="str">
        <f t="shared" si="37"/>
        <v>Federal</v>
      </c>
      <c r="F802" s="1" t="str">
        <f t="shared" si="36"/>
        <v>None</v>
      </c>
      <c r="G802" s="1" t="s">
        <v>1</v>
      </c>
      <c r="H802" s="1" t="b">
        <v>1</v>
      </c>
      <c r="I802" s="1" t="b">
        <v>0</v>
      </c>
      <c r="J802" s="1">
        <v>1850</v>
      </c>
      <c r="K802" s="1">
        <v>1850</v>
      </c>
      <c r="L802" s="1" t="s">
        <v>14</v>
      </c>
      <c r="M802" s="1">
        <v>1</v>
      </c>
      <c r="N802" s="1" t="s">
        <v>13</v>
      </c>
      <c r="P802" s="5">
        <v>38.736063999999999</v>
      </c>
      <c r="Q802" s="5">
        <v>-85.381167000000005</v>
      </c>
      <c r="R802" s="1">
        <v>319</v>
      </c>
      <c r="S802" s="9"/>
      <c r="U802" t="s">
        <v>484</v>
      </c>
      <c r="V802" t="s">
        <v>463</v>
      </c>
      <c r="W802" s="1" t="s">
        <v>13</v>
      </c>
    </row>
    <row r="803" spans="1:23" ht="127.5" x14ac:dyDescent="0.2">
      <c r="A803" t="str">
        <f>IF(ISBLANK(R803),C803,R803)&amp;" "&amp;S803&amp;IF(ISBLANK(S803),""," ")&amp;T803&amp;IF(ISBLANK(T803),""," ")&amp;U803&amp;" "&amp;V803</f>
        <v>320 Central Avenue</v>
      </c>
      <c r="C803" s="1" t="s">
        <v>4</v>
      </c>
      <c r="E803" s="1" t="str">
        <f t="shared" si="37"/>
        <v>Italianate</v>
      </c>
      <c r="F803" s="1" t="str">
        <f t="shared" si="36"/>
        <v>None</v>
      </c>
      <c r="G803" s="1" t="s">
        <v>23</v>
      </c>
      <c r="H803" s="1" t="b">
        <v>1</v>
      </c>
      <c r="I803" s="1" t="b">
        <v>0</v>
      </c>
      <c r="J803" s="1">
        <v>1840</v>
      </c>
      <c r="K803" s="1">
        <v>1840</v>
      </c>
      <c r="L803" s="1" t="s">
        <v>14</v>
      </c>
      <c r="M803" s="1">
        <v>1</v>
      </c>
      <c r="N803" s="1" t="s">
        <v>13</v>
      </c>
      <c r="P803" s="5">
        <v>38.735774999999997</v>
      </c>
      <c r="Q803" s="5">
        <v>-85.381067999999999</v>
      </c>
      <c r="R803" s="1">
        <v>320</v>
      </c>
      <c r="S803" s="9"/>
      <c r="U803" t="s">
        <v>484</v>
      </c>
      <c r="V803" t="s">
        <v>463</v>
      </c>
      <c r="W803" s="1" t="s">
        <v>412</v>
      </c>
    </row>
    <row r="804" spans="1:23" ht="25.5" x14ac:dyDescent="0.2">
      <c r="A804" t="str">
        <f>IF(ISBLANK(R804),C804,R804)&amp;" "&amp;S804&amp;IF(ISBLANK(S804),""," ")&amp;T804&amp;IF(ISBLANK(T804),""," ")&amp;U804&amp;" "&amp;V804</f>
        <v>108 Cragmont Street</v>
      </c>
      <c r="C804" s="1" t="s">
        <v>4</v>
      </c>
      <c r="E804" s="1" t="str">
        <f t="shared" si="37"/>
        <v>Modern Movement</v>
      </c>
      <c r="F804" s="1" t="str">
        <f t="shared" si="36"/>
        <v>None</v>
      </c>
      <c r="G804" s="4" t="s">
        <v>29</v>
      </c>
      <c r="H804" s="1" t="b">
        <v>1</v>
      </c>
      <c r="I804" s="1" t="b">
        <v>0</v>
      </c>
      <c r="J804" s="1">
        <v>1980</v>
      </c>
      <c r="K804" s="1">
        <v>1980</v>
      </c>
      <c r="L804" s="4" t="s">
        <v>2</v>
      </c>
      <c r="N804" s="4">
        <v>3</v>
      </c>
      <c r="O804" s="4" t="s">
        <v>526</v>
      </c>
      <c r="P804" s="5">
        <v>38.736269</v>
      </c>
      <c r="Q804" s="5">
        <v>-85.393567000000004</v>
      </c>
      <c r="R804" s="1">
        <v>108</v>
      </c>
      <c r="S804" s="9"/>
      <c r="U804" t="s">
        <v>460</v>
      </c>
      <c r="V804" t="s">
        <v>446</v>
      </c>
      <c r="W804" s="1" t="s">
        <v>13</v>
      </c>
    </row>
    <row r="805" spans="1:23" ht="25.5" x14ac:dyDescent="0.2">
      <c r="A805" t="str">
        <f>IF(ISBLANK(R805),C805,R805)&amp;" "&amp;S805&amp;IF(ISBLANK(S805),""," ")&amp;T805&amp;IF(ISBLANK(T805),""," ")&amp;U805&amp;" "&amp;V805</f>
        <v>110 Cragmont Street</v>
      </c>
      <c r="C805" s="1" t="s">
        <v>4</v>
      </c>
      <c r="E805" s="1" t="str">
        <f t="shared" si="37"/>
        <v>Modern Movement</v>
      </c>
      <c r="F805" s="1" t="str">
        <f t="shared" si="36"/>
        <v>None</v>
      </c>
      <c r="G805" s="4" t="s">
        <v>29</v>
      </c>
      <c r="H805" s="1" t="b">
        <v>1</v>
      </c>
      <c r="I805" s="1" t="b">
        <v>0</v>
      </c>
      <c r="J805" s="1">
        <v>1980</v>
      </c>
      <c r="K805" s="1">
        <v>1980</v>
      </c>
      <c r="L805" s="4" t="s">
        <v>2</v>
      </c>
      <c r="N805" s="1">
        <v>1</v>
      </c>
      <c r="O805" s="4" t="s">
        <v>526</v>
      </c>
      <c r="P805" s="5">
        <v>38.736269</v>
      </c>
      <c r="Q805" s="5">
        <v>-85.393567000000004</v>
      </c>
      <c r="R805" s="1">
        <v>110</v>
      </c>
      <c r="S805" s="9"/>
      <c r="U805" t="s">
        <v>460</v>
      </c>
      <c r="V805" t="s">
        <v>446</v>
      </c>
      <c r="W805" s="1" t="s">
        <v>13</v>
      </c>
    </row>
    <row r="806" spans="1:23" x14ac:dyDescent="0.2">
      <c r="A806" t="str">
        <f>IF(ISBLANK(R806),C806,R806)&amp;" "&amp;S806&amp;IF(ISBLANK(S806),""," ")&amp;T806&amp;IF(ISBLANK(T806),""," ")&amp;U806&amp;" "&amp;V806</f>
        <v>111 Cragmont Street</v>
      </c>
      <c r="C806" s="1" t="s">
        <v>83</v>
      </c>
      <c r="E806" s="1" t="str">
        <f t="shared" si="37"/>
        <v>None</v>
      </c>
      <c r="F806" s="1" t="str">
        <f t="shared" si="36"/>
        <v>None</v>
      </c>
      <c r="G806" s="1" t="s">
        <v>15</v>
      </c>
      <c r="H806" s="1" t="b">
        <v>1</v>
      </c>
      <c r="I806" s="1" t="b">
        <v>0</v>
      </c>
      <c r="J806" s="1">
        <v>1970</v>
      </c>
      <c r="K806" s="1">
        <v>1970</v>
      </c>
      <c r="L806" s="1" t="s">
        <v>2</v>
      </c>
      <c r="N806" s="1">
        <v>1</v>
      </c>
      <c r="O806" s="4" t="s">
        <v>526</v>
      </c>
      <c r="P806" s="5">
        <v>38.736832</v>
      </c>
      <c r="Q806" s="5">
        <v>-85.393848000000006</v>
      </c>
      <c r="R806" s="1">
        <v>111</v>
      </c>
      <c r="S806" s="9"/>
      <c r="U806" t="s">
        <v>460</v>
      </c>
      <c r="V806" t="s">
        <v>446</v>
      </c>
      <c r="W806" s="1" t="s">
        <v>13</v>
      </c>
    </row>
    <row r="807" spans="1:23" x14ac:dyDescent="0.2">
      <c r="A807" t="str">
        <f>IF(ISBLANK(R807),C807,R807)&amp;" "&amp;S807&amp;IF(ISBLANK(S807),""," ")&amp;T807&amp;IF(ISBLANK(T807),""," ")&amp;U807&amp;" "&amp;V807</f>
        <v>302 Cragmont Street</v>
      </c>
      <c r="C807" s="1" t="s">
        <v>0</v>
      </c>
      <c r="E807" s="1" t="str">
        <f t="shared" si="37"/>
        <v>Federal</v>
      </c>
      <c r="F807" s="1" t="str">
        <f t="shared" si="36"/>
        <v>None</v>
      </c>
      <c r="G807" s="4" t="s">
        <v>1</v>
      </c>
      <c r="H807" s="1" t="b">
        <v>1</v>
      </c>
      <c r="I807" s="1" t="b">
        <v>0</v>
      </c>
      <c r="J807" s="1">
        <v>1840</v>
      </c>
      <c r="K807" s="1">
        <v>1840</v>
      </c>
      <c r="L807" s="4" t="s">
        <v>14</v>
      </c>
      <c r="M807" s="1">
        <v>1</v>
      </c>
      <c r="N807" s="1" t="s">
        <v>13</v>
      </c>
      <c r="P807" s="5">
        <v>38.737842999999998</v>
      </c>
      <c r="Q807" s="5">
        <v>-85.393169999999998</v>
      </c>
      <c r="R807" s="1">
        <v>302</v>
      </c>
      <c r="S807" s="9"/>
      <c r="U807" t="s">
        <v>460</v>
      </c>
      <c r="V807" t="s">
        <v>446</v>
      </c>
      <c r="W807" s="1" t="s">
        <v>13</v>
      </c>
    </row>
    <row r="808" spans="1:23" x14ac:dyDescent="0.2">
      <c r="A808" t="str">
        <f>IF(ISBLANK(R808),D808,R808)&amp;" "&amp;S808&amp;IF(ISBLANK(S808),""," ")&amp;T808&amp;IF(ISBLANK(T808),""," ")&amp;U808&amp;" "&amp;V808</f>
        <v>308 Cragmont Street</v>
      </c>
      <c r="C808" s="1" t="s">
        <v>0</v>
      </c>
      <c r="D808" s="1" t="s">
        <v>78</v>
      </c>
      <c r="E808" s="1" t="str">
        <f t="shared" si="37"/>
        <v>Federal</v>
      </c>
      <c r="F808" s="1" t="str">
        <f t="shared" si="36"/>
        <v>None</v>
      </c>
      <c r="G808" s="4" t="s">
        <v>1</v>
      </c>
      <c r="H808" s="1" t="b">
        <v>1</v>
      </c>
      <c r="I808" s="1" t="b">
        <v>0</v>
      </c>
      <c r="J808" s="1">
        <v>1850</v>
      </c>
      <c r="K808" s="1">
        <v>1850</v>
      </c>
      <c r="L808" s="4" t="s">
        <v>14</v>
      </c>
      <c r="M808" s="1">
        <v>1</v>
      </c>
      <c r="N808" s="1" t="s">
        <v>13</v>
      </c>
      <c r="P808" s="5">
        <v>38.737921999999998</v>
      </c>
      <c r="Q808" s="5">
        <v>-85.393037000000007</v>
      </c>
      <c r="R808" s="1">
        <v>308</v>
      </c>
      <c r="S808" s="9"/>
      <c r="U808" t="s">
        <v>460</v>
      </c>
      <c r="V808" t="s">
        <v>446</v>
      </c>
      <c r="W808" s="1" t="s">
        <v>13</v>
      </c>
    </row>
    <row r="809" spans="1:23" x14ac:dyDescent="0.2">
      <c r="A809" t="str">
        <f>IF(ISBLANK(R809),C809,R809)&amp;" "&amp;S809&amp;IF(ISBLANK(S809),""," ")&amp;T809&amp;IF(ISBLANK(T809),""," ")&amp;U809&amp;" "&amp;V809</f>
        <v>309 Cragmont Street</v>
      </c>
      <c r="C809" s="1" t="s">
        <v>90</v>
      </c>
      <c r="E809" s="1" t="str">
        <f t="shared" si="37"/>
        <v>Gothic Revival</v>
      </c>
      <c r="F809" s="1" t="str">
        <f t="shared" si="36"/>
        <v>None</v>
      </c>
      <c r="G809" s="1" t="s">
        <v>37</v>
      </c>
      <c r="H809" s="1" t="b">
        <v>1</v>
      </c>
      <c r="I809" s="1" t="b">
        <v>0</v>
      </c>
      <c r="J809" s="1">
        <v>1860</v>
      </c>
      <c r="K809" s="1">
        <v>1860</v>
      </c>
      <c r="L809" s="1" t="s">
        <v>14</v>
      </c>
      <c r="M809" s="1">
        <v>1</v>
      </c>
      <c r="N809" s="1" t="s">
        <v>13</v>
      </c>
      <c r="P809" s="5">
        <v>38.737729999999999</v>
      </c>
      <c r="Q809" s="5">
        <v>-85.393400999999997</v>
      </c>
      <c r="R809" s="1">
        <v>309</v>
      </c>
      <c r="S809" s="9"/>
      <c r="U809" t="s">
        <v>460</v>
      </c>
      <c r="V809" t="s">
        <v>446</v>
      </c>
      <c r="W809" s="1" t="s">
        <v>13</v>
      </c>
    </row>
    <row r="810" spans="1:23" x14ac:dyDescent="0.2">
      <c r="A810" t="str">
        <f>IF(ISBLANK(R810),D810,R810)&amp;" "&amp;S810&amp;IF(ISBLANK(S810),""," ")&amp;T810&amp;IF(ISBLANK(T810),""," ")&amp;U810&amp;" "&amp;V810</f>
        <v>310 Cragmont Street</v>
      </c>
      <c r="C810" s="1" t="s">
        <v>0</v>
      </c>
      <c r="D810" s="1" t="s">
        <v>78</v>
      </c>
      <c r="E810" s="1" t="str">
        <f t="shared" si="37"/>
        <v>Federal</v>
      </c>
      <c r="F810" s="1" t="str">
        <f t="shared" si="36"/>
        <v>None</v>
      </c>
      <c r="G810" s="4" t="s">
        <v>1</v>
      </c>
      <c r="H810" s="1" t="b">
        <v>1</v>
      </c>
      <c r="I810" s="1" t="b">
        <v>0</v>
      </c>
      <c r="J810" s="1">
        <v>1850</v>
      </c>
      <c r="K810" s="1">
        <v>1850</v>
      </c>
      <c r="L810" s="4" t="s">
        <v>14</v>
      </c>
      <c r="M810" s="1">
        <v>1</v>
      </c>
      <c r="N810" s="1" t="s">
        <v>13</v>
      </c>
      <c r="P810" s="5">
        <v>38.738022000000001</v>
      </c>
      <c r="Q810" s="5">
        <v>-85.393114999999995</v>
      </c>
      <c r="R810" s="1">
        <v>310</v>
      </c>
      <c r="S810" s="9"/>
      <c r="U810" t="s">
        <v>460</v>
      </c>
      <c r="V810" t="s">
        <v>446</v>
      </c>
      <c r="W810" s="1" t="s">
        <v>13</v>
      </c>
    </row>
    <row r="811" spans="1:23" x14ac:dyDescent="0.2">
      <c r="A811" t="str">
        <f>IF(ISBLANK(R811),C811,R811)&amp;" "&amp;S811&amp;IF(ISBLANK(S811),""," ")&amp;T811&amp;IF(ISBLANK(T811),""," ")&amp;U811&amp;" "&amp;V811</f>
        <v>312 Cragmont Street</v>
      </c>
      <c r="C811" s="1" t="s">
        <v>0</v>
      </c>
      <c r="E811" s="1" t="str">
        <f t="shared" si="37"/>
        <v>Italianate</v>
      </c>
      <c r="F811" s="1" t="str">
        <f t="shared" si="36"/>
        <v>None</v>
      </c>
      <c r="G811" s="4" t="s">
        <v>23</v>
      </c>
      <c r="H811" s="1" t="b">
        <v>1</v>
      </c>
      <c r="I811" s="1" t="b">
        <v>0</v>
      </c>
      <c r="J811" s="1">
        <v>1840</v>
      </c>
      <c r="K811" s="1">
        <v>1840</v>
      </c>
      <c r="L811" s="4" t="s">
        <v>14</v>
      </c>
      <c r="M811" s="1">
        <v>1</v>
      </c>
      <c r="N811" s="1" t="s">
        <v>13</v>
      </c>
      <c r="P811" s="5">
        <v>38.738117000000003</v>
      </c>
      <c r="Q811" s="5">
        <v>-85.392977999999999</v>
      </c>
      <c r="R811" s="1">
        <v>312</v>
      </c>
      <c r="S811" s="9"/>
      <c r="U811" t="s">
        <v>460</v>
      </c>
      <c r="V811" t="s">
        <v>446</v>
      </c>
      <c r="W811" s="1" t="s">
        <v>13</v>
      </c>
    </row>
    <row r="812" spans="1:23" x14ac:dyDescent="0.2">
      <c r="A812" t="str">
        <f>IF(ISBLANK(R812),C812,R812)&amp;" "&amp;S812&amp;IF(ISBLANK(S812),""," ")&amp;T812&amp;IF(ISBLANK(T812),""," ")&amp;U812&amp;" "&amp;V812</f>
        <v>313 Cragmont Street</v>
      </c>
      <c r="C812" s="1" t="s">
        <v>0</v>
      </c>
      <c r="E812" s="1" t="str">
        <f t="shared" si="37"/>
        <v>Italianate</v>
      </c>
      <c r="F812" s="1" t="str">
        <f t="shared" si="36"/>
        <v>None</v>
      </c>
      <c r="G812" s="1" t="s">
        <v>23</v>
      </c>
      <c r="H812" s="1" t="b">
        <v>1</v>
      </c>
      <c r="I812" s="1" t="b">
        <v>0</v>
      </c>
      <c r="J812" s="1">
        <v>1860</v>
      </c>
      <c r="K812" s="1">
        <v>1860</v>
      </c>
      <c r="L812" s="1" t="s">
        <v>14</v>
      </c>
      <c r="M812" s="1">
        <v>1</v>
      </c>
      <c r="N812" s="1" t="s">
        <v>13</v>
      </c>
      <c r="P812" s="5">
        <v>38.738267</v>
      </c>
      <c r="Q812" s="5">
        <v>-85.393552999999997</v>
      </c>
      <c r="R812" s="1">
        <v>313</v>
      </c>
      <c r="S812" s="9"/>
      <c r="U812" t="s">
        <v>460</v>
      </c>
      <c r="V812" t="s">
        <v>446</v>
      </c>
      <c r="W812" s="1" t="s">
        <v>13</v>
      </c>
    </row>
    <row r="813" spans="1:23" x14ac:dyDescent="0.2">
      <c r="A813" t="str">
        <f>IF(ISBLANK(R813),C813,R813)&amp;" "&amp;S813&amp;IF(ISBLANK(S813),""," ")&amp;T813&amp;IF(ISBLANK(T813),""," ")&amp;U813&amp;" "&amp;V813</f>
        <v>314 Cragmont Street</v>
      </c>
      <c r="C813" s="1" t="s">
        <v>0</v>
      </c>
      <c r="E813" s="1" t="str">
        <f t="shared" si="37"/>
        <v>Italianate</v>
      </c>
      <c r="F813" s="1" t="str">
        <f t="shared" si="36"/>
        <v>None</v>
      </c>
      <c r="G813" s="4" t="s">
        <v>23</v>
      </c>
      <c r="H813" s="1" t="b">
        <v>1</v>
      </c>
      <c r="I813" s="1" t="b">
        <v>0</v>
      </c>
      <c r="J813" s="1">
        <v>1850</v>
      </c>
      <c r="K813" s="1">
        <v>1850</v>
      </c>
      <c r="L813" s="4" t="s">
        <v>14</v>
      </c>
      <c r="M813" s="1">
        <v>1</v>
      </c>
      <c r="N813" s="1" t="s">
        <v>13</v>
      </c>
      <c r="P813" s="5">
        <v>38.738197</v>
      </c>
      <c r="Q813" s="5">
        <v>-85.392955000000001</v>
      </c>
      <c r="R813" s="1">
        <v>314</v>
      </c>
      <c r="S813" s="9"/>
      <c r="U813" t="s">
        <v>460</v>
      </c>
      <c r="V813" t="s">
        <v>446</v>
      </c>
      <c r="W813" s="1" t="s">
        <v>13</v>
      </c>
    </row>
    <row r="814" spans="1:23" x14ac:dyDescent="0.2">
      <c r="A814" t="str">
        <f>IF(ISBLANK(R814),D814,R814)&amp;" "&amp;S814&amp;IF(ISBLANK(S814),""," ")&amp;T814&amp;IF(ISBLANK(T814),""," ")&amp;U814&amp;" "&amp;V814</f>
        <v>315 Cragmont Street</v>
      </c>
      <c r="C814" s="1" t="s">
        <v>0</v>
      </c>
      <c r="D814" s="1" t="s">
        <v>71</v>
      </c>
      <c r="E814" s="1" t="str">
        <f t="shared" si="37"/>
        <v>Vernacular: Gable Front</v>
      </c>
      <c r="F814" s="1" t="str">
        <f t="shared" si="36"/>
        <v>None</v>
      </c>
      <c r="G814" s="1" t="s">
        <v>21</v>
      </c>
      <c r="H814" s="1" t="b">
        <v>1</v>
      </c>
      <c r="I814" s="1" t="b">
        <v>0</v>
      </c>
      <c r="J814" s="1">
        <v>1880</v>
      </c>
      <c r="K814" s="1">
        <v>1880</v>
      </c>
      <c r="L814" s="1" t="s">
        <v>14</v>
      </c>
      <c r="M814" s="1">
        <v>0.5</v>
      </c>
      <c r="N814" s="1" t="s">
        <v>13</v>
      </c>
      <c r="P814" s="5">
        <v>38.738401000000003</v>
      </c>
      <c r="Q814" s="5">
        <v>-85.393505000000005</v>
      </c>
      <c r="R814" s="1">
        <v>315</v>
      </c>
      <c r="S814" s="9"/>
      <c r="U814" t="s">
        <v>460</v>
      </c>
      <c r="V814" t="s">
        <v>446</v>
      </c>
      <c r="W814" s="1" t="s">
        <v>13</v>
      </c>
    </row>
    <row r="815" spans="1:23" x14ac:dyDescent="0.2">
      <c r="A815" t="str">
        <f>IF(ISBLANK(R815),C815,R815)&amp;" "&amp;S815&amp;IF(ISBLANK(S815),""," ")&amp;T815&amp;IF(ISBLANK(T815),""," ")&amp;U815&amp;" "&amp;V815</f>
        <v>316 Cragmont Street</v>
      </c>
      <c r="C815" s="1" t="s">
        <v>0</v>
      </c>
      <c r="E815" s="1" t="str">
        <f t="shared" si="37"/>
        <v>Vernacular: Other</v>
      </c>
      <c r="F815" s="1" t="str">
        <f t="shared" si="36"/>
        <v>Double Pen</v>
      </c>
      <c r="G815" s="4" t="s">
        <v>43</v>
      </c>
      <c r="H815" s="1" t="b">
        <v>1</v>
      </c>
      <c r="I815" s="1" t="b">
        <v>0</v>
      </c>
      <c r="J815" s="1">
        <v>1870</v>
      </c>
      <c r="K815" s="1">
        <v>1870</v>
      </c>
      <c r="L815" s="4" t="s">
        <v>14</v>
      </c>
      <c r="M815" s="1">
        <v>0.5</v>
      </c>
      <c r="N815" s="1" t="s">
        <v>13</v>
      </c>
      <c r="P815" s="5">
        <v>38.738256</v>
      </c>
      <c r="Q815" s="5">
        <v>-85.392936000000006</v>
      </c>
      <c r="R815" s="1">
        <v>316</v>
      </c>
      <c r="S815" s="9"/>
      <c r="U815" t="s">
        <v>460</v>
      </c>
      <c r="V815" t="s">
        <v>446</v>
      </c>
      <c r="W815" s="1" t="s">
        <v>13</v>
      </c>
    </row>
    <row r="816" spans="1:23" x14ac:dyDescent="0.2">
      <c r="A816" t="str">
        <f>IF(ISBLANK(R816),D816,R816)&amp;" "&amp;S816&amp;IF(ISBLANK(S816),""," ")&amp;T816&amp;IF(ISBLANK(T816),""," ")&amp;U816&amp;" "&amp;V816</f>
        <v>317 Cragmont Street</v>
      </c>
      <c r="C816" s="1" t="s">
        <v>0</v>
      </c>
      <c r="D816" s="1" t="s">
        <v>71</v>
      </c>
      <c r="E816" s="1" t="str">
        <f t="shared" si="37"/>
        <v>Vernacular: Gable Front</v>
      </c>
      <c r="F816" s="1" t="str">
        <f t="shared" si="36"/>
        <v>None</v>
      </c>
      <c r="G816" s="1" t="s">
        <v>21</v>
      </c>
      <c r="H816" s="1" t="b">
        <v>1</v>
      </c>
      <c r="I816" s="1" t="b">
        <v>0</v>
      </c>
      <c r="J816" s="1">
        <v>1880</v>
      </c>
      <c r="K816" s="1">
        <v>1880</v>
      </c>
      <c r="L816" s="1" t="s">
        <v>14</v>
      </c>
      <c r="M816" s="1">
        <v>0.5</v>
      </c>
      <c r="N816" s="1" t="s">
        <v>13</v>
      </c>
      <c r="P816" s="5">
        <v>38.738396999999999</v>
      </c>
      <c r="Q816" s="5">
        <v>-85.393293999999997</v>
      </c>
      <c r="R816" s="1">
        <v>317</v>
      </c>
      <c r="S816" s="9"/>
      <c r="U816" t="s">
        <v>460</v>
      </c>
      <c r="V816" t="s">
        <v>446</v>
      </c>
      <c r="W816" s="1" t="s">
        <v>13</v>
      </c>
    </row>
    <row r="817" spans="1:23" x14ac:dyDescent="0.2">
      <c r="A817" t="str">
        <f>IF(ISBLANK(R817),C817,R817)&amp;" "&amp;S817&amp;IF(ISBLANK(S817),""," ")&amp;T817&amp;IF(ISBLANK(T817),""," ")&amp;U817&amp;" "&amp;V817</f>
        <v>318 Cragmont Street</v>
      </c>
      <c r="C817" s="1" t="s">
        <v>0</v>
      </c>
      <c r="E817" s="1" t="str">
        <f t="shared" si="37"/>
        <v>Vernacular: Other</v>
      </c>
      <c r="F817" s="1" t="str">
        <f t="shared" si="36"/>
        <v>Double Pen</v>
      </c>
      <c r="G817" s="4" t="s">
        <v>43</v>
      </c>
      <c r="H817" s="1" t="b">
        <v>1</v>
      </c>
      <c r="I817" s="1" t="b">
        <v>0</v>
      </c>
      <c r="J817" s="1">
        <v>1870</v>
      </c>
      <c r="K817" s="1">
        <v>1870</v>
      </c>
      <c r="L817" s="4" t="s">
        <v>14</v>
      </c>
      <c r="M817" s="1">
        <v>0.5</v>
      </c>
      <c r="N817" s="1" t="s">
        <v>13</v>
      </c>
      <c r="P817" s="5">
        <v>38.738306999999999</v>
      </c>
      <c r="Q817" s="5">
        <v>-85.392919000000006</v>
      </c>
      <c r="R817" s="1">
        <v>318</v>
      </c>
      <c r="S817" s="9"/>
      <c r="U817" t="s">
        <v>460</v>
      </c>
      <c r="V817" t="s">
        <v>446</v>
      </c>
      <c r="W817" s="1" t="s">
        <v>13</v>
      </c>
    </row>
    <row r="818" spans="1:23" x14ac:dyDescent="0.2">
      <c r="A818" t="str">
        <f>IF(ISBLANK(R818),C818,R818)&amp;" "&amp;S818&amp;IF(ISBLANK(S818),""," ")&amp;T818&amp;IF(ISBLANK(T818),""," ")&amp;U818&amp;" "&amp;V818</f>
        <v>319 Cragmont Street</v>
      </c>
      <c r="C818" s="1" t="s">
        <v>0</v>
      </c>
      <c r="E818" s="1" t="str">
        <f t="shared" si="37"/>
        <v>Vernacular: Shotgun</v>
      </c>
      <c r="F818" s="1" t="str">
        <f t="shared" si="36"/>
        <v>None</v>
      </c>
      <c r="G818" s="1" t="s">
        <v>18</v>
      </c>
      <c r="H818" s="1" t="b">
        <v>1</v>
      </c>
      <c r="I818" s="1" t="b">
        <v>0</v>
      </c>
      <c r="J818" s="1">
        <v>1890</v>
      </c>
      <c r="K818" s="1">
        <v>1890</v>
      </c>
      <c r="L818" s="1" t="s">
        <v>14</v>
      </c>
      <c r="M818" s="1">
        <v>1</v>
      </c>
      <c r="N818" s="1" t="s">
        <v>13</v>
      </c>
      <c r="P818" s="5">
        <v>38.738495999999998</v>
      </c>
      <c r="Q818" s="5">
        <v>-85.393463999999994</v>
      </c>
      <c r="R818" s="1">
        <v>319</v>
      </c>
      <c r="S818" s="9"/>
      <c r="U818" t="s">
        <v>460</v>
      </c>
      <c r="V818" t="s">
        <v>446</v>
      </c>
      <c r="W818" s="1" t="s">
        <v>13</v>
      </c>
    </row>
    <row r="819" spans="1:23" x14ac:dyDescent="0.2">
      <c r="A819" t="str">
        <f>IF(ISBLANK(R819),C819,R819)&amp;" "&amp;S819&amp;IF(ISBLANK(S819),""," ")&amp;T819&amp;IF(ISBLANK(T819),""," ")&amp;U819&amp;" "&amp;V819</f>
        <v>321 Cragmont Street</v>
      </c>
      <c r="C819" s="1" t="s">
        <v>0</v>
      </c>
      <c r="E819" s="1" t="str">
        <f t="shared" si="37"/>
        <v>Vernacular: Shotgun</v>
      </c>
      <c r="F819" s="1" t="str">
        <f t="shared" si="36"/>
        <v>None</v>
      </c>
      <c r="G819" s="1" t="s">
        <v>18</v>
      </c>
      <c r="H819" s="1" t="b">
        <v>1</v>
      </c>
      <c r="I819" s="1" t="b">
        <v>0</v>
      </c>
      <c r="J819" s="1">
        <v>1890</v>
      </c>
      <c r="K819" s="1">
        <v>1890</v>
      </c>
      <c r="L819" s="1" t="s">
        <v>14</v>
      </c>
      <c r="M819" s="1">
        <v>1</v>
      </c>
      <c r="N819" s="1" t="s">
        <v>13</v>
      </c>
      <c r="P819" s="5">
        <v>38.738537000000001</v>
      </c>
      <c r="Q819" s="5">
        <v>-85.393364000000005</v>
      </c>
      <c r="R819" s="1">
        <v>321</v>
      </c>
      <c r="S819" s="9"/>
      <c r="U819" t="s">
        <v>460</v>
      </c>
      <c r="V819" t="s">
        <v>446</v>
      </c>
      <c r="W819" s="1" t="s">
        <v>13</v>
      </c>
    </row>
    <row r="820" spans="1:23" x14ac:dyDescent="0.2">
      <c r="A820" t="str">
        <f>IF(ISBLANK(R820),D820,R820)&amp;" "&amp;S820&amp;IF(ISBLANK(S820),""," ")&amp;T820&amp;IF(ISBLANK(T820),""," ")&amp;U820&amp;" "&amp;V820</f>
        <v>407 Cragmont Street</v>
      </c>
      <c r="C820" s="1" t="s">
        <v>0</v>
      </c>
      <c r="D820" s="1" t="s">
        <v>71</v>
      </c>
      <c r="E820" s="1" t="str">
        <f t="shared" si="37"/>
        <v>Federal</v>
      </c>
      <c r="F820" s="1" t="str">
        <f t="shared" si="36"/>
        <v>None</v>
      </c>
      <c r="G820" s="1" t="s">
        <v>1</v>
      </c>
      <c r="H820" s="1" t="b">
        <v>1</v>
      </c>
      <c r="I820" s="1" t="b">
        <v>0</v>
      </c>
      <c r="J820" s="1">
        <v>1850</v>
      </c>
      <c r="K820" s="1">
        <v>1850</v>
      </c>
      <c r="L820" s="1" t="s">
        <v>14</v>
      </c>
      <c r="M820" s="1">
        <v>0.5</v>
      </c>
      <c r="N820" s="1" t="s">
        <v>13</v>
      </c>
      <c r="P820" s="5">
        <v>38.739164000000002</v>
      </c>
      <c r="Q820" s="5">
        <v>-85.393156000000005</v>
      </c>
      <c r="R820" s="1">
        <v>407</v>
      </c>
      <c r="S820" s="9"/>
      <c r="U820" t="s">
        <v>460</v>
      </c>
      <c r="V820" t="s">
        <v>446</v>
      </c>
      <c r="W820" s="1" t="s">
        <v>13</v>
      </c>
    </row>
    <row r="821" spans="1:23" x14ac:dyDescent="0.2">
      <c r="A821" t="str">
        <f>IF(ISBLANK(R821),D821,R821)&amp;" "&amp;S821&amp;IF(ISBLANK(S821),""," ")&amp;T821&amp;IF(ISBLANK(T821),""," ")&amp;U821&amp;" "&amp;V821</f>
        <v>409 Cragmont Street</v>
      </c>
      <c r="C821" s="1" t="s">
        <v>0</v>
      </c>
      <c r="D821" s="1" t="s">
        <v>71</v>
      </c>
      <c r="E821" s="1" t="str">
        <f t="shared" si="37"/>
        <v>Federal</v>
      </c>
      <c r="F821" s="1" t="str">
        <f t="shared" si="36"/>
        <v>None</v>
      </c>
      <c r="G821" s="1" t="s">
        <v>1</v>
      </c>
      <c r="H821" s="1" t="b">
        <v>1</v>
      </c>
      <c r="I821" s="1" t="b">
        <v>0</v>
      </c>
      <c r="J821" s="1">
        <v>1850</v>
      </c>
      <c r="K821" s="1">
        <v>1850</v>
      </c>
      <c r="L821" s="1" t="s">
        <v>14</v>
      </c>
      <c r="M821" s="1">
        <v>0.5</v>
      </c>
      <c r="N821" s="1" t="s">
        <v>13</v>
      </c>
      <c r="P821" s="5">
        <v>38.739164000000002</v>
      </c>
      <c r="Q821" s="5">
        <v>-85.393156000000005</v>
      </c>
      <c r="R821" s="1">
        <v>409</v>
      </c>
      <c r="S821" s="9"/>
      <c r="U821" t="s">
        <v>460</v>
      </c>
      <c r="V821" t="s">
        <v>446</v>
      </c>
      <c r="W821" s="1" t="s">
        <v>13</v>
      </c>
    </row>
    <row r="822" spans="1:23" ht="25.5" x14ac:dyDescent="0.2">
      <c r="A822" t="str">
        <f>IF(ISBLANK(R822),C822,R822)&amp;" "&amp;S822&amp;IF(ISBLANK(S822),""," ")&amp;T822&amp;IF(ISBLANK(T822),""," ")&amp;U822&amp;" "&amp;V822</f>
        <v>410 Cragmont Street</v>
      </c>
      <c r="B822" s="1" t="s">
        <v>30</v>
      </c>
      <c r="C822" s="1" t="s">
        <v>4</v>
      </c>
      <c r="E822" s="1" t="str">
        <f t="shared" si="37"/>
        <v>Functional</v>
      </c>
      <c r="F822" s="1" t="str">
        <f t="shared" si="36"/>
        <v>19th Century</v>
      </c>
      <c r="G822" s="4" t="s">
        <v>62</v>
      </c>
      <c r="H822" s="1" t="b">
        <v>1</v>
      </c>
      <c r="I822" s="1" t="b">
        <v>0</v>
      </c>
      <c r="J822" s="1">
        <v>1860</v>
      </c>
      <c r="K822" s="1">
        <v>1860</v>
      </c>
      <c r="L822" s="4" t="s">
        <v>14</v>
      </c>
      <c r="M822" s="1">
        <v>1</v>
      </c>
      <c r="N822" s="1" t="s">
        <v>13</v>
      </c>
      <c r="P822" s="5">
        <v>38.739051000000003</v>
      </c>
      <c r="Q822" s="5">
        <v>-85.392948000000004</v>
      </c>
      <c r="R822" s="1">
        <v>410</v>
      </c>
      <c r="S822" s="9"/>
      <c r="U822" t="s">
        <v>460</v>
      </c>
      <c r="V822" t="s">
        <v>446</v>
      </c>
      <c r="W822" s="1" t="s">
        <v>13</v>
      </c>
    </row>
    <row r="823" spans="1:23" x14ac:dyDescent="0.2">
      <c r="A823" t="str">
        <f>IF(ISBLANK(R823),C823,R823)&amp;" "&amp;S823&amp;IF(ISBLANK(S823),""," ")&amp;T823&amp;IF(ISBLANK(T823),""," ")&amp;U823&amp;" "&amp;V823</f>
        <v>411 Cragmont Street</v>
      </c>
      <c r="C823" s="1" t="s">
        <v>0</v>
      </c>
      <c r="E823" s="1" t="str">
        <f t="shared" si="37"/>
        <v>Vernacular: Other</v>
      </c>
      <c r="F823" s="1" t="str">
        <f t="shared" si="36"/>
        <v>Double Pen</v>
      </c>
      <c r="G823" s="1" t="s">
        <v>43</v>
      </c>
      <c r="H823" s="1" t="b">
        <v>1</v>
      </c>
      <c r="I823" s="1" t="b">
        <v>0</v>
      </c>
      <c r="J823" s="1">
        <v>1840</v>
      </c>
      <c r="K823" s="1">
        <v>1840</v>
      </c>
      <c r="L823" s="1" t="s">
        <v>14</v>
      </c>
      <c r="M823" s="1">
        <v>0.5</v>
      </c>
      <c r="N823" s="1" t="s">
        <v>13</v>
      </c>
      <c r="P823" s="5">
        <v>38.739187999999999</v>
      </c>
      <c r="Q823" s="5">
        <v>-85.392942000000005</v>
      </c>
      <c r="R823" s="4">
        <v>411</v>
      </c>
      <c r="S823" s="10"/>
      <c r="U823" t="s">
        <v>460</v>
      </c>
      <c r="V823" t="s">
        <v>446</v>
      </c>
      <c r="W823" s="1" t="s">
        <v>13</v>
      </c>
    </row>
    <row r="824" spans="1:23" x14ac:dyDescent="0.2">
      <c r="A824" t="str">
        <f>IF(ISBLANK(R824),C824,R824)&amp;" "&amp;S824&amp;IF(ISBLANK(S824),""," ")&amp;T824&amp;IF(ISBLANK(T824),""," ")&amp;U824&amp;" "&amp;V824</f>
        <v>413 Cragmont Street</v>
      </c>
      <c r="C824" s="1" t="s">
        <v>0</v>
      </c>
      <c r="E824" s="1" t="str">
        <f t="shared" si="37"/>
        <v>Vernacular: Other</v>
      </c>
      <c r="F824" s="1" t="str">
        <f t="shared" si="36"/>
        <v>Double Pen</v>
      </c>
      <c r="G824" s="1" t="s">
        <v>43</v>
      </c>
      <c r="H824" s="1" t="b">
        <v>1</v>
      </c>
      <c r="I824" s="1" t="b">
        <v>0</v>
      </c>
      <c r="J824" s="1">
        <v>1840</v>
      </c>
      <c r="K824" s="1">
        <v>1840</v>
      </c>
      <c r="L824" s="1" t="s">
        <v>14</v>
      </c>
      <c r="M824" s="1">
        <v>0.5</v>
      </c>
      <c r="N824" s="1" t="s">
        <v>13</v>
      </c>
      <c r="P824" s="5">
        <v>38.739288999999999</v>
      </c>
      <c r="Q824" s="5">
        <v>-85.393125999999995</v>
      </c>
      <c r="R824" s="4">
        <v>413</v>
      </c>
      <c r="S824" s="10"/>
      <c r="U824" t="s">
        <v>460</v>
      </c>
      <c r="V824" t="s">
        <v>446</v>
      </c>
      <c r="W824" s="1" t="s">
        <v>13</v>
      </c>
    </row>
    <row r="825" spans="1:23" x14ac:dyDescent="0.2">
      <c r="A825" t="str">
        <f>IF(ISBLANK(R825),D825,R825)&amp;" "&amp;S825&amp;IF(ISBLANK(S825),""," ")&amp;T825&amp;IF(ISBLANK(T825),""," ")&amp;U825&amp;" "&amp;V825</f>
        <v>416 Cragmont Street</v>
      </c>
      <c r="C825" s="1" t="s">
        <v>0</v>
      </c>
      <c r="D825" s="1" t="s">
        <v>78</v>
      </c>
      <c r="E825" s="1" t="str">
        <f t="shared" si="37"/>
        <v>Federal</v>
      </c>
      <c r="F825" s="1" t="str">
        <f t="shared" si="36"/>
        <v>None</v>
      </c>
      <c r="G825" s="4" t="s">
        <v>1</v>
      </c>
      <c r="H825" s="1" t="b">
        <v>1</v>
      </c>
      <c r="I825" s="1" t="b">
        <v>0</v>
      </c>
      <c r="J825" s="1">
        <v>1840</v>
      </c>
      <c r="K825" s="1">
        <v>1840</v>
      </c>
      <c r="L825" s="4" t="s">
        <v>14</v>
      </c>
      <c r="M825" s="1">
        <v>1</v>
      </c>
      <c r="N825" s="1" t="s">
        <v>13</v>
      </c>
      <c r="P825" s="5">
        <v>38.739305999999999</v>
      </c>
      <c r="Q825" s="5">
        <v>-85.392571000000004</v>
      </c>
      <c r="R825" s="1">
        <v>416</v>
      </c>
      <c r="S825" s="9"/>
      <c r="U825" t="s">
        <v>460</v>
      </c>
      <c r="V825" t="s">
        <v>446</v>
      </c>
      <c r="W825" s="1" t="s">
        <v>13</v>
      </c>
    </row>
    <row r="826" spans="1:23" x14ac:dyDescent="0.2">
      <c r="A826" t="str">
        <f>IF(ISBLANK(R826),D826,R826)&amp;" "&amp;S826&amp;IF(ISBLANK(S826),""," ")&amp;T826&amp;IF(ISBLANK(T826),""," ")&amp;U826&amp;" "&amp;V826</f>
        <v>418 Cragmont Street</v>
      </c>
      <c r="C826" s="1" t="s">
        <v>0</v>
      </c>
      <c r="D826" s="1" t="s">
        <v>78</v>
      </c>
      <c r="E826" s="1" t="str">
        <f t="shared" si="37"/>
        <v>Federal</v>
      </c>
      <c r="F826" s="1" t="str">
        <f t="shared" si="36"/>
        <v>None</v>
      </c>
      <c r="G826" s="4" t="s">
        <v>1</v>
      </c>
      <c r="H826" s="1" t="b">
        <v>1</v>
      </c>
      <c r="I826" s="1" t="b">
        <v>0</v>
      </c>
      <c r="J826" s="1">
        <v>1840</v>
      </c>
      <c r="K826" s="1">
        <v>1840</v>
      </c>
      <c r="L826" s="4" t="s">
        <v>14</v>
      </c>
      <c r="M826" s="1">
        <v>1</v>
      </c>
      <c r="N826" s="1" t="s">
        <v>13</v>
      </c>
      <c r="P826" s="5">
        <v>38.739373000000001</v>
      </c>
      <c r="Q826" s="5">
        <v>-85.392561000000001</v>
      </c>
      <c r="R826" s="1">
        <v>418</v>
      </c>
      <c r="S826" s="9"/>
      <c r="U826" t="s">
        <v>460</v>
      </c>
      <c r="V826" t="s">
        <v>446</v>
      </c>
      <c r="W826" s="1" t="s">
        <v>13</v>
      </c>
    </row>
    <row r="827" spans="1:23" x14ac:dyDescent="0.2">
      <c r="A827" t="str">
        <f>IF(ISBLANK(R827),C827,R827)&amp;" "&amp;S827&amp;IF(ISBLANK(S827),""," ")&amp;T827&amp;IF(ISBLANK(T827),""," ")&amp;U827&amp;" "&amp;V827</f>
        <v>419 Cragmont Street</v>
      </c>
      <c r="C827" s="1" t="s">
        <v>0</v>
      </c>
      <c r="E827" s="1" t="str">
        <f t="shared" si="37"/>
        <v>Bungalow/Craftsman/Foursquare</v>
      </c>
      <c r="F827" s="1" t="str">
        <f t="shared" si="36"/>
        <v>None</v>
      </c>
      <c r="G827" s="4" t="s">
        <v>101</v>
      </c>
      <c r="H827" s="1" t="b">
        <v>1</v>
      </c>
      <c r="I827" s="1" t="b">
        <v>0</v>
      </c>
      <c r="J827" s="1">
        <v>1910</v>
      </c>
      <c r="K827" s="1">
        <v>1910</v>
      </c>
      <c r="L827" s="1" t="s">
        <v>14</v>
      </c>
      <c r="M827" s="1">
        <v>1</v>
      </c>
      <c r="N827" s="1" t="s">
        <v>13</v>
      </c>
      <c r="P827" s="5">
        <v>38.739468000000002</v>
      </c>
      <c r="Q827" s="5">
        <v>-85.393116000000006</v>
      </c>
      <c r="R827" s="1">
        <v>419</v>
      </c>
      <c r="S827" s="9"/>
      <c r="U827" t="s">
        <v>460</v>
      </c>
      <c r="V827" t="s">
        <v>446</v>
      </c>
      <c r="W827" s="1" t="s">
        <v>13</v>
      </c>
    </row>
    <row r="828" spans="1:23" x14ac:dyDescent="0.2">
      <c r="A828" t="str">
        <f>IF(ISBLANK(R828),C828,R828)&amp;" "&amp;S828&amp;IF(ISBLANK(S828),""," ")&amp;T828&amp;IF(ISBLANK(T828),""," ")&amp;U828&amp;" "&amp;V828</f>
        <v>420 Cragmont Street</v>
      </c>
      <c r="C828" s="1" t="s">
        <v>0</v>
      </c>
      <c r="E828" s="1" t="str">
        <f t="shared" si="37"/>
        <v>Vernacular: Gable Front</v>
      </c>
      <c r="F828" s="1" t="str">
        <f t="shared" si="36"/>
        <v>None</v>
      </c>
      <c r="G828" s="4" t="s">
        <v>21</v>
      </c>
      <c r="H828" s="1" t="b">
        <v>1</v>
      </c>
      <c r="I828" s="1" t="b">
        <v>0</v>
      </c>
      <c r="J828" s="1">
        <v>1880</v>
      </c>
      <c r="K828" s="1">
        <v>1880</v>
      </c>
      <c r="L828" s="4" t="s">
        <v>14</v>
      </c>
      <c r="M828" s="1">
        <v>1</v>
      </c>
      <c r="N828" s="1" t="s">
        <v>13</v>
      </c>
      <c r="P828" s="5">
        <v>38.739451000000003</v>
      </c>
      <c r="Q828" s="5">
        <v>-85.392538000000002</v>
      </c>
      <c r="R828" s="1">
        <v>420</v>
      </c>
      <c r="S828" s="9"/>
      <c r="U828" t="s">
        <v>460</v>
      </c>
      <c r="V828" t="s">
        <v>446</v>
      </c>
      <c r="W828" s="1" t="s">
        <v>13</v>
      </c>
    </row>
    <row r="829" spans="1:23" x14ac:dyDescent="0.2">
      <c r="A829" t="str">
        <f>IF(ISBLANK(R829),C829,R829)&amp;" "&amp;S829&amp;IF(ISBLANK(S829),""," ")&amp;T829&amp;IF(ISBLANK(T829),""," ")&amp;U829&amp;" "&amp;V829</f>
        <v>421 1/2 Cragmont Street</v>
      </c>
      <c r="C829" s="1" t="s">
        <v>0</v>
      </c>
      <c r="E829" s="1" t="str">
        <f t="shared" si="37"/>
        <v>Italianate</v>
      </c>
      <c r="F829" s="1" t="str">
        <f t="shared" si="36"/>
        <v>None</v>
      </c>
      <c r="G829" s="1" t="s">
        <v>23</v>
      </c>
      <c r="H829" s="1" t="b">
        <v>1</v>
      </c>
      <c r="I829" s="1" t="b">
        <v>0</v>
      </c>
      <c r="J829" s="1">
        <v>1860</v>
      </c>
      <c r="K829" s="1">
        <v>1860</v>
      </c>
      <c r="L829" s="1" t="s">
        <v>14</v>
      </c>
      <c r="M829" s="1">
        <v>0.5</v>
      </c>
      <c r="N829" s="1" t="s">
        <v>13</v>
      </c>
      <c r="P829" s="5">
        <v>38.739592000000002</v>
      </c>
      <c r="Q829" s="5">
        <v>-85.393075999999994</v>
      </c>
      <c r="R829" s="7">
        <v>421</v>
      </c>
      <c r="S829" s="12" t="s">
        <v>510</v>
      </c>
      <c r="U829" t="s">
        <v>460</v>
      </c>
      <c r="V829" s="2" t="s">
        <v>446</v>
      </c>
      <c r="W829" s="1" t="s">
        <v>13</v>
      </c>
    </row>
    <row r="830" spans="1:23" x14ac:dyDescent="0.2">
      <c r="A830" t="str">
        <f>IF(ISBLANK(R830),C830,R830)&amp;" "&amp;S830&amp;IF(ISBLANK(S830),""," ")&amp;T830&amp;IF(ISBLANK(T830),""," ")&amp;U830&amp;" "&amp;V830</f>
        <v>421 Cragmont Street</v>
      </c>
      <c r="C830" s="1" t="s">
        <v>0</v>
      </c>
      <c r="E830" s="1" t="str">
        <f t="shared" si="37"/>
        <v>Italianate</v>
      </c>
      <c r="F830" s="1" t="str">
        <f t="shared" si="36"/>
        <v>None</v>
      </c>
      <c r="G830" s="1" t="s">
        <v>23</v>
      </c>
      <c r="H830" s="1" t="b">
        <v>1</v>
      </c>
      <c r="I830" s="1" t="b">
        <v>0</v>
      </c>
      <c r="J830" s="1">
        <v>1860</v>
      </c>
      <c r="K830" s="1">
        <v>1860</v>
      </c>
      <c r="L830" s="1" t="s">
        <v>14</v>
      </c>
      <c r="M830" s="1">
        <v>0.5</v>
      </c>
      <c r="N830" s="1" t="s">
        <v>13</v>
      </c>
      <c r="P830" s="5">
        <v>38.739592000000002</v>
      </c>
      <c r="Q830" s="5">
        <v>-85.393075999999994</v>
      </c>
      <c r="R830" s="4">
        <v>421</v>
      </c>
      <c r="S830" s="10"/>
      <c r="U830" t="s">
        <v>460</v>
      </c>
      <c r="V830" s="2" t="s">
        <v>446</v>
      </c>
      <c r="W830" s="1" t="s">
        <v>13</v>
      </c>
    </row>
    <row r="831" spans="1:23" x14ac:dyDescent="0.2">
      <c r="A831" t="str">
        <f>IF(ISBLANK(R831),C831,R831)&amp;" "&amp;S831&amp;IF(ISBLANK(S831),""," ")&amp;T831&amp;IF(ISBLANK(T831),""," ")&amp;U831&amp;" "&amp;V831</f>
        <v>422 Cragmont Street</v>
      </c>
      <c r="C831" s="1" t="s">
        <v>0</v>
      </c>
      <c r="E831" s="1" t="str">
        <f t="shared" si="37"/>
        <v>Vernacular: Gable Front</v>
      </c>
      <c r="F831" s="1" t="str">
        <f t="shared" si="36"/>
        <v>None</v>
      </c>
      <c r="G831" s="4" t="s">
        <v>21</v>
      </c>
      <c r="H831" s="1" t="b">
        <v>1</v>
      </c>
      <c r="I831" s="1" t="b">
        <v>0</v>
      </c>
      <c r="J831" s="1">
        <v>1970</v>
      </c>
      <c r="K831" s="1">
        <v>1970</v>
      </c>
      <c r="L831" s="4" t="s">
        <v>2</v>
      </c>
      <c r="N831" s="1">
        <v>1</v>
      </c>
      <c r="O831" s="4" t="s">
        <v>526</v>
      </c>
      <c r="P831" s="5">
        <v>38.739556999999998</v>
      </c>
      <c r="Q831" s="5">
        <v>-85.392506999999995</v>
      </c>
      <c r="R831" s="1">
        <v>422</v>
      </c>
      <c r="S831" s="9"/>
      <c r="U831" t="s">
        <v>460</v>
      </c>
      <c r="V831" t="s">
        <v>446</v>
      </c>
      <c r="W831" s="1" t="s">
        <v>13</v>
      </c>
    </row>
    <row r="832" spans="1:23" x14ac:dyDescent="0.2">
      <c r="A832" t="str">
        <f>IF(ISBLANK(R832),C832,R832)&amp;" "&amp;S832&amp;IF(ISBLANK(S832),""," ")&amp;T832&amp;IF(ISBLANK(T832),""," ")&amp;U832&amp;" "&amp;V832</f>
        <v>423 Cragmont Street</v>
      </c>
      <c r="C832" s="1" t="s">
        <v>0</v>
      </c>
      <c r="E832" s="1" t="str">
        <f t="shared" si="37"/>
        <v>Vernacular: Shotgun</v>
      </c>
      <c r="F832" s="1" t="str">
        <f t="shared" si="36"/>
        <v>None</v>
      </c>
      <c r="G832" s="4" t="s">
        <v>18</v>
      </c>
      <c r="H832" s="1" t="b">
        <v>1</v>
      </c>
      <c r="I832" s="1" t="b">
        <v>0</v>
      </c>
      <c r="J832" s="1">
        <v>1880</v>
      </c>
      <c r="K832" s="1">
        <v>1880</v>
      </c>
      <c r="L832" s="4" t="s">
        <v>14</v>
      </c>
      <c r="M832" s="1">
        <v>1</v>
      </c>
      <c r="N832" s="1" t="s">
        <v>13</v>
      </c>
      <c r="P832" s="5">
        <v>38.739668000000002</v>
      </c>
      <c r="Q832" s="5">
        <v>-85.393057999999996</v>
      </c>
      <c r="R832" s="1">
        <v>423</v>
      </c>
      <c r="S832" s="9"/>
      <c r="U832" t="s">
        <v>460</v>
      </c>
      <c r="V832" t="s">
        <v>446</v>
      </c>
      <c r="W832" s="1" t="s">
        <v>13</v>
      </c>
    </row>
    <row r="833" spans="1:23" x14ac:dyDescent="0.2">
      <c r="A833" t="str">
        <f>IF(ISBLANK(R833),C833,R833)&amp;" "&amp;S833&amp;IF(ISBLANK(S833),""," ")&amp;T833&amp;IF(ISBLANK(T833),""," ")&amp;U833&amp;" "&amp;V833</f>
        <v>425 Cragmont Street</v>
      </c>
      <c r="C833" s="1" t="s">
        <v>0</v>
      </c>
      <c r="E833" s="1" t="str">
        <f t="shared" si="37"/>
        <v>Vernacular: Shotgun</v>
      </c>
      <c r="F833" s="1" t="str">
        <f t="shared" si="36"/>
        <v>None</v>
      </c>
      <c r="G833" s="4" t="s">
        <v>18</v>
      </c>
      <c r="H833" s="1" t="b">
        <v>1</v>
      </c>
      <c r="I833" s="1" t="b">
        <v>0</v>
      </c>
      <c r="J833" s="1">
        <v>1880</v>
      </c>
      <c r="K833" s="1">
        <v>1880</v>
      </c>
      <c r="L833" s="4" t="s">
        <v>14</v>
      </c>
      <c r="M833" s="1">
        <v>1</v>
      </c>
      <c r="N833" s="1" t="s">
        <v>13</v>
      </c>
      <c r="P833" s="5">
        <v>38.739730000000002</v>
      </c>
      <c r="Q833" s="5">
        <v>-85.393039999999999</v>
      </c>
      <c r="R833" s="1">
        <v>425</v>
      </c>
      <c r="S833" s="9"/>
      <c r="U833" t="s">
        <v>460</v>
      </c>
      <c r="V833" t="s">
        <v>446</v>
      </c>
      <c r="W833" s="1" t="s">
        <v>13</v>
      </c>
    </row>
    <row r="834" spans="1:23" x14ac:dyDescent="0.2">
      <c r="A834" t="str">
        <f>IF(ISBLANK(R834),C834,R834)&amp;" "&amp;S834&amp;IF(ISBLANK(S834),""," ")&amp;T834&amp;IF(ISBLANK(T834),""," ")&amp;U834&amp;" "&amp;V834</f>
        <v>426 Cragmont Street</v>
      </c>
      <c r="C834" s="1" t="s">
        <v>0</v>
      </c>
      <c r="E834" s="1" t="str">
        <f t="shared" si="37"/>
        <v>Vernacular: Shotgun</v>
      </c>
      <c r="F834" s="1" t="str">
        <f t="shared" ref="F834:F897" si="39">IF(OR(G834="Other: Vernacular Landscape",G834="Other",G834="Federal"),"None",IF(G834="Italianate","None",IF(G834="No Style","None",IF(G834="Other: Gabled-ell","Gabled-ell",IF(G834="Other: Single Pen","Single Pen",IF(G834="Other: Double Pen","Double Pen",IF(G834="Other: Shotgun","None",IF(G834="Other: I-House","I-House",IF(G834="Other: Hall and Parlor","Hall and Parlor",IF(G834="Other: Gable front","None",IF(G834="Other: Cross gable","Cross Gable",IF(G834="Other: English Barn","English Barn",IF(G834="Greek Revival","Greek",IF(G834="Bungalow/Craftsman","None",IF(G834="Colonial Revival","None",IF(G834="Other: American Four Square","None",IF(G834="Queen Anne","Queen Anne",IF(G834="Other: Designed Landscape - Memorial Garden","Memorial Garden",IF(G834="Other: Designed Landscape - Formal garden","Formal Garden",IF(OR(G834="Other: Modern",G834="Modern Movement"),"None",IF(OR(G834="Other: Side gabled",G834="Side gabled"),"Side Gable",IF(G834="Other: Rail car design","Rail Car",IF(G834="Commercial Style","None",IF(G834="Other: Cottage","Cottage",IF(G834="Other: 19th C. Functional","19th Century",IF(G834="Other: 20th C. Functional","20th Century",IF(G834="Other: Pre-Fab","Pre-Fab",IF(OR(G834="Other: Art Deco",G834="Art Deco"),"None",IF(G834="Gothic Revival","None",IF(G834="Neo-Classical Revival","Classical",IF(OR(G834="Other: Tudor Revival",G834="Tudor Revival"),"None",IF(G834="Stick/Eastlake","Stick/Eastlake",IF(G834="Romanesque Revival","Romanesque Revival",IF(G834="Modern Movement: Ranch Style","Ranch",IF(G834="Other: Camelback shotgun","Camelback Shotgun",IF(G834="Other: Saltbox","Saltbox",IF(G834="Other: Designed Lanscape","None",IF(G834="Other: Designed Landscape - City Park","City Park",IF(G834="Other: Central passage","Central Passage",IF(G834="Other: T-plan","T-plan",IF(G834="Other: Free Classic","Free Classical",IF(G834="Other: Cross plan","Cross Plan",IF(G834="Second Empire",G834,IF(G834="Other: Folk Victorian","Folk Victorian",IF(G834="Classical Revival","Classical",IF(G834="Other: Neoclassical","Neoclassical",""))))))))))))))))))))))))))))))))))))))))))))))</f>
        <v>None</v>
      </c>
      <c r="G834" s="4" t="s">
        <v>18</v>
      </c>
      <c r="H834" s="1" t="b">
        <v>1</v>
      </c>
      <c r="I834" s="1" t="b">
        <v>0</v>
      </c>
      <c r="J834" s="1">
        <v>1870</v>
      </c>
      <c r="K834" s="1">
        <v>1870</v>
      </c>
      <c r="L834" s="4" t="s">
        <v>14</v>
      </c>
      <c r="M834" s="1">
        <v>1</v>
      </c>
      <c r="N834" s="1" t="s">
        <v>13</v>
      </c>
      <c r="P834" s="5">
        <v>38.739668999999999</v>
      </c>
      <c r="Q834" s="5">
        <v>-85.392476000000002</v>
      </c>
      <c r="R834" s="1">
        <v>426</v>
      </c>
      <c r="S834" s="9"/>
      <c r="U834" t="s">
        <v>460</v>
      </c>
      <c r="V834" t="s">
        <v>446</v>
      </c>
      <c r="W834" s="1" t="s">
        <v>13</v>
      </c>
    </row>
    <row r="835" spans="1:23" x14ac:dyDescent="0.2">
      <c r="A835" t="str">
        <f>IF(ISBLANK(R835),C835,R835)&amp;" "&amp;S835&amp;IF(ISBLANK(S835),""," ")&amp;T835&amp;IF(ISBLANK(T835),""," ")&amp;U835&amp;" "&amp;V835</f>
        <v>427 Cragmont Street</v>
      </c>
      <c r="C835" s="1" t="s">
        <v>0</v>
      </c>
      <c r="E835" s="1" t="str">
        <f t="shared" ref="E835:E898" si="40">IF(OR(G835="Other",G835="Federal",G835="Italianate",G835="Gothic Revival",G835="Tudor Revival"),G835,IF(G835="No Style","None",IF(OR(G835="Other: T-plan",G835="Other: Central passage",G835="Other: Pre-Fab",G835="Other: Side gabled",G835="Side gabled",G835="Other: Gabled-ell",G835="Other: Cross gable",G835="Other: Saltbox",G835="Other: Cross plan",G835="Other: Hall and Parlor",G835="Other: I-House",G835="Other: Single Pen",G835="Other: Cottage",G835="Other: Double Pen"),"Vernacular: Other",IF(OR(G835="Other: Shotgun",G835="Other: Camelback shotgun"),"Vernacular: Shotgun",IF(G835="Other: Gable front","Vernacular: Gable Front",IF(G835="Other: English Barn","Barn",IF(G835="Bungalow/Craftsman","Bungalow/Craftsman/Foursquare",IF(G835="Colonial Revival",G835,IF(G835="Other: American Four Square","Bungalow/Craftsman/Foursquare",IF(G835="Queen Anne","Victorian",IF(OR(G835="Other: Designed Landscape - Memorial Garden",G835="Other: Designed Landscape",G835="Other: Designed Landscape - City Park"),"Designed Landscape",IF(G835="Other: Designed Landscape - Formal garden","Designed Landscape",IF(OR(G835="Other: Modern",G835="Modern Movement",G835="Modern Movement: Ranch Style"),"Modern Movement",IF(G835="Other: Rail car design","Other",IF(G835="Commercial Style","Commercial Style",IF(G835="Other: 19th C. Functional","Functional",IF(G835="Other: 20th C. Functional","Functional",IF(OR(G835="Other: Art Deco",G835="Art Deco"),"Art Deco",IF(G835="Stick/Eastlake","Victorian",IF(OR(G835="Other: Folk Victorian",G835="Other: Free Classic",G835="Romanesque Revival",G835="Second Empire"),"Victorian",IF(G835="Other: Tudor Revival","Tudor Revival",IF(G835="Other: Vernacular Landscape","Vernacular Landscape",IF(OR(G835="Greek Revival",G835="Neo-Classical Revival",G835="Classical Revival"),"Classical/Greek Revival","")))))))))))))))))))))))</f>
        <v>Vernacular: Shotgun</v>
      </c>
      <c r="F835" s="1" t="str">
        <f t="shared" si="39"/>
        <v>None</v>
      </c>
      <c r="G835" s="4" t="s">
        <v>18</v>
      </c>
      <c r="H835" s="1" t="b">
        <v>1</v>
      </c>
      <c r="I835" s="1" t="b">
        <v>0</v>
      </c>
      <c r="J835" s="1">
        <v>1880</v>
      </c>
      <c r="K835" s="1">
        <v>1880</v>
      </c>
      <c r="L835" s="4" t="s">
        <v>14</v>
      </c>
      <c r="M835" s="1">
        <v>1</v>
      </c>
      <c r="N835" s="1" t="s">
        <v>13</v>
      </c>
      <c r="P835" s="5">
        <v>38.739792000000001</v>
      </c>
      <c r="Q835" s="5">
        <v>-85.393022000000002</v>
      </c>
      <c r="R835" s="1">
        <v>427</v>
      </c>
      <c r="S835" s="9"/>
      <c r="U835" t="s">
        <v>460</v>
      </c>
      <c r="V835" t="s">
        <v>446</v>
      </c>
      <c r="W835" s="1" t="s">
        <v>13</v>
      </c>
    </row>
    <row r="836" spans="1:23" ht="25.5" x14ac:dyDescent="0.2">
      <c r="A836" t="str">
        <f>IF(ISBLANK(R836),C836,R836)&amp;" "&amp;S836&amp;IF(ISBLANK(S836),""," ")&amp;T836&amp;IF(ISBLANK(T836),""," ")&amp;U836&amp;" "&amp;V836</f>
        <v>505 Cragmont Street</v>
      </c>
      <c r="C836" s="1" t="s">
        <v>4</v>
      </c>
      <c r="E836" s="1" t="str">
        <f t="shared" si="40"/>
        <v>Modern Movement</v>
      </c>
      <c r="F836" s="1" t="str">
        <f t="shared" si="39"/>
        <v>None</v>
      </c>
      <c r="G836" s="4" t="s">
        <v>29</v>
      </c>
      <c r="H836" s="1" t="b">
        <v>1</v>
      </c>
      <c r="I836" s="1" t="b">
        <v>0</v>
      </c>
      <c r="J836" s="1">
        <v>1980</v>
      </c>
      <c r="K836" s="1">
        <v>1980</v>
      </c>
      <c r="L836" s="4" t="s">
        <v>2</v>
      </c>
      <c r="N836" s="1">
        <v>1</v>
      </c>
      <c r="O836" s="4" t="s">
        <v>526</v>
      </c>
      <c r="P836" s="5">
        <v>38.740184999999997</v>
      </c>
      <c r="Q836" s="5">
        <v>-85.392951999999994</v>
      </c>
      <c r="R836" s="1">
        <v>505</v>
      </c>
      <c r="S836" s="9"/>
      <c r="U836" t="s">
        <v>460</v>
      </c>
      <c r="V836" t="s">
        <v>446</v>
      </c>
      <c r="W836" s="1" t="s">
        <v>13</v>
      </c>
    </row>
    <row r="837" spans="1:23" ht="25.5" x14ac:dyDescent="0.2">
      <c r="A837" t="str">
        <f>IF(ISBLANK(R837),C837,R837)&amp;" "&amp;S837&amp;IF(ISBLANK(S837),""," ")&amp;T837&amp;IF(ISBLANK(T837),""," ")&amp;U837&amp;" "&amp;V837</f>
        <v>512 Cragmont Street</v>
      </c>
      <c r="C837" s="1" t="s">
        <v>4</v>
      </c>
      <c r="E837" s="1" t="str">
        <f t="shared" si="40"/>
        <v>Modern Movement</v>
      </c>
      <c r="F837" s="1" t="str">
        <f t="shared" si="39"/>
        <v>None</v>
      </c>
      <c r="G837" s="4" t="s">
        <v>29</v>
      </c>
      <c r="H837" s="1" t="b">
        <v>1</v>
      </c>
      <c r="I837" s="1" t="b">
        <v>0</v>
      </c>
      <c r="J837" s="1">
        <v>1940</v>
      </c>
      <c r="K837" s="1">
        <v>1940</v>
      </c>
      <c r="L837" s="4" t="s">
        <v>2</v>
      </c>
      <c r="N837" s="1">
        <v>1</v>
      </c>
      <c r="O837" s="4" t="s">
        <v>526</v>
      </c>
      <c r="P837" s="5">
        <v>38.740209999999998</v>
      </c>
      <c r="Q837" s="5">
        <v>-85.392493999999999</v>
      </c>
      <c r="R837" s="1">
        <v>512</v>
      </c>
      <c r="S837" s="9"/>
      <c r="U837" t="s">
        <v>460</v>
      </c>
      <c r="V837" t="s">
        <v>446</v>
      </c>
      <c r="W837" s="1" t="s">
        <v>13</v>
      </c>
    </row>
    <row r="838" spans="1:23" ht="25.5" x14ac:dyDescent="0.2">
      <c r="A838" t="str">
        <f>IF(ISBLANK(R838),C838,R838)&amp;" "&amp;S838&amp;IF(ISBLANK(S838),""," ")&amp;T838&amp;IF(ISBLANK(T838),""," ")&amp;U838&amp;" "&amp;V838</f>
        <v>700 Cragmont Street</v>
      </c>
      <c r="C838" s="1" t="s">
        <v>4</v>
      </c>
      <c r="E838" s="1" t="str">
        <f t="shared" si="40"/>
        <v>Functional</v>
      </c>
      <c r="F838" s="1" t="str">
        <f t="shared" si="39"/>
        <v>20th Century</v>
      </c>
      <c r="G838" s="4" t="s">
        <v>77</v>
      </c>
      <c r="H838" s="1" t="b">
        <v>1</v>
      </c>
      <c r="I838" s="1" t="b">
        <v>0</v>
      </c>
      <c r="J838" s="1">
        <v>1990</v>
      </c>
      <c r="K838" s="1">
        <v>1990</v>
      </c>
      <c r="L838" s="4" t="s">
        <v>2</v>
      </c>
      <c r="N838" s="1">
        <v>1</v>
      </c>
      <c r="O838" s="4" t="s">
        <v>526</v>
      </c>
      <c r="P838" s="5">
        <v>38.740622999999999</v>
      </c>
      <c r="Q838" s="5">
        <v>-85.392325</v>
      </c>
      <c r="R838" s="1">
        <v>700</v>
      </c>
      <c r="S838" s="9"/>
      <c r="U838" t="s">
        <v>460</v>
      </c>
      <c r="V838" t="s">
        <v>446</v>
      </c>
      <c r="W838" s="1" t="s">
        <v>13</v>
      </c>
    </row>
    <row r="839" spans="1:23" ht="25.5" x14ac:dyDescent="0.2">
      <c r="A839" t="str">
        <f>IF(ISBLANK(R839),C839,R839)&amp;" "&amp;S839&amp;IF(ISBLANK(S839),""," ")&amp;T839&amp;IF(ISBLANK(T839),""," ")&amp;U839&amp;" "&amp;V839</f>
        <v>702 Cragmont Street</v>
      </c>
      <c r="C839" s="1" t="s">
        <v>4</v>
      </c>
      <c r="E839" s="1" t="str">
        <f t="shared" si="40"/>
        <v>Modern Movement</v>
      </c>
      <c r="F839" s="1" t="str">
        <f t="shared" si="39"/>
        <v>None</v>
      </c>
      <c r="G839" s="4" t="s">
        <v>29</v>
      </c>
      <c r="H839" s="1" t="b">
        <v>1</v>
      </c>
      <c r="I839" s="1" t="b">
        <v>0</v>
      </c>
      <c r="J839" s="1">
        <v>1980</v>
      </c>
      <c r="K839" s="1">
        <v>1980</v>
      </c>
      <c r="L839" s="4" t="s">
        <v>2</v>
      </c>
      <c r="N839" s="1">
        <v>1</v>
      </c>
      <c r="O839" s="4" t="s">
        <v>526</v>
      </c>
      <c r="P839" s="5">
        <v>38.740960000000001</v>
      </c>
      <c r="Q839" s="5">
        <v>-85.392726999999994</v>
      </c>
      <c r="R839" s="1">
        <v>702</v>
      </c>
      <c r="S839" s="9"/>
      <c r="U839" t="s">
        <v>460</v>
      </c>
      <c r="V839" t="s">
        <v>446</v>
      </c>
      <c r="W839" s="1" t="s">
        <v>13</v>
      </c>
    </row>
    <row r="840" spans="1:23" x14ac:dyDescent="0.2">
      <c r="A840" t="str">
        <f>IF(ISBLANK(R840),C840,R840)&amp;" "&amp;S840&amp;IF(ISBLANK(S840),""," ")&amp;T840&amp;IF(ISBLANK(T840),""," ")&amp;U840&amp;" "&amp;V840</f>
        <v>110 East Street</v>
      </c>
      <c r="C840" s="1" t="s">
        <v>0</v>
      </c>
      <c r="E840" s="1" t="str">
        <f t="shared" si="40"/>
        <v>Vernacular: Gable Front</v>
      </c>
      <c r="F840" s="1" t="str">
        <f t="shared" si="39"/>
        <v>None</v>
      </c>
      <c r="G840" s="1" t="s">
        <v>21</v>
      </c>
      <c r="H840" s="1" t="b">
        <v>1</v>
      </c>
      <c r="I840" s="1" t="b">
        <v>0</v>
      </c>
      <c r="J840" s="1">
        <v>1890</v>
      </c>
      <c r="K840" s="1">
        <v>1890</v>
      </c>
      <c r="L840" s="1" t="s">
        <v>14</v>
      </c>
      <c r="M840" s="1">
        <v>1</v>
      </c>
      <c r="N840" s="1" t="s">
        <v>13</v>
      </c>
      <c r="P840" s="5">
        <v>38.733052000000001</v>
      </c>
      <c r="Q840" s="5">
        <v>-85.373895000000005</v>
      </c>
      <c r="R840" s="1">
        <v>110</v>
      </c>
      <c r="S840" s="9"/>
      <c r="U840" t="s">
        <v>471</v>
      </c>
      <c r="V840" t="s">
        <v>446</v>
      </c>
      <c r="W840" s="1" t="s">
        <v>13</v>
      </c>
    </row>
    <row r="841" spans="1:23" x14ac:dyDescent="0.2">
      <c r="A841" t="str">
        <f>IF(ISBLANK(R841),C841,R841)&amp;" "&amp;S841&amp;IF(ISBLANK(S841),""," ")&amp;T841&amp;IF(ISBLANK(T841),""," ")&amp;U841&amp;" "&amp;V841</f>
        <v>111 East Street</v>
      </c>
      <c r="C841" s="1" t="s">
        <v>0</v>
      </c>
      <c r="E841" s="1" t="str">
        <f t="shared" si="40"/>
        <v>Modern Movement</v>
      </c>
      <c r="F841" s="1" t="str">
        <f t="shared" si="39"/>
        <v>None</v>
      </c>
      <c r="G841" s="1" t="s">
        <v>29</v>
      </c>
      <c r="H841" s="1" t="b">
        <v>1</v>
      </c>
      <c r="I841" s="1" t="b">
        <v>0</v>
      </c>
      <c r="J841" s="1">
        <v>1990</v>
      </c>
      <c r="K841" s="1">
        <v>1990</v>
      </c>
      <c r="L841" s="1" t="s">
        <v>2</v>
      </c>
      <c r="N841" s="1">
        <v>1</v>
      </c>
      <c r="O841" s="4" t="s">
        <v>526</v>
      </c>
      <c r="P841" s="5">
        <v>38.733055</v>
      </c>
      <c r="Q841" s="5">
        <v>-85.374404999999996</v>
      </c>
      <c r="R841" s="1">
        <v>111</v>
      </c>
      <c r="S841" s="9"/>
      <c r="U841" t="s">
        <v>471</v>
      </c>
      <c r="V841" t="s">
        <v>446</v>
      </c>
      <c r="W841" s="1" t="s">
        <v>13</v>
      </c>
    </row>
    <row r="842" spans="1:23" x14ac:dyDescent="0.2">
      <c r="A842" t="str">
        <f>IF(ISBLANK(R842),C842,R842)&amp;" "&amp;S842&amp;IF(ISBLANK(S842),""," ")&amp;T842&amp;IF(ISBLANK(T842),""," ")&amp;U842&amp;" "&amp;V842</f>
        <v>112 East Street</v>
      </c>
      <c r="C842" s="1" t="s">
        <v>0</v>
      </c>
      <c r="E842" s="1" t="str">
        <f t="shared" si="40"/>
        <v>Vernacular: Gable Front</v>
      </c>
      <c r="F842" s="1" t="str">
        <f t="shared" si="39"/>
        <v>None</v>
      </c>
      <c r="G842" s="1" t="s">
        <v>21</v>
      </c>
      <c r="H842" s="1" t="b">
        <v>1</v>
      </c>
      <c r="I842" s="1" t="b">
        <v>0</v>
      </c>
      <c r="J842" s="1">
        <v>1890</v>
      </c>
      <c r="K842" s="1">
        <v>1890</v>
      </c>
      <c r="L842" s="1" t="s">
        <v>14</v>
      </c>
      <c r="M842" s="1">
        <v>1</v>
      </c>
      <c r="N842" s="1" t="s">
        <v>13</v>
      </c>
      <c r="P842" s="5">
        <v>38.733128999999998</v>
      </c>
      <c r="Q842" s="5">
        <v>-85.373897999999997</v>
      </c>
      <c r="R842" s="1">
        <v>112</v>
      </c>
      <c r="S842" s="9"/>
      <c r="U842" t="s">
        <v>471</v>
      </c>
      <c r="V842" t="s">
        <v>446</v>
      </c>
      <c r="W842" s="1" t="s">
        <v>13</v>
      </c>
    </row>
    <row r="843" spans="1:23" x14ac:dyDescent="0.2">
      <c r="A843" t="str">
        <f>IF(ISBLANK(R843),D843,R843)&amp;" "&amp;S843&amp;IF(ISBLANK(S843),""," ")&amp;T843&amp;IF(ISBLANK(T843),""," ")&amp;U843&amp;" "&amp;V843</f>
        <v>113 East Street</v>
      </c>
      <c r="C843" s="1" t="s">
        <v>0</v>
      </c>
      <c r="D843" s="1" t="s">
        <v>71</v>
      </c>
      <c r="E843" s="1" t="str">
        <f t="shared" si="40"/>
        <v>Vernacular: Gable Front</v>
      </c>
      <c r="F843" s="1" t="str">
        <f t="shared" si="39"/>
        <v>None</v>
      </c>
      <c r="G843" s="1" t="s">
        <v>21</v>
      </c>
      <c r="H843" s="1" t="b">
        <v>1</v>
      </c>
      <c r="I843" s="1" t="b">
        <v>0</v>
      </c>
      <c r="J843" s="1">
        <v>1840</v>
      </c>
      <c r="K843" s="1">
        <v>1840</v>
      </c>
      <c r="L843" s="1" t="s">
        <v>14</v>
      </c>
      <c r="M843" s="1">
        <v>0.5</v>
      </c>
      <c r="N843" s="1" t="s">
        <v>13</v>
      </c>
      <c r="P843" s="5">
        <v>38.733215999999999</v>
      </c>
      <c r="Q843" s="5">
        <v>-85.374353999999997</v>
      </c>
      <c r="R843" s="1">
        <v>113</v>
      </c>
      <c r="S843" s="9"/>
      <c r="U843" t="s">
        <v>471</v>
      </c>
      <c r="V843" t="s">
        <v>446</v>
      </c>
      <c r="W843" s="1" t="s">
        <v>13</v>
      </c>
    </row>
    <row r="844" spans="1:23" x14ac:dyDescent="0.2">
      <c r="A844" t="str">
        <f>IF(ISBLANK(R844),C844,R844)&amp;" "&amp;S844&amp;IF(ISBLANK(S844),""," ")&amp;T844&amp;IF(ISBLANK(T844),""," ")&amp;U844&amp;" "&amp;V844</f>
        <v>114 1/2 East Street</v>
      </c>
      <c r="C844" s="1" t="s">
        <v>0</v>
      </c>
      <c r="E844" s="1" t="str">
        <f t="shared" si="40"/>
        <v>Vernacular: Gable Front</v>
      </c>
      <c r="F844" s="1" t="str">
        <f t="shared" si="39"/>
        <v>None</v>
      </c>
      <c r="G844" s="1" t="s">
        <v>21</v>
      </c>
      <c r="H844" s="1" t="b">
        <v>1</v>
      </c>
      <c r="I844" s="1" t="b">
        <v>0</v>
      </c>
      <c r="J844" s="1">
        <v>1950</v>
      </c>
      <c r="K844" s="1">
        <v>1950</v>
      </c>
      <c r="L844" s="1" t="s">
        <v>2</v>
      </c>
      <c r="N844" s="1">
        <v>1</v>
      </c>
      <c r="O844" s="4" t="s">
        <v>526</v>
      </c>
      <c r="P844" s="5">
        <v>38.733198999999999</v>
      </c>
      <c r="Q844" s="5">
        <v>-85.373901000000004</v>
      </c>
      <c r="R844" s="8">
        <v>114</v>
      </c>
      <c r="S844" s="12" t="s">
        <v>510</v>
      </c>
      <c r="U844" t="s">
        <v>471</v>
      </c>
      <c r="V844" t="s">
        <v>446</v>
      </c>
      <c r="W844" s="1" t="s">
        <v>13</v>
      </c>
    </row>
    <row r="845" spans="1:23" x14ac:dyDescent="0.2">
      <c r="A845" t="str">
        <f>IF(ISBLANK(R845),C845,R845)&amp;" "&amp;S845&amp;IF(ISBLANK(S845),""," ")&amp;T845&amp;IF(ISBLANK(T845),""," ")&amp;U845&amp;" "&amp;V845</f>
        <v>114 East Street</v>
      </c>
      <c r="C845" s="1" t="s">
        <v>0</v>
      </c>
      <c r="E845" s="1" t="str">
        <f t="shared" si="40"/>
        <v>Vernacular: Shotgun</v>
      </c>
      <c r="F845" s="1" t="str">
        <f t="shared" si="39"/>
        <v>None</v>
      </c>
      <c r="G845" s="1" t="s">
        <v>18</v>
      </c>
      <c r="H845" s="1" t="b">
        <v>1</v>
      </c>
      <c r="I845" s="1" t="b">
        <v>0</v>
      </c>
      <c r="J845" s="1">
        <v>1890</v>
      </c>
      <c r="K845" s="1">
        <v>1890</v>
      </c>
      <c r="L845" s="1" t="s">
        <v>2</v>
      </c>
      <c r="N845" s="4">
        <v>1</v>
      </c>
      <c r="O845" s="4" t="s">
        <v>511</v>
      </c>
      <c r="P845" s="5">
        <v>38.733198999999999</v>
      </c>
      <c r="Q845" s="5">
        <v>-85.373901000000004</v>
      </c>
      <c r="R845" s="1">
        <v>114</v>
      </c>
      <c r="S845" s="9"/>
      <c r="U845" t="s">
        <v>471</v>
      </c>
      <c r="V845" t="s">
        <v>446</v>
      </c>
      <c r="W845" s="1" t="s">
        <v>13</v>
      </c>
    </row>
    <row r="846" spans="1:23" x14ac:dyDescent="0.2">
      <c r="A846" t="str">
        <f>IF(ISBLANK(R846),D846,R846)&amp;" "&amp;S846&amp;IF(ISBLANK(S846),""," ")&amp;T846&amp;IF(ISBLANK(T846),""," ")&amp;U846&amp;" "&amp;V846</f>
        <v>115 East Street</v>
      </c>
      <c r="C846" s="1" t="s">
        <v>0</v>
      </c>
      <c r="D846" s="1" t="s">
        <v>71</v>
      </c>
      <c r="E846" s="1" t="str">
        <f t="shared" si="40"/>
        <v>Vernacular: Gable Front</v>
      </c>
      <c r="F846" s="1" t="str">
        <f t="shared" si="39"/>
        <v>None</v>
      </c>
      <c r="G846" s="1" t="s">
        <v>21</v>
      </c>
      <c r="H846" s="1" t="b">
        <v>1</v>
      </c>
      <c r="I846" s="1" t="b">
        <v>0</v>
      </c>
      <c r="J846" s="1">
        <v>1840</v>
      </c>
      <c r="K846" s="1">
        <v>1840</v>
      </c>
      <c r="L846" s="1" t="s">
        <v>14</v>
      </c>
      <c r="M846" s="1">
        <v>0.5</v>
      </c>
      <c r="N846" s="1" t="s">
        <v>13</v>
      </c>
      <c r="P846" s="5">
        <v>38.733275999999996</v>
      </c>
      <c r="Q846" s="5">
        <v>-85.374587000000005</v>
      </c>
      <c r="R846" s="1">
        <v>115</v>
      </c>
      <c r="S846" s="9"/>
      <c r="U846" t="s">
        <v>471</v>
      </c>
      <c r="V846" t="s">
        <v>446</v>
      </c>
      <c r="W846" s="1" t="s">
        <v>13</v>
      </c>
    </row>
    <row r="847" spans="1:23" x14ac:dyDescent="0.2">
      <c r="A847" t="str">
        <f>IF(ISBLANK(R847),C847,R847)&amp;" "&amp;S847&amp;IF(ISBLANK(S847),""," ")&amp;T847&amp;IF(ISBLANK(T847),""," ")&amp;U847&amp;" "&amp;V847</f>
        <v>118 East Street</v>
      </c>
      <c r="C847" s="1" t="s">
        <v>0</v>
      </c>
      <c r="E847" s="1" t="str">
        <f t="shared" si="40"/>
        <v>Vernacular: Gable Front</v>
      </c>
      <c r="F847" s="1" t="str">
        <f t="shared" si="39"/>
        <v>None</v>
      </c>
      <c r="G847" s="1" t="s">
        <v>21</v>
      </c>
      <c r="H847" s="1" t="b">
        <v>1</v>
      </c>
      <c r="I847" s="1" t="b">
        <v>0</v>
      </c>
      <c r="J847" s="1">
        <v>1870</v>
      </c>
      <c r="K847" s="1">
        <v>1870</v>
      </c>
      <c r="L847" s="1" t="s">
        <v>2</v>
      </c>
      <c r="N847" s="4">
        <v>1</v>
      </c>
      <c r="O847" s="4" t="s">
        <v>511</v>
      </c>
      <c r="P847" s="5">
        <v>38.733331</v>
      </c>
      <c r="Q847" s="5">
        <v>-85.373904999999993</v>
      </c>
      <c r="R847" s="1">
        <v>118</v>
      </c>
      <c r="S847" s="9"/>
      <c r="U847" t="s">
        <v>471</v>
      </c>
      <c r="V847" t="s">
        <v>446</v>
      </c>
      <c r="W847" s="1" t="s">
        <v>13</v>
      </c>
    </row>
    <row r="848" spans="1:23" x14ac:dyDescent="0.2">
      <c r="A848" t="str">
        <f t="shared" ref="A835:A898" si="41">IF(ISBLANK(R848),B848,R848)&amp;" "&amp;S848&amp;IF(ISBLANK(S848),""," ")&amp;T848&amp;IF(ISBLANK(T848),""," ")&amp;U848&amp;" "&amp;V848</f>
        <v>119 East Street</v>
      </c>
      <c r="B848" s="1" t="s">
        <v>306</v>
      </c>
      <c r="C848" s="1" t="s">
        <v>0</v>
      </c>
      <c r="E848" s="1" t="str">
        <f t="shared" si="40"/>
        <v>Italianate</v>
      </c>
      <c r="F848" s="1" t="str">
        <f t="shared" si="39"/>
        <v>None</v>
      </c>
      <c r="G848" s="1" t="s">
        <v>23</v>
      </c>
      <c r="H848" s="1" t="b">
        <v>1</v>
      </c>
      <c r="I848" s="1" t="b">
        <v>0</v>
      </c>
      <c r="J848" s="1">
        <v>1870</v>
      </c>
      <c r="K848" s="1">
        <v>1870</v>
      </c>
      <c r="L848" s="1" t="s">
        <v>14</v>
      </c>
      <c r="M848" s="1">
        <v>1</v>
      </c>
      <c r="N848" s="1" t="s">
        <v>13</v>
      </c>
      <c r="P848" s="5">
        <v>38.733412999999999</v>
      </c>
      <c r="Q848" s="5">
        <v>-85.374589</v>
      </c>
      <c r="R848" s="1">
        <v>119</v>
      </c>
      <c r="S848" s="9"/>
      <c r="U848" t="s">
        <v>471</v>
      </c>
      <c r="V848" t="s">
        <v>446</v>
      </c>
      <c r="W848" s="1" t="s">
        <v>13</v>
      </c>
    </row>
    <row r="849" spans="1:23" x14ac:dyDescent="0.2">
      <c r="A849" t="str">
        <f>IF(ISBLANK(R849),D849,R849)&amp;" "&amp;S849&amp;IF(ISBLANK(S849),""," ")&amp;T849&amp;IF(ISBLANK(T849),""," ")&amp;U849&amp;" "&amp;V849</f>
        <v>120 East Street</v>
      </c>
      <c r="C849" s="1" t="s">
        <v>0</v>
      </c>
      <c r="D849" s="1" t="s">
        <v>71</v>
      </c>
      <c r="E849" s="1" t="str">
        <f t="shared" si="40"/>
        <v>Vernacular: Gable Front</v>
      </c>
      <c r="F849" s="1" t="str">
        <f t="shared" si="39"/>
        <v>None</v>
      </c>
      <c r="G849" s="1" t="s">
        <v>21</v>
      </c>
      <c r="H849" s="1" t="b">
        <v>1</v>
      </c>
      <c r="I849" s="1" t="b">
        <v>0</v>
      </c>
      <c r="J849" s="1">
        <v>1850</v>
      </c>
      <c r="K849" s="1">
        <v>1850</v>
      </c>
      <c r="L849" s="1" t="s">
        <v>14</v>
      </c>
      <c r="M849" s="1">
        <v>1</v>
      </c>
      <c r="N849" s="1" t="s">
        <v>13</v>
      </c>
      <c r="P849" s="5">
        <v>38.733396999999997</v>
      </c>
      <c r="Q849" s="5">
        <v>-85.373900000000006</v>
      </c>
      <c r="R849" s="1">
        <v>120</v>
      </c>
      <c r="S849" s="9"/>
      <c r="U849" t="s">
        <v>471</v>
      </c>
      <c r="V849" t="s">
        <v>446</v>
      </c>
      <c r="W849" s="1" t="s">
        <v>13</v>
      </c>
    </row>
    <row r="850" spans="1:23" x14ac:dyDescent="0.2">
      <c r="A850" t="str">
        <f>IF(ISBLANK(R850),D850,R850)&amp;" "&amp;S850&amp;IF(ISBLANK(S850),""," ")&amp;T850&amp;IF(ISBLANK(T850),""," ")&amp;U850&amp;" "&amp;V850</f>
        <v>122 East Street</v>
      </c>
      <c r="C850" s="1" t="s">
        <v>0</v>
      </c>
      <c r="D850" s="1" t="s">
        <v>71</v>
      </c>
      <c r="E850" s="1" t="str">
        <f t="shared" si="40"/>
        <v>Vernacular: Gable Front</v>
      </c>
      <c r="F850" s="1" t="str">
        <f t="shared" si="39"/>
        <v>None</v>
      </c>
      <c r="G850" s="1" t="s">
        <v>21</v>
      </c>
      <c r="H850" s="1" t="b">
        <v>1</v>
      </c>
      <c r="I850" s="1" t="b">
        <v>0</v>
      </c>
      <c r="J850" s="1">
        <v>1850</v>
      </c>
      <c r="K850" s="1">
        <v>1850</v>
      </c>
      <c r="L850" s="1" t="s">
        <v>14</v>
      </c>
      <c r="M850" s="1">
        <v>1</v>
      </c>
      <c r="N850" s="1" t="s">
        <v>13</v>
      </c>
      <c r="P850" s="5">
        <v>38.733491000000001</v>
      </c>
      <c r="Q850" s="5">
        <v>-85.373904999999993</v>
      </c>
      <c r="R850" s="1">
        <v>122</v>
      </c>
      <c r="S850" s="9"/>
      <c r="U850" t="s">
        <v>471</v>
      </c>
      <c r="V850" t="s">
        <v>446</v>
      </c>
      <c r="W850" s="1" t="s">
        <v>13</v>
      </c>
    </row>
    <row r="851" spans="1:23" x14ac:dyDescent="0.2">
      <c r="A851" t="str">
        <f>IF(ISBLANK(R851),C851,R851)&amp;" "&amp;S851&amp;IF(ISBLANK(S851),""," ")&amp;T851&amp;IF(ISBLANK(T851),""," ")&amp;U851&amp;" "&amp;V851</f>
        <v>124 East Street</v>
      </c>
      <c r="C851" s="1" t="s">
        <v>0</v>
      </c>
      <c r="E851" s="1" t="str">
        <f t="shared" si="40"/>
        <v>Vernacular: Shotgun</v>
      </c>
      <c r="F851" s="1" t="str">
        <f t="shared" si="39"/>
        <v>None</v>
      </c>
      <c r="G851" s="1" t="s">
        <v>18</v>
      </c>
      <c r="H851" s="1" t="b">
        <v>1</v>
      </c>
      <c r="I851" s="1" t="b">
        <v>0</v>
      </c>
      <c r="J851" s="1">
        <v>1870</v>
      </c>
      <c r="K851" s="1">
        <v>1870</v>
      </c>
      <c r="L851" s="1" t="s">
        <v>14</v>
      </c>
      <c r="M851" s="1">
        <v>1</v>
      </c>
      <c r="N851" s="1" t="s">
        <v>13</v>
      </c>
      <c r="P851" s="5">
        <v>38.733586000000003</v>
      </c>
      <c r="Q851" s="5">
        <v>-85.373903999999996</v>
      </c>
      <c r="R851" s="1">
        <v>124</v>
      </c>
      <c r="S851" s="9"/>
      <c r="U851" t="s">
        <v>471</v>
      </c>
      <c r="V851" t="s">
        <v>446</v>
      </c>
      <c r="W851" s="1" t="s">
        <v>13</v>
      </c>
    </row>
    <row r="852" spans="1:23" x14ac:dyDescent="0.2">
      <c r="A852" t="str">
        <f>IF(ISBLANK(R852),C852,R852)&amp;" "&amp;S852&amp;IF(ISBLANK(S852),""," ")&amp;T852&amp;IF(ISBLANK(T852),""," ")&amp;U852&amp;" "&amp;V852</f>
        <v>126 East Street</v>
      </c>
      <c r="C852" s="1" t="s">
        <v>0</v>
      </c>
      <c r="E852" s="1" t="str">
        <f t="shared" si="40"/>
        <v>Federal</v>
      </c>
      <c r="F852" s="1" t="str">
        <f t="shared" si="39"/>
        <v>None</v>
      </c>
      <c r="G852" s="1" t="s">
        <v>1</v>
      </c>
      <c r="H852" s="1" t="b">
        <v>1</v>
      </c>
      <c r="I852" s="1" t="b">
        <v>0</v>
      </c>
      <c r="J852" s="1">
        <v>1840</v>
      </c>
      <c r="K852" s="1">
        <v>1840</v>
      </c>
      <c r="L852" s="1" t="s">
        <v>14</v>
      </c>
      <c r="M852" s="1">
        <v>1</v>
      </c>
      <c r="N852" s="1" t="s">
        <v>13</v>
      </c>
      <c r="P852" s="5">
        <v>38.733668999999999</v>
      </c>
      <c r="Q852" s="5">
        <v>-85.373908</v>
      </c>
      <c r="R852" s="1">
        <v>126</v>
      </c>
      <c r="S852" s="9"/>
      <c r="U852" t="s">
        <v>471</v>
      </c>
      <c r="V852" t="s">
        <v>446</v>
      </c>
      <c r="W852" s="1" t="s">
        <v>13</v>
      </c>
    </row>
    <row r="853" spans="1:23" x14ac:dyDescent="0.2">
      <c r="A853" t="str">
        <f>IF(ISBLANK(R853),C853,R853)&amp;" "&amp;S853&amp;IF(ISBLANK(S853),""," ")&amp;T853&amp;IF(ISBLANK(T853),""," ")&amp;U853&amp;" "&amp;V853</f>
        <v>127 East Street</v>
      </c>
      <c r="C853" s="1" t="s">
        <v>0</v>
      </c>
      <c r="E853" s="1" t="str">
        <f t="shared" si="40"/>
        <v>Federal</v>
      </c>
      <c r="F853" s="1" t="str">
        <f t="shared" si="39"/>
        <v>None</v>
      </c>
      <c r="G853" s="1" t="s">
        <v>1</v>
      </c>
      <c r="H853" s="1" t="b">
        <v>1</v>
      </c>
      <c r="I853" s="1" t="b">
        <v>0</v>
      </c>
      <c r="J853" s="1">
        <v>1850</v>
      </c>
      <c r="K853" s="1">
        <v>1850</v>
      </c>
      <c r="L853" s="1" t="s">
        <v>14</v>
      </c>
      <c r="M853" s="1">
        <v>1</v>
      </c>
      <c r="N853" s="1" t="s">
        <v>13</v>
      </c>
      <c r="P853" s="5">
        <v>38.73292</v>
      </c>
      <c r="Q853" s="5">
        <v>-85.374279000000001</v>
      </c>
      <c r="R853" s="1">
        <v>127</v>
      </c>
      <c r="S853" s="9"/>
      <c r="U853" t="s">
        <v>471</v>
      </c>
      <c r="V853" t="s">
        <v>446</v>
      </c>
      <c r="W853" s="1" t="s">
        <v>13</v>
      </c>
    </row>
    <row r="854" spans="1:23" x14ac:dyDescent="0.2">
      <c r="A854" t="str">
        <f>IF(ISBLANK(R854),D854,R854)&amp;" "&amp;S854&amp;IF(ISBLANK(S854),""," ")&amp;T854&amp;IF(ISBLANK(T854),""," ")&amp;U854&amp;" "&amp;V854</f>
        <v>132 East Street</v>
      </c>
      <c r="C854" s="1" t="s">
        <v>0</v>
      </c>
      <c r="D854" s="1" t="s">
        <v>71</v>
      </c>
      <c r="E854" s="1" t="str">
        <f t="shared" si="40"/>
        <v>Federal</v>
      </c>
      <c r="F854" s="1" t="str">
        <f t="shared" si="39"/>
        <v>None</v>
      </c>
      <c r="G854" s="1" t="s">
        <v>1</v>
      </c>
      <c r="H854" s="1" t="b">
        <v>1</v>
      </c>
      <c r="I854" s="1" t="b">
        <v>0</v>
      </c>
      <c r="J854" s="1">
        <v>1860</v>
      </c>
      <c r="K854" s="1">
        <v>1860</v>
      </c>
      <c r="L854" s="1" t="s">
        <v>14</v>
      </c>
      <c r="M854" s="1">
        <v>1</v>
      </c>
      <c r="N854" s="1" t="s">
        <v>13</v>
      </c>
      <c r="P854" s="5">
        <v>38.733795999999998</v>
      </c>
      <c r="Q854" s="5">
        <v>-85.373907000000003</v>
      </c>
      <c r="R854" s="1">
        <v>132</v>
      </c>
      <c r="S854" s="9"/>
      <c r="U854" t="s">
        <v>471</v>
      </c>
      <c r="V854" t="s">
        <v>446</v>
      </c>
      <c r="W854" s="1" t="s">
        <v>13</v>
      </c>
    </row>
    <row r="855" spans="1:23" x14ac:dyDescent="0.2">
      <c r="A855" t="str">
        <f>IF(ISBLANK(R855),D855,R855)&amp;" "&amp;S855&amp;IF(ISBLANK(S855),""," ")&amp;T855&amp;IF(ISBLANK(T855),""," ")&amp;U855&amp;" "&amp;V855</f>
        <v>134 East Street</v>
      </c>
      <c r="C855" s="1" t="s">
        <v>0</v>
      </c>
      <c r="D855" s="1" t="s">
        <v>71</v>
      </c>
      <c r="E855" s="1" t="str">
        <f t="shared" si="40"/>
        <v>Federal</v>
      </c>
      <c r="F855" s="1" t="str">
        <f t="shared" si="39"/>
        <v>None</v>
      </c>
      <c r="G855" s="1" t="s">
        <v>1</v>
      </c>
      <c r="H855" s="1" t="b">
        <v>1</v>
      </c>
      <c r="I855" s="1" t="b">
        <v>0</v>
      </c>
      <c r="J855" s="1">
        <v>1860</v>
      </c>
      <c r="K855" s="1">
        <v>1860</v>
      </c>
      <c r="L855" s="1" t="s">
        <v>14</v>
      </c>
      <c r="M855" s="1">
        <v>1</v>
      </c>
      <c r="N855" s="1" t="s">
        <v>13</v>
      </c>
      <c r="P855" s="5">
        <v>38.733894999999997</v>
      </c>
      <c r="Q855" s="5">
        <v>-85.373913000000002</v>
      </c>
      <c r="R855" s="1">
        <v>134</v>
      </c>
      <c r="S855" s="9"/>
      <c r="U855" t="s">
        <v>471</v>
      </c>
      <c r="V855" t="s">
        <v>446</v>
      </c>
      <c r="W855" s="1" t="s">
        <v>13</v>
      </c>
    </row>
    <row r="856" spans="1:23" x14ac:dyDescent="0.2">
      <c r="A856" t="str">
        <f>IF(ISBLANK(R856),C856,R856)&amp;" "&amp;S856&amp;IF(ISBLANK(S856),""," ")&amp;T856&amp;IF(ISBLANK(T856),""," ")&amp;U856&amp;" "&amp;V856</f>
        <v>201 East Street</v>
      </c>
      <c r="C856" s="1" t="s">
        <v>0</v>
      </c>
      <c r="E856" s="1" t="str">
        <f t="shared" si="40"/>
        <v>Italianate</v>
      </c>
      <c r="F856" s="1" t="str">
        <f t="shared" si="39"/>
        <v>None</v>
      </c>
      <c r="G856" s="1" t="s">
        <v>23</v>
      </c>
      <c r="H856" s="1" t="b">
        <v>1</v>
      </c>
      <c r="I856" s="1" t="b">
        <v>0</v>
      </c>
      <c r="J856" s="1">
        <v>1830</v>
      </c>
      <c r="K856" s="1">
        <v>1830</v>
      </c>
      <c r="L856" s="1" t="s">
        <v>14</v>
      </c>
      <c r="M856" s="1">
        <v>1</v>
      </c>
      <c r="N856" s="1" t="s">
        <v>13</v>
      </c>
      <c r="P856" s="5">
        <v>38.734026</v>
      </c>
      <c r="Q856" s="5">
        <v>-85.374472999999995</v>
      </c>
      <c r="R856" s="1">
        <v>201</v>
      </c>
      <c r="S856" s="9"/>
      <c r="U856" t="s">
        <v>471</v>
      </c>
      <c r="V856" t="s">
        <v>446</v>
      </c>
      <c r="W856" s="1" t="s">
        <v>13</v>
      </c>
    </row>
    <row r="857" spans="1:23" x14ac:dyDescent="0.2">
      <c r="A857" t="str">
        <f>IF(ISBLANK(R857),C857,R857)&amp;" "&amp;S857&amp;IF(ISBLANK(S857),""," ")&amp;T857&amp;IF(ISBLANK(T857),""," ")&amp;U857&amp;" "&amp;V857</f>
        <v>202 East Street</v>
      </c>
      <c r="C857" s="1" t="s">
        <v>0</v>
      </c>
      <c r="E857" s="1" t="str">
        <f t="shared" si="40"/>
        <v>Italianate</v>
      </c>
      <c r="F857" s="1" t="str">
        <f t="shared" si="39"/>
        <v>None</v>
      </c>
      <c r="G857" s="1" t="s">
        <v>23</v>
      </c>
      <c r="H857" s="1" t="b">
        <v>1</v>
      </c>
      <c r="I857" s="1" t="b">
        <v>0</v>
      </c>
      <c r="J857" s="1">
        <v>1870</v>
      </c>
      <c r="K857" s="1">
        <v>1870</v>
      </c>
      <c r="L857" s="1" t="s">
        <v>14</v>
      </c>
      <c r="M857" s="1">
        <v>1</v>
      </c>
      <c r="N857" s="1" t="s">
        <v>13</v>
      </c>
      <c r="P857" s="5">
        <v>38.734127000000001</v>
      </c>
      <c r="Q857" s="5">
        <v>-85.374031000000002</v>
      </c>
      <c r="R857" s="1">
        <v>202</v>
      </c>
      <c r="S857" s="9"/>
      <c r="U857" t="s">
        <v>471</v>
      </c>
      <c r="V857" t="s">
        <v>446</v>
      </c>
      <c r="W857" s="1" t="s">
        <v>13</v>
      </c>
    </row>
    <row r="858" spans="1:23" x14ac:dyDescent="0.2">
      <c r="A858" t="str">
        <f>IF(ISBLANK(R858),C858,R858)&amp;" "&amp;S858&amp;IF(ISBLANK(S858),""," ")&amp;T858&amp;IF(ISBLANK(T858),""," ")&amp;U858&amp;" "&amp;V858</f>
        <v>203 East Street</v>
      </c>
      <c r="C858" s="1" t="s">
        <v>0</v>
      </c>
      <c r="E858" s="1" t="str">
        <f t="shared" si="40"/>
        <v>Modern Movement</v>
      </c>
      <c r="F858" s="1" t="str">
        <f t="shared" si="39"/>
        <v>None</v>
      </c>
      <c r="G858" s="1" t="s">
        <v>29</v>
      </c>
      <c r="H858" s="1" t="b">
        <v>1</v>
      </c>
      <c r="I858" s="1" t="b">
        <v>0</v>
      </c>
      <c r="J858" s="1">
        <v>1950</v>
      </c>
      <c r="K858" s="1">
        <v>1950</v>
      </c>
      <c r="L858" s="1" t="s">
        <v>2</v>
      </c>
      <c r="N858" s="1">
        <v>1</v>
      </c>
      <c r="O858" s="4" t="s">
        <v>526</v>
      </c>
      <c r="P858" s="5">
        <v>38.734253000000002</v>
      </c>
      <c r="Q858" s="5">
        <v>-85.374644000000004</v>
      </c>
      <c r="R858" s="1">
        <v>203</v>
      </c>
      <c r="S858" s="9"/>
      <c r="U858" t="s">
        <v>471</v>
      </c>
      <c r="V858" t="s">
        <v>446</v>
      </c>
      <c r="W858" s="1" t="s">
        <v>13</v>
      </c>
    </row>
    <row r="859" spans="1:23" x14ac:dyDescent="0.2">
      <c r="A859" t="str">
        <f>IF(ISBLANK(R859),C859,R859)&amp;" "&amp;S859&amp;IF(ISBLANK(S859),""," ")&amp;T859&amp;IF(ISBLANK(T859),""," ")&amp;U859&amp;" "&amp;V859</f>
        <v>204 East Street</v>
      </c>
      <c r="C859" s="1" t="s">
        <v>0</v>
      </c>
      <c r="E859" s="1" t="str">
        <f t="shared" si="40"/>
        <v>Federal</v>
      </c>
      <c r="F859" s="1" t="str">
        <f t="shared" si="39"/>
        <v>None</v>
      </c>
      <c r="G859" s="1" t="s">
        <v>1</v>
      </c>
      <c r="H859" s="1" t="b">
        <v>1</v>
      </c>
      <c r="I859" s="1" t="b">
        <v>0</v>
      </c>
      <c r="J859" s="1">
        <v>1840</v>
      </c>
      <c r="K859" s="1">
        <v>1840</v>
      </c>
      <c r="L859" s="1" t="s">
        <v>14</v>
      </c>
      <c r="M859" s="1">
        <v>1</v>
      </c>
      <c r="N859" s="1" t="s">
        <v>13</v>
      </c>
      <c r="P859" s="5">
        <v>38.734259999999999</v>
      </c>
      <c r="Q859" s="5">
        <v>-85.374028999999993</v>
      </c>
      <c r="R859" s="1">
        <v>204</v>
      </c>
      <c r="S859" s="9"/>
      <c r="U859" t="s">
        <v>471</v>
      </c>
      <c r="V859" t="s">
        <v>446</v>
      </c>
      <c r="W859" s="1" t="s">
        <v>13</v>
      </c>
    </row>
    <row r="860" spans="1:23" x14ac:dyDescent="0.2">
      <c r="A860" t="str">
        <f>IF(ISBLANK(R860),C860,R860)&amp;" "&amp;S860&amp;IF(ISBLANK(S860),""," ")&amp;T860&amp;IF(ISBLANK(T860),""," ")&amp;U860&amp;" "&amp;V860</f>
        <v>205 East Street</v>
      </c>
      <c r="C860" s="1" t="s">
        <v>0</v>
      </c>
      <c r="E860" s="1" t="str">
        <f t="shared" si="40"/>
        <v>Modern Movement</v>
      </c>
      <c r="F860" s="1" t="str">
        <f t="shared" si="39"/>
        <v>None</v>
      </c>
      <c r="G860" s="1" t="s">
        <v>29</v>
      </c>
      <c r="H860" s="1" t="b">
        <v>1</v>
      </c>
      <c r="I860" s="1" t="b">
        <v>0</v>
      </c>
      <c r="J860" s="1">
        <v>1950</v>
      </c>
      <c r="K860" s="1">
        <v>1950</v>
      </c>
      <c r="L860" s="1" t="s">
        <v>2</v>
      </c>
      <c r="N860" s="1">
        <v>1</v>
      </c>
      <c r="O860" s="4" t="s">
        <v>526</v>
      </c>
      <c r="P860" s="5">
        <v>38.734388000000003</v>
      </c>
      <c r="Q860" s="5">
        <v>-85.374606</v>
      </c>
      <c r="R860" s="1">
        <v>205</v>
      </c>
      <c r="S860" s="9"/>
      <c r="U860" t="s">
        <v>471</v>
      </c>
      <c r="V860" t="s">
        <v>446</v>
      </c>
      <c r="W860" s="1" t="s">
        <v>13</v>
      </c>
    </row>
    <row r="861" spans="1:23" x14ac:dyDescent="0.2">
      <c r="A861" t="str">
        <f>IF(ISBLANK(R861),C861,R861)&amp;" "&amp;S861&amp;IF(ISBLANK(S861),""," ")&amp;T861&amp;IF(ISBLANK(T861),""," ")&amp;U861&amp;" "&amp;V861</f>
        <v>206 East Street</v>
      </c>
      <c r="C861" s="1" t="s">
        <v>0</v>
      </c>
      <c r="E861" s="1" t="str">
        <f t="shared" si="40"/>
        <v>Vernacular: Gable Front</v>
      </c>
      <c r="F861" s="1" t="str">
        <f t="shared" si="39"/>
        <v>None</v>
      </c>
      <c r="G861" s="1" t="s">
        <v>21</v>
      </c>
      <c r="H861" s="1" t="b">
        <v>1</v>
      </c>
      <c r="I861" s="1" t="b">
        <v>0</v>
      </c>
      <c r="J861" s="1">
        <v>1870</v>
      </c>
      <c r="K861" s="1">
        <v>1870</v>
      </c>
      <c r="L861" s="1" t="s">
        <v>14</v>
      </c>
      <c r="M861" s="1">
        <v>1</v>
      </c>
      <c r="N861" s="1" t="s">
        <v>13</v>
      </c>
      <c r="P861" s="5">
        <v>38.734349999999999</v>
      </c>
      <c r="Q861" s="5">
        <v>-85.374031000000002</v>
      </c>
      <c r="R861" s="1">
        <v>206</v>
      </c>
      <c r="S861" s="9"/>
      <c r="U861" t="s">
        <v>471</v>
      </c>
      <c r="V861" t="s">
        <v>446</v>
      </c>
      <c r="W861" s="1" t="s">
        <v>13</v>
      </c>
    </row>
    <row r="862" spans="1:23" x14ac:dyDescent="0.2">
      <c r="A862" t="str">
        <f>IF(ISBLANK(R862),C862,R862)&amp;" "&amp;S862&amp;IF(ISBLANK(S862),""," ")&amp;T862&amp;IF(ISBLANK(T862),""," ")&amp;U862&amp;" "&amp;V862</f>
        <v>208 East Street</v>
      </c>
      <c r="C862" s="1" t="s">
        <v>0</v>
      </c>
      <c r="E862" s="1" t="str">
        <f t="shared" si="40"/>
        <v>Vernacular: Other</v>
      </c>
      <c r="F862" s="1" t="str">
        <f t="shared" si="39"/>
        <v>Gabled-ell</v>
      </c>
      <c r="G862" s="1" t="s">
        <v>27</v>
      </c>
      <c r="H862" s="1" t="b">
        <v>1</v>
      </c>
      <c r="I862" s="1" t="b">
        <v>0</v>
      </c>
      <c r="J862" s="1">
        <v>1870</v>
      </c>
      <c r="K862" s="1">
        <v>1870</v>
      </c>
      <c r="L862" s="1" t="s">
        <v>14</v>
      </c>
      <c r="M862" s="1">
        <v>1</v>
      </c>
      <c r="N862" s="1" t="s">
        <v>13</v>
      </c>
      <c r="P862" s="5">
        <v>38.734423</v>
      </c>
      <c r="Q862" s="5">
        <v>-85.373987999999997</v>
      </c>
      <c r="R862" s="1">
        <v>208</v>
      </c>
      <c r="S862" s="9"/>
      <c r="U862" t="s">
        <v>471</v>
      </c>
      <c r="V862" t="s">
        <v>446</v>
      </c>
      <c r="W862" s="1" t="s">
        <v>13</v>
      </c>
    </row>
    <row r="863" spans="1:23" ht="165" customHeight="1" x14ac:dyDescent="0.2">
      <c r="A863" t="str">
        <f>IF(ISBLANK(R863),D863,R863)&amp;" "&amp;S863&amp;IF(ISBLANK(S863),""," ")&amp;T863&amp;IF(ISBLANK(T863),""," ")&amp;U863&amp;" "&amp;V863</f>
        <v>209 East Street</v>
      </c>
      <c r="C863" s="1" t="s">
        <v>0</v>
      </c>
      <c r="D863" s="1" t="s">
        <v>71</v>
      </c>
      <c r="E863" s="1" t="str">
        <f t="shared" si="40"/>
        <v>Italianate</v>
      </c>
      <c r="F863" s="1" t="str">
        <f t="shared" si="39"/>
        <v>None</v>
      </c>
      <c r="G863" s="1" t="s">
        <v>23</v>
      </c>
      <c r="H863" s="1" t="b">
        <v>1</v>
      </c>
      <c r="I863" s="1" t="b">
        <v>0</v>
      </c>
      <c r="J863" s="1">
        <v>1870</v>
      </c>
      <c r="K863" s="1">
        <v>1870</v>
      </c>
      <c r="L863" s="1" t="s">
        <v>14</v>
      </c>
      <c r="M863" s="1">
        <v>1</v>
      </c>
      <c r="N863" s="1" t="s">
        <v>13</v>
      </c>
      <c r="P863" s="5">
        <v>38.734489000000004</v>
      </c>
      <c r="Q863" s="5">
        <v>-85.374581000000006</v>
      </c>
      <c r="R863" s="1">
        <v>209</v>
      </c>
      <c r="S863" s="9"/>
      <c r="U863" t="s">
        <v>471</v>
      </c>
      <c r="V863" t="s">
        <v>446</v>
      </c>
      <c r="W863" s="1" t="s">
        <v>13</v>
      </c>
    </row>
    <row r="864" spans="1:23" x14ac:dyDescent="0.2">
      <c r="A864" t="str">
        <f>IF(ISBLANK(R864),C864,R864)&amp;" "&amp;S864&amp;IF(ISBLANK(S864),""," ")&amp;T864&amp;IF(ISBLANK(T864),""," ")&amp;U864&amp;" "&amp;V864</f>
        <v>210 East Street</v>
      </c>
      <c r="C864" s="1" t="s">
        <v>0</v>
      </c>
      <c r="E864" s="1" t="str">
        <f t="shared" si="40"/>
        <v>Federal</v>
      </c>
      <c r="F864" s="1" t="str">
        <f t="shared" si="39"/>
        <v>None</v>
      </c>
      <c r="G864" s="1" t="s">
        <v>1</v>
      </c>
      <c r="H864" s="1" t="b">
        <v>1</v>
      </c>
      <c r="I864" s="1" t="b">
        <v>0</v>
      </c>
      <c r="J864" s="1">
        <v>1840</v>
      </c>
      <c r="K864" s="1">
        <v>1840</v>
      </c>
      <c r="L864" s="1" t="s">
        <v>14</v>
      </c>
      <c r="M864" s="1">
        <v>1</v>
      </c>
      <c r="N864" s="1" t="s">
        <v>13</v>
      </c>
      <c r="P864" s="5">
        <v>38.734501999999999</v>
      </c>
      <c r="Q864" s="5">
        <v>-85.373976999999996</v>
      </c>
      <c r="R864" s="1">
        <v>210</v>
      </c>
      <c r="S864" s="9"/>
      <c r="U864" t="s">
        <v>471</v>
      </c>
      <c r="V864" t="s">
        <v>446</v>
      </c>
      <c r="W864" s="1" t="s">
        <v>13</v>
      </c>
    </row>
    <row r="865" spans="1:23" x14ac:dyDescent="0.2">
      <c r="A865" t="str">
        <f>IF(ISBLANK(R865),D865,R865)&amp;" "&amp;S865&amp;IF(ISBLANK(S865),""," ")&amp;T865&amp;IF(ISBLANK(T865),""," ")&amp;U865&amp;" "&amp;V865</f>
        <v>211 East Street</v>
      </c>
      <c r="C865" s="1" t="s">
        <v>0</v>
      </c>
      <c r="D865" s="1" t="s">
        <v>71</v>
      </c>
      <c r="E865" s="1" t="str">
        <f t="shared" si="40"/>
        <v>Italianate</v>
      </c>
      <c r="F865" s="1" t="str">
        <f t="shared" si="39"/>
        <v>None</v>
      </c>
      <c r="G865" s="1" t="s">
        <v>23</v>
      </c>
      <c r="H865" s="1" t="b">
        <v>1</v>
      </c>
      <c r="I865" s="1" t="b">
        <v>0</v>
      </c>
      <c r="J865" s="1">
        <v>1870</v>
      </c>
      <c r="K865" s="1">
        <v>1870</v>
      </c>
      <c r="L865" s="1" t="s">
        <v>14</v>
      </c>
      <c r="M865" s="1">
        <v>1</v>
      </c>
      <c r="N865" s="1" t="s">
        <v>13</v>
      </c>
      <c r="P865" s="5">
        <v>38.734489000000004</v>
      </c>
      <c r="Q865" s="5">
        <v>-85.374581000000006</v>
      </c>
      <c r="R865" s="1">
        <v>211</v>
      </c>
      <c r="S865" s="9"/>
      <c r="U865" t="s">
        <v>471</v>
      </c>
      <c r="V865" t="s">
        <v>446</v>
      </c>
      <c r="W865" s="1" t="s">
        <v>13</v>
      </c>
    </row>
    <row r="866" spans="1:23" x14ac:dyDescent="0.2">
      <c r="A866" t="str">
        <f t="shared" si="41"/>
        <v>212 East Street</v>
      </c>
      <c r="B866" s="1" t="s">
        <v>308</v>
      </c>
      <c r="C866" s="1" t="s">
        <v>0</v>
      </c>
      <c r="E866" s="1" t="str">
        <f t="shared" si="40"/>
        <v>Federal</v>
      </c>
      <c r="F866" s="1" t="str">
        <f t="shared" si="39"/>
        <v>None</v>
      </c>
      <c r="G866" s="1" t="s">
        <v>1</v>
      </c>
      <c r="H866" s="1" t="b">
        <v>1</v>
      </c>
      <c r="I866" s="1" t="b">
        <v>0</v>
      </c>
      <c r="J866" s="1">
        <v>1850</v>
      </c>
      <c r="K866" s="1">
        <v>1850</v>
      </c>
      <c r="L866" s="1" t="s">
        <v>14</v>
      </c>
      <c r="M866" s="1">
        <v>1</v>
      </c>
      <c r="N866" s="1" t="s">
        <v>13</v>
      </c>
      <c r="P866" s="5">
        <v>38.734698000000002</v>
      </c>
      <c r="Q866" s="5">
        <v>-85.373977999999994</v>
      </c>
      <c r="R866" s="1">
        <v>212</v>
      </c>
      <c r="S866" s="9"/>
      <c r="U866" t="s">
        <v>471</v>
      </c>
      <c r="V866" t="s">
        <v>446</v>
      </c>
      <c r="W866" s="1" t="s">
        <v>13</v>
      </c>
    </row>
    <row r="867" spans="1:23" x14ac:dyDescent="0.2">
      <c r="A867" t="str">
        <f>IF(ISBLANK(R867),C867,R867)&amp;" "&amp;S867&amp;IF(ISBLANK(S867),""," ")&amp;T867&amp;IF(ISBLANK(T867),""," ")&amp;U867&amp;" "&amp;V867</f>
        <v>215 East Street</v>
      </c>
      <c r="C867" s="1" t="s">
        <v>0</v>
      </c>
      <c r="E867" s="1" t="str">
        <f t="shared" si="40"/>
        <v>Vernacular: Gable Front</v>
      </c>
      <c r="F867" s="1" t="str">
        <f t="shared" si="39"/>
        <v>None</v>
      </c>
      <c r="G867" s="1" t="s">
        <v>21</v>
      </c>
      <c r="H867" s="1" t="b">
        <v>1</v>
      </c>
      <c r="I867" s="1" t="b">
        <v>0</v>
      </c>
      <c r="J867" s="1">
        <v>1870</v>
      </c>
      <c r="K867" s="1">
        <v>1870</v>
      </c>
      <c r="L867" s="1" t="s">
        <v>14</v>
      </c>
      <c r="M867" s="1">
        <v>1</v>
      </c>
      <c r="N867" s="1" t="s">
        <v>13</v>
      </c>
      <c r="P867" s="5">
        <v>38.734636999999999</v>
      </c>
      <c r="Q867" s="5">
        <v>-85.374471999999997</v>
      </c>
      <c r="R867" s="1">
        <v>215</v>
      </c>
      <c r="S867" s="9"/>
      <c r="U867" t="s">
        <v>471</v>
      </c>
      <c r="V867" t="s">
        <v>446</v>
      </c>
      <c r="W867" s="1" t="s">
        <v>13</v>
      </c>
    </row>
    <row r="868" spans="1:23" x14ac:dyDescent="0.2">
      <c r="A868" t="str">
        <f>IF(ISBLANK(R868),C868,R868)&amp;" "&amp;S868&amp;IF(ISBLANK(S868),""," ")&amp;T868&amp;IF(ISBLANK(T868),""," ")&amp;U868&amp;" "&amp;V868</f>
        <v>218 East Street</v>
      </c>
      <c r="C868" s="1" t="s">
        <v>0</v>
      </c>
      <c r="E868" s="1" t="str">
        <f t="shared" si="40"/>
        <v>Federal</v>
      </c>
      <c r="F868" s="1" t="str">
        <f t="shared" si="39"/>
        <v>None</v>
      </c>
      <c r="G868" s="1" t="s">
        <v>1</v>
      </c>
      <c r="H868" s="1" t="b">
        <v>1</v>
      </c>
      <c r="I868" s="1" t="b">
        <v>0</v>
      </c>
      <c r="J868" s="1">
        <v>1840</v>
      </c>
      <c r="K868" s="1">
        <v>1840</v>
      </c>
      <c r="L868" s="1" t="s">
        <v>14</v>
      </c>
      <c r="M868" s="1">
        <v>1</v>
      </c>
      <c r="N868" s="1" t="s">
        <v>13</v>
      </c>
      <c r="P868" s="5">
        <v>38.734862999999997</v>
      </c>
      <c r="Q868" s="5">
        <v>-85.374036000000004</v>
      </c>
      <c r="R868" s="1">
        <v>218</v>
      </c>
      <c r="S868" s="9"/>
      <c r="U868" t="s">
        <v>471</v>
      </c>
      <c r="V868" t="s">
        <v>446</v>
      </c>
      <c r="W868" s="1" t="s">
        <v>13</v>
      </c>
    </row>
    <row r="869" spans="1:23" x14ac:dyDescent="0.2">
      <c r="A869" t="str">
        <f>IF(ISBLANK(R869),C869,R869)&amp;" "&amp;S869&amp;IF(ISBLANK(S869),""," ")&amp;T869&amp;IF(ISBLANK(T869),""," ")&amp;U869&amp;" "&amp;V869</f>
        <v>220 East Street</v>
      </c>
      <c r="C869" s="1" t="s">
        <v>0</v>
      </c>
      <c r="E869" s="1" t="str">
        <f t="shared" si="40"/>
        <v>Federal</v>
      </c>
      <c r="F869" s="1" t="str">
        <f t="shared" si="39"/>
        <v>None</v>
      </c>
      <c r="G869" s="1" t="s">
        <v>1</v>
      </c>
      <c r="H869" s="1" t="b">
        <v>1</v>
      </c>
      <c r="I869" s="1" t="b">
        <v>0</v>
      </c>
      <c r="J869" s="1">
        <v>1835</v>
      </c>
      <c r="K869" s="1">
        <v>1835</v>
      </c>
      <c r="L869" s="1" t="s">
        <v>14</v>
      </c>
      <c r="M869" s="1">
        <v>1</v>
      </c>
      <c r="N869" s="1" t="s">
        <v>13</v>
      </c>
      <c r="P869" s="5">
        <v>38.734934000000003</v>
      </c>
      <c r="Q869" s="5">
        <v>-85.374033999999995</v>
      </c>
      <c r="R869" s="1">
        <v>220</v>
      </c>
      <c r="S869" s="9"/>
      <c r="U869" t="s">
        <v>471</v>
      </c>
      <c r="V869" t="s">
        <v>446</v>
      </c>
      <c r="W869" s="1" t="s">
        <v>13</v>
      </c>
    </row>
    <row r="870" spans="1:23" x14ac:dyDescent="0.2">
      <c r="A870" t="str">
        <f>IF(ISBLANK(R870),C870,R870)&amp;" "&amp;S870&amp;IF(ISBLANK(S870),""," ")&amp;T870&amp;IF(ISBLANK(T870),""," ")&amp;U870&amp;" "&amp;V870</f>
        <v>311 East Street</v>
      </c>
      <c r="C870" s="1" t="s">
        <v>0</v>
      </c>
      <c r="E870" s="1" t="str">
        <f t="shared" si="40"/>
        <v>Vernacular: Shotgun</v>
      </c>
      <c r="F870" s="1" t="str">
        <f t="shared" si="39"/>
        <v>None</v>
      </c>
      <c r="G870" s="1" t="s">
        <v>18</v>
      </c>
      <c r="H870" s="1" t="b">
        <v>1</v>
      </c>
      <c r="I870" s="1" t="b">
        <v>0</v>
      </c>
      <c r="J870" s="1">
        <v>1860</v>
      </c>
      <c r="K870" s="1">
        <v>1860</v>
      </c>
      <c r="L870" s="1" t="s">
        <v>14</v>
      </c>
      <c r="M870" s="1">
        <v>1</v>
      </c>
      <c r="N870" s="1" t="s">
        <v>13</v>
      </c>
      <c r="P870" s="5">
        <v>38.735501999999997</v>
      </c>
      <c r="Q870" s="5">
        <v>-85.374460999999997</v>
      </c>
      <c r="R870" s="1">
        <v>311</v>
      </c>
      <c r="S870" s="9"/>
      <c r="U870" t="s">
        <v>471</v>
      </c>
      <c r="V870" t="s">
        <v>446</v>
      </c>
      <c r="W870" s="1" t="s">
        <v>13</v>
      </c>
    </row>
    <row r="871" spans="1:23" x14ac:dyDescent="0.2">
      <c r="A871" t="str">
        <f>IF(ISBLANK(R871),C871,R871)&amp;" "&amp;S871&amp;IF(ISBLANK(S871),""," ")&amp;T871&amp;IF(ISBLANK(T871),""," ")&amp;U871&amp;" "&amp;V871</f>
        <v>313 East Street</v>
      </c>
      <c r="C871" s="1" t="s">
        <v>0</v>
      </c>
      <c r="E871" s="1" t="str">
        <f t="shared" si="40"/>
        <v>Vernacular: Other</v>
      </c>
      <c r="F871" s="1" t="str">
        <f t="shared" si="39"/>
        <v>Hall and Parlor</v>
      </c>
      <c r="G871" s="1" t="s">
        <v>36</v>
      </c>
      <c r="H871" s="1" t="b">
        <v>1</v>
      </c>
      <c r="I871" s="1" t="b">
        <v>0</v>
      </c>
      <c r="J871" s="1">
        <v>1860</v>
      </c>
      <c r="K871" s="1">
        <v>1860</v>
      </c>
      <c r="L871" s="1" t="s">
        <v>14</v>
      </c>
      <c r="M871" s="1">
        <v>1</v>
      </c>
      <c r="N871" s="1" t="s">
        <v>13</v>
      </c>
      <c r="P871" s="5">
        <v>38.735585</v>
      </c>
      <c r="Q871" s="5">
        <v>-85.374460999999997</v>
      </c>
      <c r="R871" s="1">
        <v>313</v>
      </c>
      <c r="S871" s="9"/>
      <c r="U871" t="s">
        <v>471</v>
      </c>
      <c r="V871" t="s">
        <v>446</v>
      </c>
      <c r="W871" s="1" t="s">
        <v>13</v>
      </c>
    </row>
    <row r="872" spans="1:23" ht="21" customHeight="1" x14ac:dyDescent="0.2">
      <c r="A872" t="str">
        <f>IF(ISBLANK(R872),C872,R872)&amp;" "&amp;S872&amp;IF(ISBLANK(S872),""," ")&amp;T872&amp;IF(ISBLANK(T872),""," ")&amp;U872&amp;" "&amp;V872</f>
        <v>315 East Street</v>
      </c>
      <c r="C872" s="1" t="s">
        <v>0</v>
      </c>
      <c r="E872" s="1" t="str">
        <f t="shared" si="40"/>
        <v>Vernacular: Other</v>
      </c>
      <c r="F872" s="1" t="str">
        <f t="shared" si="39"/>
        <v>Saltbox</v>
      </c>
      <c r="G872" s="1" t="s">
        <v>41</v>
      </c>
      <c r="H872" s="1" t="b">
        <v>1</v>
      </c>
      <c r="I872" s="1" t="b">
        <v>0</v>
      </c>
      <c r="J872" s="1">
        <v>1840</v>
      </c>
      <c r="K872" s="1">
        <v>1840</v>
      </c>
      <c r="L872" s="1" t="s">
        <v>14</v>
      </c>
      <c r="M872" s="1">
        <v>1</v>
      </c>
      <c r="N872" s="1" t="s">
        <v>13</v>
      </c>
      <c r="P872" s="5">
        <v>38.735762999999999</v>
      </c>
      <c r="Q872" s="5">
        <v>-85.374494999999996</v>
      </c>
      <c r="R872" s="1">
        <v>315</v>
      </c>
      <c r="S872" s="9"/>
      <c r="U872" t="s">
        <v>471</v>
      </c>
      <c r="V872" t="s">
        <v>446</v>
      </c>
      <c r="W872" s="1" t="s">
        <v>13</v>
      </c>
    </row>
    <row r="873" spans="1:23" x14ac:dyDescent="0.2">
      <c r="A873" t="str">
        <f>IF(ISBLANK(R873),D873,R873)&amp;" "&amp;S873&amp;IF(ISBLANK(S873),""," ")&amp;T873&amp;IF(ISBLANK(T873),""," ")&amp;U873&amp;" "&amp;V873</f>
        <v>316 East Street</v>
      </c>
      <c r="C873" s="1" t="s">
        <v>0</v>
      </c>
      <c r="D873" s="1" t="s">
        <v>71</v>
      </c>
      <c r="E873" s="1" t="str">
        <f t="shared" si="40"/>
        <v>Italianate</v>
      </c>
      <c r="F873" s="1" t="str">
        <f t="shared" si="39"/>
        <v>None</v>
      </c>
      <c r="G873" s="1" t="s">
        <v>23</v>
      </c>
      <c r="H873" s="1" t="b">
        <v>1</v>
      </c>
      <c r="I873" s="1" t="b">
        <v>0</v>
      </c>
      <c r="J873" s="1">
        <v>1860</v>
      </c>
      <c r="K873" s="1">
        <v>1860</v>
      </c>
      <c r="L873" s="1" t="s">
        <v>14</v>
      </c>
      <c r="M873" s="1">
        <v>0.5</v>
      </c>
      <c r="N873" s="1" t="s">
        <v>13</v>
      </c>
      <c r="P873" s="5">
        <v>38.735529</v>
      </c>
      <c r="Q873" s="5">
        <v>-85.374264999999994</v>
      </c>
      <c r="R873" s="1">
        <v>316</v>
      </c>
      <c r="S873" s="9"/>
      <c r="U873" t="s">
        <v>471</v>
      </c>
      <c r="V873" t="s">
        <v>446</v>
      </c>
      <c r="W873" s="1" t="s">
        <v>13</v>
      </c>
    </row>
    <row r="874" spans="1:23" x14ac:dyDescent="0.2">
      <c r="A874" t="str">
        <f>IF(ISBLANK(R874),C874,R874)&amp;" "&amp;S874&amp;IF(ISBLANK(S874),""," ")&amp;T874&amp;IF(ISBLANK(T874),""," ")&amp;U874&amp;" "&amp;V874</f>
        <v>317 East Street</v>
      </c>
      <c r="C874" s="1" t="s">
        <v>0</v>
      </c>
      <c r="E874" s="1" t="str">
        <f t="shared" si="40"/>
        <v>Vernacular: Other</v>
      </c>
      <c r="F874" s="1" t="str">
        <f t="shared" si="39"/>
        <v>I-House</v>
      </c>
      <c r="G874" s="1" t="s">
        <v>117</v>
      </c>
      <c r="H874" s="1" t="b">
        <v>1</v>
      </c>
      <c r="I874" s="1" t="b">
        <v>0</v>
      </c>
      <c r="J874" s="1">
        <v>1900</v>
      </c>
      <c r="K874" s="1">
        <v>1900</v>
      </c>
      <c r="L874" s="1" t="s">
        <v>14</v>
      </c>
      <c r="M874" s="1">
        <v>1</v>
      </c>
      <c r="N874" s="1" t="s">
        <v>13</v>
      </c>
      <c r="P874" s="5">
        <v>38.735852000000001</v>
      </c>
      <c r="Q874" s="5">
        <v>-85.374534999999995</v>
      </c>
      <c r="R874" s="1">
        <v>317</v>
      </c>
      <c r="S874" s="9"/>
      <c r="U874" t="s">
        <v>471</v>
      </c>
      <c r="V874" t="s">
        <v>446</v>
      </c>
      <c r="W874" s="1" t="s">
        <v>13</v>
      </c>
    </row>
    <row r="875" spans="1:23" x14ac:dyDescent="0.2">
      <c r="A875" t="str">
        <f>IF(ISBLANK(R875),D875,R875)&amp;" "&amp;S875&amp;IF(ISBLANK(S875),""," ")&amp;T875&amp;IF(ISBLANK(T875),""," ")&amp;U875&amp;" "&amp;V875</f>
        <v>318 East Street</v>
      </c>
      <c r="C875" s="1" t="s">
        <v>0</v>
      </c>
      <c r="D875" s="1" t="s">
        <v>71</v>
      </c>
      <c r="E875" s="1" t="str">
        <f t="shared" si="40"/>
        <v>Italianate</v>
      </c>
      <c r="F875" s="1" t="str">
        <f t="shared" si="39"/>
        <v>None</v>
      </c>
      <c r="G875" s="1" t="s">
        <v>23</v>
      </c>
      <c r="H875" s="1" t="b">
        <v>1</v>
      </c>
      <c r="I875" s="1" t="b">
        <v>0</v>
      </c>
      <c r="J875" s="1">
        <v>1860</v>
      </c>
      <c r="K875" s="1">
        <v>1860</v>
      </c>
      <c r="L875" s="1" t="s">
        <v>14</v>
      </c>
      <c r="M875" s="1">
        <v>0.5</v>
      </c>
      <c r="N875" s="1" t="s">
        <v>13</v>
      </c>
      <c r="P875" s="5">
        <v>38.735773999999999</v>
      </c>
      <c r="Q875" s="5">
        <v>-85.374108000000007</v>
      </c>
      <c r="R875" s="1">
        <v>318</v>
      </c>
      <c r="S875" s="9"/>
      <c r="U875" t="s">
        <v>471</v>
      </c>
      <c r="V875" t="s">
        <v>446</v>
      </c>
      <c r="W875" s="1" t="s">
        <v>13</v>
      </c>
    </row>
    <row r="876" spans="1:23" x14ac:dyDescent="0.2">
      <c r="A876" t="str">
        <f>IF(ISBLANK(R876),D876,R876)&amp;" "&amp;S876&amp;IF(ISBLANK(S876),""," ")&amp;T876&amp;IF(ISBLANK(T876),""," ")&amp;U876&amp;" "&amp;V876</f>
        <v>320 East Street</v>
      </c>
      <c r="C876" s="1" t="s">
        <v>0</v>
      </c>
      <c r="D876" s="1" t="s">
        <v>71</v>
      </c>
      <c r="E876" s="1" t="str">
        <f t="shared" si="40"/>
        <v>Italianate</v>
      </c>
      <c r="F876" s="1" t="str">
        <f t="shared" si="39"/>
        <v>None</v>
      </c>
      <c r="G876" s="1" t="s">
        <v>23</v>
      </c>
      <c r="H876" s="1" t="b">
        <v>1</v>
      </c>
      <c r="I876" s="1" t="b">
        <v>0</v>
      </c>
      <c r="J876" s="1">
        <v>1860</v>
      </c>
      <c r="K876" s="1">
        <v>1860</v>
      </c>
      <c r="L876" s="1" t="s">
        <v>14</v>
      </c>
      <c r="M876" s="1">
        <v>0.5</v>
      </c>
      <c r="N876" s="1" t="s">
        <v>13</v>
      </c>
      <c r="P876" s="5">
        <v>38.735813999999998</v>
      </c>
      <c r="Q876" s="5">
        <v>-85.374172000000002</v>
      </c>
      <c r="R876" s="1">
        <v>320</v>
      </c>
      <c r="S876" s="9"/>
      <c r="U876" t="s">
        <v>471</v>
      </c>
      <c r="V876" t="s">
        <v>446</v>
      </c>
      <c r="W876" s="1" t="s">
        <v>13</v>
      </c>
    </row>
    <row r="877" spans="1:23" x14ac:dyDescent="0.2">
      <c r="A877" t="str">
        <f>IF(ISBLANK(R877),C877,R877)&amp;" "&amp;S877&amp;IF(ISBLANK(S877),""," ")&amp;T877&amp;IF(ISBLANK(T877),""," ")&amp;U877&amp;" "&amp;V877</f>
        <v>321 East Street</v>
      </c>
      <c r="C877" s="1" t="s">
        <v>0</v>
      </c>
      <c r="E877" s="1" t="str">
        <f t="shared" si="40"/>
        <v>Federal</v>
      </c>
      <c r="F877" s="1" t="str">
        <f t="shared" si="39"/>
        <v>None</v>
      </c>
      <c r="G877" s="1" t="s">
        <v>1</v>
      </c>
      <c r="H877" s="1" t="b">
        <v>1</v>
      </c>
      <c r="I877" s="1" t="b">
        <v>0</v>
      </c>
      <c r="J877" s="1">
        <v>1840</v>
      </c>
      <c r="K877" s="1">
        <v>1840</v>
      </c>
      <c r="L877" s="1" t="s">
        <v>14</v>
      </c>
      <c r="M877" s="1">
        <v>1</v>
      </c>
      <c r="N877" s="1" t="s">
        <v>13</v>
      </c>
      <c r="P877" s="5">
        <v>38.735928999999999</v>
      </c>
      <c r="Q877" s="5">
        <v>-85.374533999999997</v>
      </c>
      <c r="R877" s="1">
        <v>321</v>
      </c>
      <c r="S877" s="9"/>
      <c r="U877" t="s">
        <v>471</v>
      </c>
      <c r="V877" t="s">
        <v>446</v>
      </c>
      <c r="W877" s="1" t="s">
        <v>13</v>
      </c>
    </row>
    <row r="878" spans="1:23" x14ac:dyDescent="0.2">
      <c r="A878" t="str">
        <f>IF(ISBLANK(R878),D878,R878)&amp;" "&amp;S878&amp;IF(ISBLANK(S878),""," ")&amp;T878&amp;IF(ISBLANK(T878),""," ")&amp;U878&amp;" "&amp;V878</f>
        <v>322 East Street</v>
      </c>
      <c r="C878" s="1" t="s">
        <v>0</v>
      </c>
      <c r="D878" s="1" t="s">
        <v>71</v>
      </c>
      <c r="E878" s="1" t="str">
        <f t="shared" si="40"/>
        <v>Italianate</v>
      </c>
      <c r="F878" s="1" t="str">
        <f t="shared" si="39"/>
        <v>None</v>
      </c>
      <c r="G878" s="1" t="s">
        <v>23</v>
      </c>
      <c r="H878" s="1" t="b">
        <v>1</v>
      </c>
      <c r="I878" s="1" t="b">
        <v>0</v>
      </c>
      <c r="J878" s="1">
        <v>1860</v>
      </c>
      <c r="K878" s="1">
        <v>1860</v>
      </c>
      <c r="L878" s="1" t="s">
        <v>14</v>
      </c>
      <c r="M878" s="1">
        <v>0.5</v>
      </c>
      <c r="N878" s="1" t="s">
        <v>13</v>
      </c>
      <c r="P878" s="5">
        <v>38.735872999999998</v>
      </c>
      <c r="Q878" s="5">
        <v>-85.374176000000006</v>
      </c>
      <c r="R878" s="1">
        <v>322</v>
      </c>
      <c r="S878" s="9"/>
      <c r="U878" t="s">
        <v>471</v>
      </c>
      <c r="V878" t="s">
        <v>446</v>
      </c>
      <c r="W878" s="1" t="s">
        <v>13</v>
      </c>
    </row>
    <row r="879" spans="1:23" x14ac:dyDescent="0.2">
      <c r="A879" t="str">
        <f>IF(ISBLANK(R879),C879,R879)&amp;" "&amp;S879&amp;IF(ISBLANK(S879),""," ")&amp;T879&amp;IF(ISBLANK(T879),""," ")&amp;U879&amp;" "&amp;V879</f>
        <v>323 East Street</v>
      </c>
      <c r="C879" s="1" t="s">
        <v>0</v>
      </c>
      <c r="E879" s="1" t="str">
        <f t="shared" si="40"/>
        <v>Federal</v>
      </c>
      <c r="F879" s="1" t="str">
        <f t="shared" si="39"/>
        <v>None</v>
      </c>
      <c r="G879" s="1" t="s">
        <v>1</v>
      </c>
      <c r="H879" s="1" t="b">
        <v>1</v>
      </c>
      <c r="I879" s="1" t="b">
        <v>0</v>
      </c>
      <c r="J879" s="1">
        <v>1840</v>
      </c>
      <c r="K879" s="1">
        <v>1840</v>
      </c>
      <c r="L879" s="1" t="s">
        <v>14</v>
      </c>
      <c r="M879" s="1">
        <v>1</v>
      </c>
      <c r="N879" s="1" t="s">
        <v>13</v>
      </c>
      <c r="P879" s="5">
        <v>38.735928999999999</v>
      </c>
      <c r="Q879" s="5">
        <v>-85.374533999999997</v>
      </c>
      <c r="R879" s="1">
        <v>323</v>
      </c>
      <c r="S879" s="9"/>
      <c r="U879" t="s">
        <v>471</v>
      </c>
      <c r="V879" t="s">
        <v>446</v>
      </c>
      <c r="W879" s="1" t="s">
        <v>13</v>
      </c>
    </row>
    <row r="880" spans="1:23" x14ac:dyDescent="0.2">
      <c r="A880" t="str">
        <f>IF(ISBLANK(R880),C880,R880)&amp;" "&amp;S880&amp;IF(ISBLANK(S880),""," ")&amp;T880&amp;IF(ISBLANK(T880),""," ")&amp;U880&amp;" "&amp;V880</f>
        <v>324 East Street</v>
      </c>
      <c r="C880" s="1" t="s">
        <v>0</v>
      </c>
      <c r="E880" s="1" t="str">
        <f t="shared" si="40"/>
        <v>Vernacular: Gable Front</v>
      </c>
      <c r="F880" s="1" t="str">
        <f t="shared" si="39"/>
        <v>None</v>
      </c>
      <c r="G880" s="1" t="s">
        <v>21</v>
      </c>
      <c r="H880" s="1" t="b">
        <v>1</v>
      </c>
      <c r="I880" s="1" t="b">
        <v>0</v>
      </c>
      <c r="J880" s="1">
        <v>1860</v>
      </c>
      <c r="K880" s="1">
        <v>1860</v>
      </c>
      <c r="L880" s="1" t="s">
        <v>14</v>
      </c>
      <c r="M880" s="1">
        <v>1</v>
      </c>
      <c r="N880" s="1" t="s">
        <v>13</v>
      </c>
      <c r="P880" s="5">
        <v>38.735976000000001</v>
      </c>
      <c r="Q880" s="5">
        <v>-85.374108000000007</v>
      </c>
      <c r="R880" s="1">
        <v>324</v>
      </c>
      <c r="S880" s="9"/>
      <c r="U880" t="s">
        <v>471</v>
      </c>
      <c r="V880" t="s">
        <v>446</v>
      </c>
      <c r="W880" s="1" t="s">
        <v>13</v>
      </c>
    </row>
    <row r="881" spans="1:23" x14ac:dyDescent="0.2">
      <c r="A881" t="str">
        <f>IF(ISBLANK(R881),C881,R881)&amp;" "&amp;S881&amp;IF(ISBLANK(S881),""," ")&amp;T881&amp;IF(ISBLANK(T881),""," ")&amp;U881&amp;" "&amp;V881</f>
        <v>406 East Street</v>
      </c>
      <c r="C881" s="1" t="s">
        <v>0</v>
      </c>
      <c r="E881" s="1" t="str">
        <f t="shared" si="40"/>
        <v>Federal</v>
      </c>
      <c r="F881" s="1" t="str">
        <f t="shared" si="39"/>
        <v>None</v>
      </c>
      <c r="G881" s="1" t="s">
        <v>1</v>
      </c>
      <c r="H881" s="1" t="b">
        <v>1</v>
      </c>
      <c r="I881" s="1" t="b">
        <v>0</v>
      </c>
      <c r="J881" s="1">
        <v>1860</v>
      </c>
      <c r="K881" s="1">
        <v>1860</v>
      </c>
      <c r="L881" s="1" t="s">
        <v>14</v>
      </c>
      <c r="M881" s="1">
        <v>1</v>
      </c>
      <c r="N881" s="1" t="s">
        <v>13</v>
      </c>
      <c r="P881" s="5">
        <v>38.736656000000004</v>
      </c>
      <c r="Q881" s="5">
        <v>-85.374183000000002</v>
      </c>
      <c r="R881" s="1">
        <v>406</v>
      </c>
      <c r="S881" s="9"/>
      <c r="U881" t="s">
        <v>471</v>
      </c>
      <c r="V881" t="s">
        <v>446</v>
      </c>
      <c r="W881" s="1" t="s">
        <v>13</v>
      </c>
    </row>
    <row r="882" spans="1:23" ht="25.5" x14ac:dyDescent="0.2">
      <c r="A882" t="str">
        <f>IF(ISBLANK(R882),C882,R882)&amp;" "&amp;S882&amp;IF(ISBLANK(S882),""," ")&amp;T882&amp;IF(ISBLANK(T882),""," ")&amp;U882&amp;" "&amp;V882</f>
        <v>407 East Street</v>
      </c>
      <c r="C882" s="1" t="s">
        <v>0</v>
      </c>
      <c r="E882" s="1" t="str">
        <f t="shared" si="40"/>
        <v>Modern Movement</v>
      </c>
      <c r="F882" s="1" t="str">
        <f t="shared" si="39"/>
        <v>Ranch</v>
      </c>
      <c r="G882" s="1" t="s">
        <v>12</v>
      </c>
      <c r="H882" s="1" t="b">
        <v>1</v>
      </c>
      <c r="I882" s="1" t="b">
        <v>0</v>
      </c>
      <c r="J882" s="1">
        <v>1950</v>
      </c>
      <c r="K882" s="1">
        <v>1950</v>
      </c>
      <c r="L882" s="1" t="s">
        <v>2</v>
      </c>
      <c r="N882" s="1">
        <v>1</v>
      </c>
      <c r="O882" s="4" t="s">
        <v>526</v>
      </c>
      <c r="P882" s="5">
        <v>38.736772000000002</v>
      </c>
      <c r="Q882" s="5">
        <v>-85.374549000000002</v>
      </c>
      <c r="R882" s="1">
        <v>407</v>
      </c>
      <c r="S882" s="9"/>
      <c r="U882" t="s">
        <v>471</v>
      </c>
      <c r="V882" t="s">
        <v>446</v>
      </c>
      <c r="W882" s="1" t="s">
        <v>13</v>
      </c>
    </row>
    <row r="883" spans="1:23" x14ac:dyDescent="0.2">
      <c r="A883" t="str">
        <f>IF(ISBLANK(R883),C883,R883)&amp;" "&amp;S883&amp;IF(ISBLANK(S883),""," ")&amp;T883&amp;IF(ISBLANK(T883),""," ")&amp;U883&amp;" "&amp;V883</f>
        <v>408 East Street</v>
      </c>
      <c r="C883" s="1" t="s">
        <v>0</v>
      </c>
      <c r="E883" s="1" t="str">
        <f t="shared" si="40"/>
        <v>None</v>
      </c>
      <c r="F883" s="1" t="str">
        <f t="shared" si="39"/>
        <v>None</v>
      </c>
      <c r="G883" s="1" t="s">
        <v>15</v>
      </c>
      <c r="H883" s="1" t="b">
        <v>0</v>
      </c>
      <c r="I883" s="1" t="b">
        <v>0</v>
      </c>
      <c r="J883" s="1">
        <v>1967</v>
      </c>
      <c r="K883" s="1">
        <v>1967</v>
      </c>
      <c r="L883" s="1" t="s">
        <v>2</v>
      </c>
      <c r="N883" s="1">
        <v>1</v>
      </c>
      <c r="O883" s="4" t="s">
        <v>526</v>
      </c>
      <c r="P883" s="5">
        <v>38.736736000000001</v>
      </c>
      <c r="Q883" s="5">
        <v>-85.374278000000004</v>
      </c>
      <c r="R883" s="1">
        <v>408</v>
      </c>
      <c r="S883" s="9"/>
      <c r="U883" t="s">
        <v>471</v>
      </c>
      <c r="V883" t="s">
        <v>446</v>
      </c>
      <c r="W883" s="1" t="s">
        <v>13</v>
      </c>
    </row>
    <row r="884" spans="1:23" x14ac:dyDescent="0.2">
      <c r="A884" t="str">
        <f>IF(ISBLANK(R884),C884,R884)&amp;" "&amp;S884&amp;IF(ISBLANK(S884),""," ")&amp;T884&amp;IF(ISBLANK(T884),""," ")&amp;U884&amp;" "&amp;V884</f>
        <v>410 East Street</v>
      </c>
      <c r="C884" s="1" t="s">
        <v>0</v>
      </c>
      <c r="E884" s="1" t="str">
        <f t="shared" si="40"/>
        <v>Federal</v>
      </c>
      <c r="F884" s="1" t="str">
        <f t="shared" si="39"/>
        <v>None</v>
      </c>
      <c r="G884" s="1" t="s">
        <v>1</v>
      </c>
      <c r="H884" s="1" t="b">
        <v>1</v>
      </c>
      <c r="I884" s="1" t="b">
        <v>0</v>
      </c>
      <c r="J884" s="1">
        <v>1840</v>
      </c>
      <c r="K884" s="1">
        <v>1840</v>
      </c>
      <c r="L884" s="1" t="s">
        <v>14</v>
      </c>
      <c r="M884" s="1">
        <v>1</v>
      </c>
      <c r="N884" s="1" t="s">
        <v>13</v>
      </c>
      <c r="P884" s="5">
        <v>38.736818</v>
      </c>
      <c r="Q884" s="5">
        <v>-85.373904999999993</v>
      </c>
      <c r="R884" s="1">
        <v>410</v>
      </c>
      <c r="S884" s="9"/>
      <c r="U884" t="s">
        <v>471</v>
      </c>
      <c r="V884" t="s">
        <v>446</v>
      </c>
      <c r="W884" s="1" t="s">
        <v>13</v>
      </c>
    </row>
    <row r="885" spans="1:23" ht="25.5" x14ac:dyDescent="0.2">
      <c r="A885" t="str">
        <f>IF(ISBLANK(R885),C885,R885)&amp;" "&amp;S885&amp;IF(ISBLANK(S885),""," ")&amp;T885&amp;IF(ISBLANK(T885),""," ")&amp;U885&amp;" "&amp;V885</f>
        <v>411 East Street</v>
      </c>
      <c r="C885" s="1" t="s">
        <v>0</v>
      </c>
      <c r="E885" s="1" t="str">
        <f t="shared" si="40"/>
        <v>Modern Movement</v>
      </c>
      <c r="F885" s="1" t="str">
        <f t="shared" si="39"/>
        <v>Ranch</v>
      </c>
      <c r="G885" s="1" t="s">
        <v>12</v>
      </c>
      <c r="H885" s="1" t="b">
        <v>1</v>
      </c>
      <c r="I885" s="1" t="b">
        <v>0</v>
      </c>
      <c r="J885" s="1">
        <v>1950</v>
      </c>
      <c r="K885" s="1">
        <v>1950</v>
      </c>
      <c r="L885" s="1" t="s">
        <v>2</v>
      </c>
      <c r="N885" s="1">
        <v>1</v>
      </c>
      <c r="O885" s="4" t="s">
        <v>526</v>
      </c>
      <c r="P885" s="5">
        <v>38.736859000000003</v>
      </c>
      <c r="Q885" s="5">
        <v>-85.374550999999997</v>
      </c>
      <c r="R885" s="1">
        <v>411</v>
      </c>
      <c r="S885" s="9"/>
      <c r="U885" t="s">
        <v>471</v>
      </c>
      <c r="V885" t="s">
        <v>446</v>
      </c>
      <c r="W885" s="1" t="s">
        <v>13</v>
      </c>
    </row>
    <row r="886" spans="1:23" x14ac:dyDescent="0.2">
      <c r="A886" t="str">
        <f>IF(ISBLANK(R886),C886,R886)&amp;" "&amp;S886&amp;IF(ISBLANK(S886),""," ")&amp;T886&amp;IF(ISBLANK(T886),""," ")&amp;U886&amp;" "&amp;V886</f>
        <v>412 East Street</v>
      </c>
      <c r="C886" s="1" t="s">
        <v>0</v>
      </c>
      <c r="E886" s="1" t="str">
        <f t="shared" si="40"/>
        <v>Federal</v>
      </c>
      <c r="F886" s="1" t="str">
        <f t="shared" si="39"/>
        <v>None</v>
      </c>
      <c r="G886" s="1" t="s">
        <v>1</v>
      </c>
      <c r="H886" s="1" t="b">
        <v>1</v>
      </c>
      <c r="I886" s="1" t="b">
        <v>0</v>
      </c>
      <c r="J886" s="1">
        <v>1840</v>
      </c>
      <c r="K886" s="1">
        <v>1840</v>
      </c>
      <c r="L886" s="1" t="s">
        <v>14</v>
      </c>
      <c r="M886" s="1">
        <v>1</v>
      </c>
      <c r="N886" s="1" t="s">
        <v>13</v>
      </c>
      <c r="P886" s="5">
        <v>38.736874</v>
      </c>
      <c r="Q886" s="5">
        <v>-85.373906000000005</v>
      </c>
      <c r="R886" s="1">
        <v>412</v>
      </c>
      <c r="S886" s="9"/>
      <c r="U886" t="s">
        <v>471</v>
      </c>
      <c r="V886" t="s">
        <v>446</v>
      </c>
      <c r="W886" s="1" t="s">
        <v>13</v>
      </c>
    </row>
    <row r="887" spans="1:23" x14ac:dyDescent="0.2">
      <c r="A887" t="str">
        <f>IF(ISBLANK(R887),D887,R887)&amp;" "&amp;S887&amp;IF(ISBLANK(S887),""," ")&amp;T887&amp;IF(ISBLANK(T887),""," ")&amp;U887&amp;" "&amp;V887</f>
        <v>414 East Street</v>
      </c>
      <c r="C887" s="1" t="s">
        <v>0</v>
      </c>
      <c r="D887" s="1" t="s">
        <v>78</v>
      </c>
      <c r="E887" s="1" t="str">
        <f t="shared" si="40"/>
        <v>Federal</v>
      </c>
      <c r="F887" s="1" t="str">
        <f t="shared" si="39"/>
        <v>None</v>
      </c>
      <c r="G887" s="1" t="s">
        <v>1</v>
      </c>
      <c r="H887" s="1" t="b">
        <v>1</v>
      </c>
      <c r="I887" s="1" t="b">
        <v>0</v>
      </c>
      <c r="J887" s="1">
        <v>1840</v>
      </c>
      <c r="K887" s="1">
        <v>1840</v>
      </c>
      <c r="L887" s="1" t="s">
        <v>14</v>
      </c>
      <c r="M887" s="1">
        <v>1</v>
      </c>
      <c r="N887" s="1" t="s">
        <v>13</v>
      </c>
      <c r="P887" s="5">
        <v>38.736967999999997</v>
      </c>
      <c r="Q887" s="5">
        <v>-85.373908</v>
      </c>
      <c r="R887" s="1">
        <v>414</v>
      </c>
      <c r="S887" s="9"/>
      <c r="U887" t="s">
        <v>471</v>
      </c>
      <c r="V887" t="s">
        <v>446</v>
      </c>
      <c r="W887" s="1" t="s">
        <v>13</v>
      </c>
    </row>
    <row r="888" spans="1:23" x14ac:dyDescent="0.2">
      <c r="A888" t="str">
        <f>IF(ISBLANK(R888),D888,R888)&amp;" "&amp;S888&amp;IF(ISBLANK(S888),""," ")&amp;T888&amp;IF(ISBLANK(T888),""," ")&amp;U888&amp;" "&amp;V888</f>
        <v>416 East Street</v>
      </c>
      <c r="C888" s="1" t="s">
        <v>0</v>
      </c>
      <c r="D888" s="1" t="s">
        <v>78</v>
      </c>
      <c r="E888" s="1" t="str">
        <f t="shared" si="40"/>
        <v>Federal</v>
      </c>
      <c r="F888" s="1" t="str">
        <f t="shared" si="39"/>
        <v>None</v>
      </c>
      <c r="G888" s="1" t="s">
        <v>1</v>
      </c>
      <c r="H888" s="1" t="b">
        <v>1</v>
      </c>
      <c r="I888" s="1" t="b">
        <v>0</v>
      </c>
      <c r="J888" s="1">
        <v>1840</v>
      </c>
      <c r="K888" s="1">
        <v>1840</v>
      </c>
      <c r="L888" s="1" t="s">
        <v>14</v>
      </c>
      <c r="M888" s="1">
        <v>1</v>
      </c>
      <c r="N888" s="1" t="s">
        <v>13</v>
      </c>
      <c r="P888" s="5">
        <v>38.737025000000003</v>
      </c>
      <c r="Q888" s="5">
        <v>-85.374082000000001</v>
      </c>
      <c r="R888" s="1">
        <v>416</v>
      </c>
      <c r="S888" s="9"/>
      <c r="U888" t="s">
        <v>471</v>
      </c>
      <c r="V888" t="s">
        <v>446</v>
      </c>
      <c r="W888" s="1" t="s">
        <v>13</v>
      </c>
    </row>
    <row r="889" spans="1:23" x14ac:dyDescent="0.2">
      <c r="A889" t="str">
        <f>IF(ISBLANK(R889),D889,R889)&amp;" "&amp;S889&amp;IF(ISBLANK(S889),""," ")&amp;T889&amp;IF(ISBLANK(T889),""," ")&amp;U889&amp;" "&amp;V889</f>
        <v>418 East Street</v>
      </c>
      <c r="C889" s="1" t="s">
        <v>0</v>
      </c>
      <c r="D889" s="1" t="s">
        <v>78</v>
      </c>
      <c r="E889" s="1" t="str">
        <f t="shared" si="40"/>
        <v>Federal</v>
      </c>
      <c r="F889" s="1" t="str">
        <f t="shared" si="39"/>
        <v>None</v>
      </c>
      <c r="G889" s="1" t="s">
        <v>1</v>
      </c>
      <c r="H889" s="1" t="b">
        <v>1</v>
      </c>
      <c r="I889" s="1" t="b">
        <v>0</v>
      </c>
      <c r="J889" s="1">
        <v>1840</v>
      </c>
      <c r="K889" s="1">
        <v>1840</v>
      </c>
      <c r="L889" s="1" t="s">
        <v>14</v>
      </c>
      <c r="M889" s="1">
        <v>1</v>
      </c>
      <c r="N889" s="1" t="s">
        <v>13</v>
      </c>
      <c r="P889" s="5">
        <v>38.737065000000001</v>
      </c>
      <c r="Q889" s="5">
        <v>-85.373862000000003</v>
      </c>
      <c r="R889" s="1">
        <v>418</v>
      </c>
      <c r="S889" s="9"/>
      <c r="U889" t="s">
        <v>471</v>
      </c>
      <c r="V889" t="s">
        <v>446</v>
      </c>
      <c r="W889" s="1" t="s">
        <v>13</v>
      </c>
    </row>
    <row r="890" spans="1:23" ht="127.5" x14ac:dyDescent="0.2">
      <c r="A890" t="str">
        <f t="shared" si="41"/>
        <v>419 East Street</v>
      </c>
      <c r="B890" s="1" t="s">
        <v>307</v>
      </c>
      <c r="C890" s="1" t="s">
        <v>536</v>
      </c>
      <c r="E890" s="1" t="str">
        <f t="shared" si="40"/>
        <v>Classical/Greek Revival</v>
      </c>
      <c r="F890" s="1" t="str">
        <f t="shared" si="39"/>
        <v>Classical</v>
      </c>
      <c r="G890" s="4" t="s">
        <v>56</v>
      </c>
      <c r="H890" s="1" t="b">
        <v>0</v>
      </c>
      <c r="I890" s="1" t="b">
        <v>0</v>
      </c>
      <c r="J890" s="1">
        <v>1906</v>
      </c>
      <c r="K890" s="1">
        <v>1906</v>
      </c>
      <c r="L890" s="1" t="s">
        <v>14</v>
      </c>
      <c r="M890" s="1">
        <v>1</v>
      </c>
      <c r="N890" s="1" t="s">
        <v>13</v>
      </c>
      <c r="P890" s="5">
        <v>38.737163000000002</v>
      </c>
      <c r="Q890" s="5">
        <v>-85.374711000000005</v>
      </c>
      <c r="R890" s="1">
        <v>419</v>
      </c>
      <c r="S890" s="9"/>
      <c r="U890" t="s">
        <v>471</v>
      </c>
      <c r="V890" t="s">
        <v>446</v>
      </c>
      <c r="W890" s="1" t="s">
        <v>440</v>
      </c>
    </row>
    <row r="891" spans="1:23" x14ac:dyDescent="0.2">
      <c r="A891" t="str">
        <f>IF(ISBLANK(R891),D891,R891)&amp;" "&amp;S891&amp;IF(ISBLANK(S891),""," ")&amp;T891&amp;IF(ISBLANK(T891),""," ")&amp;U891&amp;" "&amp;V891</f>
        <v>420 East Street</v>
      </c>
      <c r="C891" s="1" t="s">
        <v>0</v>
      </c>
      <c r="D891" s="1" t="s">
        <v>78</v>
      </c>
      <c r="E891" s="1" t="str">
        <f t="shared" si="40"/>
        <v>Federal</v>
      </c>
      <c r="F891" s="1" t="str">
        <f t="shared" si="39"/>
        <v>None</v>
      </c>
      <c r="G891" s="1" t="s">
        <v>1</v>
      </c>
      <c r="H891" s="1" t="b">
        <v>1</v>
      </c>
      <c r="I891" s="1" t="b">
        <v>0</v>
      </c>
      <c r="J891" s="1">
        <v>1840</v>
      </c>
      <c r="K891" s="1">
        <v>1840</v>
      </c>
      <c r="L891" s="1" t="s">
        <v>14</v>
      </c>
      <c r="M891" s="1">
        <v>1</v>
      </c>
      <c r="N891" s="1" t="s">
        <v>13</v>
      </c>
      <c r="P891" s="5">
        <v>38.737147999999998</v>
      </c>
      <c r="Q891" s="5">
        <v>-85.373911000000007</v>
      </c>
      <c r="R891" s="1">
        <v>420</v>
      </c>
      <c r="S891" s="9"/>
      <c r="U891" t="s">
        <v>471</v>
      </c>
      <c r="V891" t="s">
        <v>446</v>
      </c>
      <c r="W891" s="1" t="s">
        <v>13</v>
      </c>
    </row>
    <row r="892" spans="1:23" x14ac:dyDescent="0.2">
      <c r="A892" t="str">
        <f>IF(ISBLANK(R892),C892,R892)&amp;" "&amp;S892&amp;IF(ISBLANK(S892),""," ")&amp;T892&amp;IF(ISBLANK(T892),""," ")&amp;U892&amp;" "&amp;V892</f>
        <v>422 East Street</v>
      </c>
      <c r="C892" s="1" t="s">
        <v>0</v>
      </c>
      <c r="E892" s="1" t="str">
        <f t="shared" si="40"/>
        <v>Vernacular: Shotgun</v>
      </c>
      <c r="F892" s="1" t="str">
        <f t="shared" si="39"/>
        <v>None</v>
      </c>
      <c r="G892" s="1" t="s">
        <v>18</v>
      </c>
      <c r="H892" s="1" t="b">
        <v>1</v>
      </c>
      <c r="I892" s="1" t="b">
        <v>0</v>
      </c>
      <c r="J892" s="1">
        <v>1870</v>
      </c>
      <c r="K892" s="1">
        <v>1870</v>
      </c>
      <c r="L892" s="1" t="s">
        <v>14</v>
      </c>
      <c r="M892" s="1">
        <v>1</v>
      </c>
      <c r="N892" s="1" t="s">
        <v>13</v>
      </c>
      <c r="P892" s="5">
        <v>38.737206999999998</v>
      </c>
      <c r="Q892" s="5">
        <v>-85.374077</v>
      </c>
      <c r="R892" s="1">
        <v>422</v>
      </c>
      <c r="S892" s="9"/>
      <c r="U892" t="s">
        <v>471</v>
      </c>
      <c r="V892" t="s">
        <v>446</v>
      </c>
      <c r="W892" s="1" t="s">
        <v>13</v>
      </c>
    </row>
    <row r="893" spans="1:23" x14ac:dyDescent="0.2">
      <c r="A893" t="str">
        <f>IF(ISBLANK(R893),C893,R893)&amp;" "&amp;S893&amp;IF(ISBLANK(S893),""," ")&amp;T893&amp;IF(ISBLANK(T893),""," ")&amp;U893&amp;" "&amp;V893</f>
        <v>424 East Street</v>
      </c>
      <c r="C893" s="1" t="s">
        <v>0</v>
      </c>
      <c r="E893" s="1" t="str">
        <f t="shared" si="40"/>
        <v>Modern Movement</v>
      </c>
      <c r="F893" s="1" t="str">
        <f t="shared" si="39"/>
        <v>None</v>
      </c>
      <c r="G893" s="4" t="s">
        <v>29</v>
      </c>
      <c r="H893" s="1" t="b">
        <v>1</v>
      </c>
      <c r="I893" s="1" t="b">
        <v>0</v>
      </c>
      <c r="J893" s="1">
        <v>1965</v>
      </c>
      <c r="K893" s="1">
        <v>1965</v>
      </c>
      <c r="L893" s="1" t="s">
        <v>2</v>
      </c>
      <c r="N893" s="1">
        <v>1</v>
      </c>
      <c r="O893" s="4" t="s">
        <v>526</v>
      </c>
      <c r="P893" s="5">
        <v>38.737293000000001</v>
      </c>
      <c r="Q893" s="5">
        <v>-85.374067999999994</v>
      </c>
      <c r="R893" s="1">
        <v>424</v>
      </c>
      <c r="S893" s="9"/>
      <c r="U893" t="s">
        <v>471</v>
      </c>
      <c r="V893" t="s">
        <v>446</v>
      </c>
      <c r="W893" s="1" t="s">
        <v>13</v>
      </c>
    </row>
    <row r="894" spans="1:23" x14ac:dyDescent="0.2">
      <c r="A894" t="str">
        <f>IF(ISBLANK(R894),C894,R894)&amp;" "&amp;S894&amp;IF(ISBLANK(S894),""," ")&amp;T894&amp;IF(ISBLANK(T894),""," ")&amp;U894&amp;" "&amp;V894</f>
        <v>426 East Street</v>
      </c>
      <c r="C894" s="1" t="s">
        <v>0</v>
      </c>
      <c r="E894" s="1" t="str">
        <f t="shared" si="40"/>
        <v>Italianate</v>
      </c>
      <c r="F894" s="1" t="str">
        <f t="shared" si="39"/>
        <v>None</v>
      </c>
      <c r="G894" s="1" t="s">
        <v>23</v>
      </c>
      <c r="H894" s="1" t="b">
        <v>1</v>
      </c>
      <c r="I894" s="1" t="b">
        <v>0</v>
      </c>
      <c r="J894" s="1">
        <v>1870</v>
      </c>
      <c r="K894" s="1">
        <v>1870</v>
      </c>
      <c r="L894" s="1" t="s">
        <v>14</v>
      </c>
      <c r="M894" s="1">
        <v>1</v>
      </c>
      <c r="N894" s="1" t="s">
        <v>13</v>
      </c>
      <c r="P894" s="5">
        <v>38.737369000000001</v>
      </c>
      <c r="Q894" s="5">
        <v>-85.374103000000005</v>
      </c>
      <c r="R894" s="1">
        <v>426</v>
      </c>
      <c r="S894" s="9"/>
      <c r="U894" t="s">
        <v>471</v>
      </c>
      <c r="V894" t="s">
        <v>446</v>
      </c>
      <c r="W894" s="1" t="s">
        <v>13</v>
      </c>
    </row>
    <row r="895" spans="1:23" x14ac:dyDescent="0.2">
      <c r="A895" t="str">
        <f t="shared" si="41"/>
        <v>502 East Street</v>
      </c>
      <c r="B895" s="1" t="s">
        <v>309</v>
      </c>
      <c r="C895" s="1" t="s">
        <v>536</v>
      </c>
      <c r="E895" s="1" t="str">
        <f t="shared" si="40"/>
        <v>Federal</v>
      </c>
      <c r="F895" s="1" t="str">
        <f t="shared" si="39"/>
        <v>None</v>
      </c>
      <c r="G895" s="1" t="s">
        <v>1</v>
      </c>
      <c r="H895" s="1" t="b">
        <v>1</v>
      </c>
      <c r="I895" s="1" t="b">
        <v>0</v>
      </c>
      <c r="J895" s="1">
        <v>1845</v>
      </c>
      <c r="K895" s="1">
        <v>1845</v>
      </c>
      <c r="L895" s="1" t="s">
        <v>14</v>
      </c>
      <c r="M895" s="1">
        <v>1</v>
      </c>
      <c r="N895" s="1" t="s">
        <v>13</v>
      </c>
      <c r="P895" s="5">
        <v>38.73762</v>
      </c>
      <c r="Q895" s="5">
        <v>-85.374072999999996</v>
      </c>
      <c r="R895" s="1">
        <v>502</v>
      </c>
      <c r="S895" s="9"/>
      <c r="U895" t="s">
        <v>471</v>
      </c>
      <c r="V895" t="s">
        <v>446</v>
      </c>
      <c r="W895" s="1" t="s">
        <v>13</v>
      </c>
    </row>
    <row r="896" spans="1:23" x14ac:dyDescent="0.2">
      <c r="A896" t="str">
        <f>IF(ISBLANK(R896),C896,R896)&amp;" "&amp;S896&amp;IF(ISBLANK(S896),""," ")&amp;T896&amp;IF(ISBLANK(T896),""," ")&amp;U896&amp;" "&amp;V896</f>
        <v>504 East Street</v>
      </c>
      <c r="C896" s="1" t="s">
        <v>0</v>
      </c>
      <c r="E896" s="1" t="str">
        <f t="shared" si="40"/>
        <v>Vernacular: Shotgun</v>
      </c>
      <c r="F896" s="1" t="str">
        <f t="shared" si="39"/>
        <v>None</v>
      </c>
      <c r="G896" s="1" t="s">
        <v>18</v>
      </c>
      <c r="H896" s="1" t="b">
        <v>1</v>
      </c>
      <c r="I896" s="1" t="b">
        <v>0</v>
      </c>
      <c r="J896" s="1">
        <v>1840</v>
      </c>
      <c r="K896" s="1">
        <v>1840</v>
      </c>
      <c r="L896" s="1" t="s">
        <v>14</v>
      </c>
      <c r="M896" s="1">
        <v>1</v>
      </c>
      <c r="N896" s="1" t="s">
        <v>13</v>
      </c>
      <c r="P896" s="5">
        <v>38.737703000000003</v>
      </c>
      <c r="Q896" s="5">
        <v>-85.374067999999994</v>
      </c>
      <c r="R896" s="1">
        <v>504</v>
      </c>
      <c r="S896" s="9"/>
      <c r="U896" t="s">
        <v>471</v>
      </c>
      <c r="V896" t="s">
        <v>446</v>
      </c>
      <c r="W896" s="1" t="s">
        <v>13</v>
      </c>
    </row>
    <row r="897" spans="1:23" x14ac:dyDescent="0.2">
      <c r="A897" t="str">
        <f>IF(ISBLANK(R897),C897,R897)&amp;" "&amp;S897&amp;IF(ISBLANK(S897),""," ")&amp;T897&amp;IF(ISBLANK(T897),""," ")&amp;U897&amp;" "&amp;V897</f>
        <v>505 East Street</v>
      </c>
      <c r="C897" s="1" t="s">
        <v>0</v>
      </c>
      <c r="E897" s="1" t="str">
        <f t="shared" si="40"/>
        <v>Vernacular: Gable Front</v>
      </c>
      <c r="F897" s="1" t="str">
        <f t="shared" si="39"/>
        <v>None</v>
      </c>
      <c r="G897" s="1" t="s">
        <v>21</v>
      </c>
      <c r="H897" s="1" t="b">
        <v>1</v>
      </c>
      <c r="I897" s="1" t="b">
        <v>0</v>
      </c>
      <c r="J897" s="1">
        <v>1870</v>
      </c>
      <c r="K897" s="1">
        <v>1870</v>
      </c>
      <c r="L897" s="1" t="s">
        <v>14</v>
      </c>
      <c r="M897" s="1">
        <v>1</v>
      </c>
      <c r="N897" s="1" t="s">
        <v>13</v>
      </c>
      <c r="P897" s="5">
        <v>38.737769</v>
      </c>
      <c r="Q897" s="5">
        <v>-85.374514000000005</v>
      </c>
      <c r="R897" s="1">
        <v>505</v>
      </c>
      <c r="S897" s="9"/>
      <c r="U897" t="s">
        <v>471</v>
      </c>
      <c r="V897" t="s">
        <v>446</v>
      </c>
      <c r="W897" s="1" t="s">
        <v>13</v>
      </c>
    </row>
    <row r="898" spans="1:23" x14ac:dyDescent="0.2">
      <c r="A898" t="str">
        <f>IF(ISBLANK(R898),C898,R898)&amp;" "&amp;S898&amp;IF(ISBLANK(S898),""," ")&amp;T898&amp;IF(ISBLANK(T898),""," ")&amp;U898&amp;" "&amp;V898</f>
        <v>506 East Street</v>
      </c>
      <c r="C898" s="1" t="s">
        <v>0</v>
      </c>
      <c r="E898" s="1" t="str">
        <f t="shared" si="40"/>
        <v>Vernacular: Shotgun</v>
      </c>
      <c r="F898" s="1" t="str">
        <f t="shared" ref="F898:F961" si="42">IF(OR(G898="Other: Vernacular Landscape",G898="Other",G898="Federal"),"None",IF(G898="Italianate","None",IF(G898="No Style","None",IF(G898="Other: Gabled-ell","Gabled-ell",IF(G898="Other: Single Pen","Single Pen",IF(G898="Other: Double Pen","Double Pen",IF(G898="Other: Shotgun","None",IF(G898="Other: I-House","I-House",IF(G898="Other: Hall and Parlor","Hall and Parlor",IF(G898="Other: Gable front","None",IF(G898="Other: Cross gable","Cross Gable",IF(G898="Other: English Barn","English Barn",IF(G898="Greek Revival","Greek",IF(G898="Bungalow/Craftsman","None",IF(G898="Colonial Revival","None",IF(G898="Other: American Four Square","None",IF(G898="Queen Anne","Queen Anne",IF(G898="Other: Designed Landscape - Memorial Garden","Memorial Garden",IF(G898="Other: Designed Landscape - Formal garden","Formal Garden",IF(OR(G898="Other: Modern",G898="Modern Movement"),"None",IF(OR(G898="Other: Side gabled",G898="Side gabled"),"Side Gable",IF(G898="Other: Rail car design","Rail Car",IF(G898="Commercial Style","None",IF(G898="Other: Cottage","Cottage",IF(G898="Other: 19th C. Functional","19th Century",IF(G898="Other: 20th C. Functional","20th Century",IF(G898="Other: Pre-Fab","Pre-Fab",IF(OR(G898="Other: Art Deco",G898="Art Deco"),"None",IF(G898="Gothic Revival","None",IF(G898="Neo-Classical Revival","Classical",IF(OR(G898="Other: Tudor Revival",G898="Tudor Revival"),"None",IF(G898="Stick/Eastlake","Stick/Eastlake",IF(G898="Romanesque Revival","Romanesque Revival",IF(G898="Modern Movement: Ranch Style","Ranch",IF(G898="Other: Camelback shotgun","Camelback Shotgun",IF(G898="Other: Saltbox","Saltbox",IF(G898="Other: Designed Lanscape","None",IF(G898="Other: Designed Landscape - City Park","City Park",IF(G898="Other: Central passage","Central Passage",IF(G898="Other: T-plan","T-plan",IF(G898="Other: Free Classic","Free Classical",IF(G898="Other: Cross plan","Cross Plan",IF(G898="Second Empire",G898,IF(G898="Other: Folk Victorian","Folk Victorian",IF(G898="Classical Revival","Classical",IF(G898="Other: Neoclassical","Neoclassical",""))))))))))))))))))))))))))))))))))))))))))))))</f>
        <v>None</v>
      </c>
      <c r="G898" s="1" t="s">
        <v>18</v>
      </c>
      <c r="H898" s="1" t="b">
        <v>1</v>
      </c>
      <c r="I898" s="1" t="b">
        <v>0</v>
      </c>
      <c r="J898" s="1">
        <v>1860</v>
      </c>
      <c r="K898" s="1">
        <v>1860</v>
      </c>
      <c r="L898" s="1" t="s">
        <v>14</v>
      </c>
      <c r="M898" s="1">
        <v>1</v>
      </c>
      <c r="N898" s="1" t="s">
        <v>13</v>
      </c>
      <c r="P898" s="5">
        <v>38.737766999999998</v>
      </c>
      <c r="Q898" s="5">
        <v>-85.374069000000006</v>
      </c>
      <c r="R898" s="1">
        <v>506</v>
      </c>
      <c r="S898" s="9"/>
      <c r="U898" t="s">
        <v>471</v>
      </c>
      <c r="V898" t="s">
        <v>446</v>
      </c>
      <c r="W898" s="1" t="s">
        <v>13</v>
      </c>
    </row>
    <row r="899" spans="1:23" x14ac:dyDescent="0.2">
      <c r="A899" t="str">
        <f>IF(ISBLANK(R899),C899,R899)&amp;" "&amp;S899&amp;IF(ISBLANK(S899),""," ")&amp;T899&amp;IF(ISBLANK(T899),""," ")&amp;U899&amp;" "&amp;V899</f>
        <v>507 East Street</v>
      </c>
      <c r="C899" s="1" t="s">
        <v>0</v>
      </c>
      <c r="E899" s="1" t="str">
        <f t="shared" ref="E899:E962" si="43">IF(OR(G899="Other",G899="Federal",G899="Italianate",G899="Gothic Revival",G899="Tudor Revival"),G899,IF(G899="No Style","None",IF(OR(G899="Other: T-plan",G899="Other: Central passage",G899="Other: Pre-Fab",G899="Other: Side gabled",G899="Side gabled",G899="Other: Gabled-ell",G899="Other: Cross gable",G899="Other: Saltbox",G899="Other: Cross plan",G899="Other: Hall and Parlor",G899="Other: I-House",G899="Other: Single Pen",G899="Other: Cottage",G899="Other: Double Pen"),"Vernacular: Other",IF(OR(G899="Other: Shotgun",G899="Other: Camelback shotgun"),"Vernacular: Shotgun",IF(G899="Other: Gable front","Vernacular: Gable Front",IF(G899="Other: English Barn","Barn",IF(G899="Bungalow/Craftsman","Bungalow/Craftsman/Foursquare",IF(G899="Colonial Revival",G899,IF(G899="Other: American Four Square","Bungalow/Craftsman/Foursquare",IF(G899="Queen Anne","Victorian",IF(OR(G899="Other: Designed Landscape - Memorial Garden",G899="Other: Designed Landscape",G899="Other: Designed Landscape - City Park"),"Designed Landscape",IF(G899="Other: Designed Landscape - Formal garden","Designed Landscape",IF(OR(G899="Other: Modern",G899="Modern Movement",G899="Modern Movement: Ranch Style"),"Modern Movement",IF(G899="Other: Rail car design","Other",IF(G899="Commercial Style","Commercial Style",IF(G899="Other: 19th C. Functional","Functional",IF(G899="Other: 20th C. Functional","Functional",IF(OR(G899="Other: Art Deco",G899="Art Deco"),"Art Deco",IF(G899="Stick/Eastlake","Victorian",IF(OR(G899="Other: Folk Victorian",G899="Other: Free Classic",G899="Romanesque Revival",G899="Second Empire"),"Victorian",IF(G899="Other: Tudor Revival","Tudor Revival",IF(G899="Other: Vernacular Landscape","Vernacular Landscape",IF(OR(G899="Greek Revival",G899="Neo-Classical Revival",G899="Classical Revival"),"Classical/Greek Revival","")))))))))))))))))))))))</f>
        <v>Bungalow/Craftsman/Foursquare</v>
      </c>
      <c r="F899" s="1" t="str">
        <f t="shared" si="42"/>
        <v>None</v>
      </c>
      <c r="G899" s="4" t="s">
        <v>101</v>
      </c>
      <c r="H899" s="1" t="b">
        <v>1</v>
      </c>
      <c r="I899" s="1" t="b">
        <v>0</v>
      </c>
      <c r="J899" s="1">
        <v>1920</v>
      </c>
      <c r="K899" s="1">
        <v>1920</v>
      </c>
      <c r="L899" s="1" t="s">
        <v>14</v>
      </c>
      <c r="M899" s="1">
        <v>2</v>
      </c>
      <c r="N899" s="1" t="s">
        <v>13</v>
      </c>
      <c r="P899" s="5">
        <v>38.737851999999997</v>
      </c>
      <c r="Q899" s="5">
        <v>-85.374714999999995</v>
      </c>
      <c r="R899" s="1">
        <v>507</v>
      </c>
      <c r="S899" s="9"/>
      <c r="U899" t="s">
        <v>471</v>
      </c>
      <c r="V899" t="s">
        <v>446</v>
      </c>
      <c r="W899" s="1" t="s">
        <v>13</v>
      </c>
    </row>
    <row r="900" spans="1:23" x14ac:dyDescent="0.2">
      <c r="A900" t="str">
        <f>IF(ISBLANK(R900),C900,R900)&amp;" "&amp;S900&amp;IF(ISBLANK(S900),""," ")&amp;T900&amp;IF(ISBLANK(T900),""," ")&amp;U900&amp;" "&amp;V900</f>
        <v>508 East Street</v>
      </c>
      <c r="C900" s="1" t="s">
        <v>0</v>
      </c>
      <c r="E900" s="1" t="str">
        <f t="shared" si="43"/>
        <v>Vernacular: Shotgun</v>
      </c>
      <c r="F900" s="1" t="str">
        <f t="shared" si="42"/>
        <v>None</v>
      </c>
      <c r="G900" s="1" t="s">
        <v>18</v>
      </c>
      <c r="H900" s="1" t="b">
        <v>1</v>
      </c>
      <c r="I900" s="1" t="b">
        <v>0</v>
      </c>
      <c r="J900" s="1">
        <v>1860</v>
      </c>
      <c r="K900" s="1">
        <v>1860</v>
      </c>
      <c r="L900" s="1" t="s">
        <v>14</v>
      </c>
      <c r="M900" s="1">
        <v>1</v>
      </c>
      <c r="N900" s="1" t="s">
        <v>13</v>
      </c>
      <c r="P900" s="5">
        <v>38.737842000000001</v>
      </c>
      <c r="Q900" s="5">
        <v>-85.374066999999997</v>
      </c>
      <c r="R900" s="1">
        <v>508</v>
      </c>
      <c r="S900" s="9"/>
      <c r="U900" t="s">
        <v>471</v>
      </c>
      <c r="V900" t="s">
        <v>446</v>
      </c>
      <c r="W900" s="1" t="s">
        <v>13</v>
      </c>
    </row>
    <row r="901" spans="1:23" x14ac:dyDescent="0.2">
      <c r="A901" t="str">
        <f>IF(ISBLANK(R901),C901,R901)&amp;" "&amp;S901&amp;IF(ISBLANK(S901),""," ")&amp;T901&amp;IF(ISBLANK(T901),""," ")&amp;U901&amp;" "&amp;V901</f>
        <v>510 East Street</v>
      </c>
      <c r="C901" s="1" t="s">
        <v>0</v>
      </c>
      <c r="E901" s="1" t="str">
        <f t="shared" si="43"/>
        <v>Vernacular: Shotgun</v>
      </c>
      <c r="F901" s="1" t="str">
        <f t="shared" si="42"/>
        <v>None</v>
      </c>
      <c r="G901" s="1" t="s">
        <v>18</v>
      </c>
      <c r="H901" s="1" t="b">
        <v>1</v>
      </c>
      <c r="I901" s="1" t="b">
        <v>0</v>
      </c>
      <c r="J901" s="1">
        <v>1860</v>
      </c>
      <c r="K901" s="1">
        <v>1860</v>
      </c>
      <c r="L901" s="1" t="s">
        <v>14</v>
      </c>
      <c r="M901" s="1">
        <v>1</v>
      </c>
      <c r="N901" s="1" t="s">
        <v>13</v>
      </c>
      <c r="P901" s="5">
        <v>38.737912999999999</v>
      </c>
      <c r="Q901" s="5">
        <v>-85.374066999999997</v>
      </c>
      <c r="R901" s="1">
        <v>510</v>
      </c>
      <c r="S901" s="9"/>
      <c r="U901" t="s">
        <v>471</v>
      </c>
      <c r="V901" t="s">
        <v>446</v>
      </c>
      <c r="W901" s="1" t="s">
        <v>13</v>
      </c>
    </row>
    <row r="902" spans="1:23" x14ac:dyDescent="0.2">
      <c r="A902" t="str">
        <f>IF(ISBLANK(R902),C902,R902)&amp;" "&amp;S902&amp;IF(ISBLANK(S902),""," ")&amp;T902&amp;IF(ISBLANK(T902),""," ")&amp;U902&amp;" "&amp;V902</f>
        <v>511 East Street</v>
      </c>
      <c r="C902" s="1" t="s">
        <v>0</v>
      </c>
      <c r="E902" s="1" t="str">
        <f t="shared" si="43"/>
        <v>Federal</v>
      </c>
      <c r="F902" s="1" t="str">
        <f t="shared" si="42"/>
        <v>None</v>
      </c>
      <c r="G902" s="1" t="s">
        <v>1</v>
      </c>
      <c r="H902" s="1" t="b">
        <v>1</v>
      </c>
      <c r="I902" s="1" t="b">
        <v>0</v>
      </c>
      <c r="J902" s="1">
        <v>1840</v>
      </c>
      <c r="K902" s="1">
        <v>1840</v>
      </c>
      <c r="L902" s="1" t="s">
        <v>14</v>
      </c>
      <c r="M902" s="1">
        <v>2</v>
      </c>
      <c r="N902" s="1" t="s">
        <v>13</v>
      </c>
      <c r="P902" s="5">
        <v>38.737960999999999</v>
      </c>
      <c r="Q902" s="5">
        <v>-85.374719999999996</v>
      </c>
      <c r="R902" s="1">
        <v>511</v>
      </c>
      <c r="S902" s="9"/>
      <c r="U902" t="s">
        <v>471</v>
      </c>
      <c r="V902" t="s">
        <v>446</v>
      </c>
      <c r="W902" s="1" t="s">
        <v>13</v>
      </c>
    </row>
    <row r="903" spans="1:23" x14ac:dyDescent="0.2">
      <c r="A903" t="str">
        <f>IF(ISBLANK(R903),C903,R903)&amp;" "&amp;S903&amp;IF(ISBLANK(S903),""," ")&amp;T903&amp;IF(ISBLANK(T903),""," ")&amp;U903&amp;" "&amp;V903</f>
        <v>512 East Street</v>
      </c>
      <c r="C903" s="1" t="s">
        <v>0</v>
      </c>
      <c r="E903" s="1" t="str">
        <f t="shared" si="43"/>
        <v>Vernacular: Shotgun</v>
      </c>
      <c r="F903" s="1" t="str">
        <f t="shared" si="42"/>
        <v>None</v>
      </c>
      <c r="G903" s="1" t="s">
        <v>18</v>
      </c>
      <c r="H903" s="1" t="b">
        <v>1</v>
      </c>
      <c r="I903" s="1" t="b">
        <v>0</v>
      </c>
      <c r="J903" s="1">
        <v>1860</v>
      </c>
      <c r="K903" s="1">
        <v>1860</v>
      </c>
      <c r="L903" s="1" t="s">
        <v>14</v>
      </c>
      <c r="M903" s="1">
        <v>1</v>
      </c>
      <c r="N903" s="1" t="s">
        <v>13</v>
      </c>
      <c r="P903" s="5">
        <v>38.737985999999999</v>
      </c>
      <c r="Q903" s="5">
        <v>-85.374066999999997</v>
      </c>
      <c r="R903" s="1">
        <v>512</v>
      </c>
      <c r="S903" s="9"/>
      <c r="U903" t="s">
        <v>471</v>
      </c>
      <c r="V903" t="s">
        <v>446</v>
      </c>
      <c r="W903" s="1" t="s">
        <v>13</v>
      </c>
    </row>
    <row r="904" spans="1:23" x14ac:dyDescent="0.2">
      <c r="A904" t="str">
        <f>IF(ISBLANK(R904),C904,R904)&amp;" "&amp;S904&amp;IF(ISBLANK(S904),""," ")&amp;T904&amp;IF(ISBLANK(T904),""," ")&amp;U904&amp;" "&amp;V904</f>
        <v>513 East Street</v>
      </c>
      <c r="C904" s="1" t="s">
        <v>0</v>
      </c>
      <c r="E904" s="1" t="str">
        <f t="shared" si="43"/>
        <v>Vernacular: Shotgun</v>
      </c>
      <c r="F904" s="1" t="str">
        <f t="shared" si="42"/>
        <v>None</v>
      </c>
      <c r="G904" s="1" t="s">
        <v>18</v>
      </c>
      <c r="H904" s="1" t="b">
        <v>1</v>
      </c>
      <c r="I904" s="1" t="b">
        <v>0</v>
      </c>
      <c r="J904" s="1">
        <v>1860</v>
      </c>
      <c r="K904" s="1">
        <v>1860</v>
      </c>
      <c r="L904" s="1" t="s">
        <v>14</v>
      </c>
      <c r="M904" s="1">
        <v>1</v>
      </c>
      <c r="N904" s="1" t="s">
        <v>13</v>
      </c>
      <c r="P904" s="5">
        <v>38.738086000000003</v>
      </c>
      <c r="Q904" s="5">
        <v>-85.374713999999997</v>
      </c>
      <c r="R904" s="1">
        <v>513</v>
      </c>
      <c r="S904" s="9"/>
      <c r="U904" t="s">
        <v>471</v>
      </c>
      <c r="V904" t="s">
        <v>446</v>
      </c>
      <c r="W904" s="1" t="s">
        <v>13</v>
      </c>
    </row>
    <row r="905" spans="1:23" ht="25.5" x14ac:dyDescent="0.2">
      <c r="A905" t="str">
        <f>IF(ISBLANK(R905),C905,R905)&amp;" "&amp;S905&amp;IF(ISBLANK(S905),""," ")&amp;T905&amp;IF(ISBLANK(T905),""," ")&amp;U905&amp;" "&amp;V905</f>
        <v>514 East Street</v>
      </c>
      <c r="C905" s="1" t="s">
        <v>0</v>
      </c>
      <c r="E905" s="1" t="str">
        <f t="shared" si="43"/>
        <v>Bungalow/Craftsman/Foursquare</v>
      </c>
      <c r="F905" s="1" t="str">
        <f t="shared" si="42"/>
        <v>None</v>
      </c>
      <c r="G905" s="1" t="s">
        <v>64</v>
      </c>
      <c r="H905" s="1" t="b">
        <v>1</v>
      </c>
      <c r="I905" s="1" t="b">
        <v>0</v>
      </c>
      <c r="J905" s="1">
        <v>1900</v>
      </c>
      <c r="K905" s="1">
        <v>1900</v>
      </c>
      <c r="L905" s="1" t="s">
        <v>14</v>
      </c>
      <c r="M905" s="1">
        <v>1</v>
      </c>
      <c r="N905" s="1" t="s">
        <v>13</v>
      </c>
      <c r="P905" s="5">
        <v>38.738101</v>
      </c>
      <c r="Q905" s="5">
        <v>-85.374043</v>
      </c>
      <c r="R905" s="1">
        <v>514</v>
      </c>
      <c r="S905" s="9"/>
      <c r="U905" t="s">
        <v>471</v>
      </c>
      <c r="V905" t="s">
        <v>446</v>
      </c>
      <c r="W905" s="1" t="s">
        <v>13</v>
      </c>
    </row>
    <row r="906" spans="1:23" x14ac:dyDescent="0.2">
      <c r="A906" t="str">
        <f>IF(ISBLANK(R906),C906,R906)&amp;" "&amp;S906&amp;IF(ISBLANK(S906),""," ")&amp;T906&amp;IF(ISBLANK(T906),""," ")&amp;U906&amp;" "&amp;V906</f>
        <v>515 East Street</v>
      </c>
      <c r="C906" s="1" t="s">
        <v>0</v>
      </c>
      <c r="E906" s="1" t="str">
        <f t="shared" si="43"/>
        <v>Federal</v>
      </c>
      <c r="F906" s="1" t="str">
        <f t="shared" si="42"/>
        <v>None</v>
      </c>
      <c r="G906" s="1" t="s">
        <v>1</v>
      </c>
      <c r="H906" s="1" t="b">
        <v>1</v>
      </c>
      <c r="I906" s="1" t="b">
        <v>0</v>
      </c>
      <c r="J906" s="1">
        <v>1840</v>
      </c>
      <c r="K906" s="1">
        <v>1840</v>
      </c>
      <c r="L906" s="1" t="s">
        <v>14</v>
      </c>
      <c r="M906" s="1">
        <v>1</v>
      </c>
      <c r="N906" s="1" t="s">
        <v>13</v>
      </c>
      <c r="P906" s="5">
        <v>38.738160000000001</v>
      </c>
      <c r="Q906" s="5">
        <v>-85.374714999999995</v>
      </c>
      <c r="R906" s="1">
        <v>515</v>
      </c>
      <c r="S906" s="9"/>
      <c r="U906" t="s">
        <v>471</v>
      </c>
      <c r="V906" t="s">
        <v>446</v>
      </c>
      <c r="W906" s="1" t="s">
        <v>13</v>
      </c>
    </row>
    <row r="907" spans="1:23" ht="25.5" x14ac:dyDescent="0.2">
      <c r="A907" t="str">
        <f>IF(ISBLANK(R907),C907,R907)&amp;" "&amp;S907&amp;IF(ISBLANK(S907),""," ")&amp;T907&amp;IF(ISBLANK(T907),""," ")&amp;U907&amp;" "&amp;V907</f>
        <v>516 East Street</v>
      </c>
      <c r="C907" s="1" t="s">
        <v>0</v>
      </c>
      <c r="E907" s="1" t="str">
        <f t="shared" si="43"/>
        <v>Bungalow/Craftsman/Foursquare</v>
      </c>
      <c r="F907" s="1" t="str">
        <f t="shared" si="42"/>
        <v>None</v>
      </c>
      <c r="G907" s="1" t="s">
        <v>64</v>
      </c>
      <c r="H907" s="1" t="b">
        <v>1</v>
      </c>
      <c r="I907" s="1" t="b">
        <v>0</v>
      </c>
      <c r="J907" s="1">
        <v>1900</v>
      </c>
      <c r="K907" s="1">
        <v>1900</v>
      </c>
      <c r="L907" s="1" t="s">
        <v>14</v>
      </c>
      <c r="M907" s="1">
        <v>1</v>
      </c>
      <c r="N907" s="1" t="s">
        <v>13</v>
      </c>
      <c r="P907" s="5">
        <v>38.738145000000003</v>
      </c>
      <c r="Q907" s="5">
        <v>-85.373880999999997</v>
      </c>
      <c r="R907" s="1">
        <v>516</v>
      </c>
      <c r="S907" s="9"/>
      <c r="U907" t="s">
        <v>471</v>
      </c>
      <c r="V907" t="s">
        <v>446</v>
      </c>
      <c r="W907" s="1" t="s">
        <v>13</v>
      </c>
    </row>
    <row r="908" spans="1:23" x14ac:dyDescent="0.2">
      <c r="A908" t="str">
        <f>IF(ISBLANK(R908),C908,R908)&amp;" "&amp;S908&amp;IF(ISBLANK(S908),""," ")&amp;T908&amp;IF(ISBLANK(T908),""," ")&amp;U908&amp;" "&amp;V908</f>
        <v>517 East Street</v>
      </c>
      <c r="C908" s="1" t="s">
        <v>0</v>
      </c>
      <c r="E908" s="1" t="str">
        <f t="shared" si="43"/>
        <v>Vernacular: Gable Front</v>
      </c>
      <c r="F908" s="1" t="str">
        <f t="shared" si="42"/>
        <v>None</v>
      </c>
      <c r="G908" s="1" t="s">
        <v>21</v>
      </c>
      <c r="H908" s="1" t="b">
        <v>1</v>
      </c>
      <c r="I908" s="1" t="b">
        <v>0</v>
      </c>
      <c r="J908" s="1">
        <v>1860</v>
      </c>
      <c r="K908" s="1">
        <v>1860</v>
      </c>
      <c r="L908" s="1" t="s">
        <v>14</v>
      </c>
      <c r="M908" s="1">
        <v>1</v>
      </c>
      <c r="N908" s="1" t="s">
        <v>13</v>
      </c>
      <c r="P908" s="5">
        <v>38.738255000000002</v>
      </c>
      <c r="Q908" s="5">
        <v>-85.374714999999995</v>
      </c>
      <c r="R908" s="1">
        <v>517</v>
      </c>
      <c r="S908" s="9"/>
      <c r="U908" t="s">
        <v>471</v>
      </c>
      <c r="V908" t="s">
        <v>446</v>
      </c>
      <c r="W908" s="1" t="s">
        <v>13</v>
      </c>
    </row>
    <row r="909" spans="1:23" x14ac:dyDescent="0.2">
      <c r="A909" t="str">
        <f>IF(ISBLANK(R909),C909,R909)&amp;" "&amp;S909&amp;IF(ISBLANK(S909),""," ")&amp;T909&amp;IF(ISBLANK(T909),""," ")&amp;U909&amp;" "&amp;V909</f>
        <v>518 East Street</v>
      </c>
      <c r="C909" s="1" t="s">
        <v>0</v>
      </c>
      <c r="E909" s="1" t="str">
        <f t="shared" si="43"/>
        <v>Vernacular: Shotgun</v>
      </c>
      <c r="F909" s="1" t="str">
        <f t="shared" si="42"/>
        <v>None</v>
      </c>
      <c r="G909" s="1" t="s">
        <v>18</v>
      </c>
      <c r="H909" s="1" t="b">
        <v>1</v>
      </c>
      <c r="I909" s="1" t="b">
        <v>0</v>
      </c>
      <c r="J909" s="1">
        <v>1860</v>
      </c>
      <c r="K909" s="1">
        <v>1860</v>
      </c>
      <c r="L909" s="1" t="s">
        <v>14</v>
      </c>
      <c r="M909" s="1">
        <v>1</v>
      </c>
      <c r="N909" s="1" t="s">
        <v>13</v>
      </c>
      <c r="P909" s="5">
        <v>38.738230000000001</v>
      </c>
      <c r="Q909" s="5">
        <v>-85.373926999999995</v>
      </c>
      <c r="R909" s="1">
        <v>518</v>
      </c>
      <c r="S909" s="9"/>
      <c r="U909" t="s">
        <v>471</v>
      </c>
      <c r="V909" t="s">
        <v>446</v>
      </c>
      <c r="W909" s="1" t="s">
        <v>13</v>
      </c>
    </row>
    <row r="910" spans="1:23" ht="25.5" x14ac:dyDescent="0.2">
      <c r="A910" t="str">
        <f>IF(ISBLANK(R910),C910,R910)&amp;" "&amp;S910&amp;IF(ISBLANK(S910),""," ")&amp;T910&amp;IF(ISBLANK(T910),""," ")&amp;U910&amp;" "&amp;V910</f>
        <v>519 East Street</v>
      </c>
      <c r="C910" s="1" t="s">
        <v>0</v>
      </c>
      <c r="E910" s="1" t="str">
        <f t="shared" si="43"/>
        <v>Modern Movement</v>
      </c>
      <c r="F910" s="1" t="str">
        <f t="shared" si="42"/>
        <v>Ranch</v>
      </c>
      <c r="G910" s="1" t="s">
        <v>12</v>
      </c>
      <c r="H910" s="1" t="b">
        <v>1</v>
      </c>
      <c r="I910" s="1" t="b">
        <v>0</v>
      </c>
      <c r="J910" s="1">
        <v>1950</v>
      </c>
      <c r="K910" s="1">
        <v>1950</v>
      </c>
      <c r="L910" s="1" t="s">
        <v>2</v>
      </c>
      <c r="N910" s="1">
        <v>1</v>
      </c>
      <c r="O910" s="4" t="s">
        <v>526</v>
      </c>
      <c r="P910" s="5">
        <v>38.737976000000003</v>
      </c>
      <c r="Q910" s="5">
        <v>-85.374339000000006</v>
      </c>
      <c r="R910" s="1">
        <v>519</v>
      </c>
      <c r="S910" s="9"/>
      <c r="U910" t="s">
        <v>471</v>
      </c>
      <c r="V910" t="s">
        <v>446</v>
      </c>
      <c r="W910" s="1" t="s">
        <v>13</v>
      </c>
    </row>
    <row r="911" spans="1:23" x14ac:dyDescent="0.2">
      <c r="A911" t="str">
        <f>IF(ISBLANK(R911),C911,R911)&amp;" "&amp;S911&amp;IF(ISBLANK(S911),""," ")&amp;T911&amp;IF(ISBLANK(T911),""," ")&amp;U911&amp;" "&amp;V911</f>
        <v>520 East Street</v>
      </c>
      <c r="C911" s="1" t="s">
        <v>0</v>
      </c>
      <c r="E911" s="1" t="str">
        <f t="shared" si="43"/>
        <v>Federal</v>
      </c>
      <c r="F911" s="1" t="str">
        <f t="shared" si="42"/>
        <v>None</v>
      </c>
      <c r="G911" s="1" t="s">
        <v>1</v>
      </c>
      <c r="H911" s="1" t="b">
        <v>1</v>
      </c>
      <c r="I911" s="1" t="b">
        <v>0</v>
      </c>
      <c r="J911" s="1">
        <v>1870</v>
      </c>
      <c r="K911" s="1">
        <v>1870</v>
      </c>
      <c r="L911" s="1" t="s">
        <v>2</v>
      </c>
      <c r="N911" s="4">
        <v>1</v>
      </c>
      <c r="O911" s="4" t="s">
        <v>511</v>
      </c>
      <c r="P911" s="5">
        <v>38.738339000000003</v>
      </c>
      <c r="Q911" s="5">
        <v>-85.373930000000001</v>
      </c>
      <c r="R911" s="1">
        <v>520</v>
      </c>
      <c r="S911" s="9"/>
      <c r="U911" t="s">
        <v>471</v>
      </c>
      <c r="V911" t="s">
        <v>446</v>
      </c>
      <c r="W911" s="1" t="s">
        <v>13</v>
      </c>
    </row>
    <row r="912" spans="1:23" x14ac:dyDescent="0.2">
      <c r="A912" t="str">
        <f>IF(ISBLANK(R912),C912,R912)&amp;" "&amp;S912&amp;IF(ISBLANK(S912),""," ")&amp;T912&amp;IF(ISBLANK(T912),""," ")&amp;U912&amp;" "&amp;V912</f>
        <v>524 East Street</v>
      </c>
      <c r="C912" s="1" t="s">
        <v>0</v>
      </c>
      <c r="E912" s="1" t="str">
        <f t="shared" si="43"/>
        <v>Vernacular: Gable Front</v>
      </c>
      <c r="F912" s="1" t="str">
        <f t="shared" si="42"/>
        <v>None</v>
      </c>
      <c r="G912" s="1" t="s">
        <v>21</v>
      </c>
      <c r="H912" s="1" t="b">
        <v>1</v>
      </c>
      <c r="I912" s="1" t="b">
        <v>0</v>
      </c>
      <c r="J912" s="1">
        <v>1900</v>
      </c>
      <c r="K912" s="1">
        <v>1900</v>
      </c>
      <c r="L912" s="1" t="s">
        <v>14</v>
      </c>
      <c r="M912" s="1">
        <v>1</v>
      </c>
      <c r="N912" s="1" t="s">
        <v>13</v>
      </c>
      <c r="P912" s="5">
        <v>38.738470999999997</v>
      </c>
      <c r="Q912" s="5">
        <v>-85.373930000000001</v>
      </c>
      <c r="R912" s="1">
        <v>524</v>
      </c>
      <c r="S912" s="9"/>
      <c r="U912" t="s">
        <v>471</v>
      </c>
      <c r="V912" t="s">
        <v>446</v>
      </c>
      <c r="W912" s="1" t="s">
        <v>13</v>
      </c>
    </row>
    <row r="913" spans="1:23" x14ac:dyDescent="0.2">
      <c r="A913" t="str">
        <f>IF(ISBLANK(R913),C913,R913)&amp;" "&amp;S913&amp;IF(ISBLANK(S913),""," ")&amp;T913&amp;IF(ISBLANK(T913),""," ")&amp;U913&amp;" "&amp;V913</f>
        <v>604 East Street</v>
      </c>
      <c r="C913" s="1" t="s">
        <v>0</v>
      </c>
      <c r="E913" s="1" t="str">
        <f t="shared" si="43"/>
        <v>Vernacular: Gable Front</v>
      </c>
      <c r="F913" s="1" t="str">
        <f t="shared" si="42"/>
        <v>None</v>
      </c>
      <c r="G913" s="1" t="s">
        <v>21</v>
      </c>
      <c r="H913" s="1" t="b">
        <v>1</v>
      </c>
      <c r="I913" s="1" t="b">
        <v>0</v>
      </c>
      <c r="J913" s="1">
        <v>1860</v>
      </c>
      <c r="K913" s="1">
        <v>1860</v>
      </c>
      <c r="L913" s="1" t="s">
        <v>14</v>
      </c>
      <c r="M913" s="1">
        <v>1</v>
      </c>
      <c r="N913" s="1" t="s">
        <v>13</v>
      </c>
      <c r="P913" s="5">
        <v>38.738622999999997</v>
      </c>
      <c r="Q913" s="5">
        <v>-85.374307000000002</v>
      </c>
      <c r="R913" s="1">
        <v>604</v>
      </c>
      <c r="S913" s="9"/>
      <c r="U913" t="s">
        <v>471</v>
      </c>
      <c r="V913" t="s">
        <v>446</v>
      </c>
      <c r="W913" s="1" t="s">
        <v>13</v>
      </c>
    </row>
    <row r="914" spans="1:23" x14ac:dyDescent="0.2">
      <c r="A914" t="str">
        <f>IF(ISBLANK(R914),C914,R914)&amp;" "&amp;S914&amp;IF(ISBLANK(S914),""," ")&amp;T914&amp;IF(ISBLANK(T914),""," ")&amp;U914&amp;" "&amp;V914</f>
        <v>607 East Street</v>
      </c>
      <c r="C914" s="1" t="s">
        <v>0</v>
      </c>
      <c r="E914" s="1" t="str">
        <f t="shared" si="43"/>
        <v>Vernacular: Other</v>
      </c>
      <c r="F914" s="1" t="str">
        <f t="shared" si="42"/>
        <v>Gabled-ell</v>
      </c>
      <c r="G914" s="1" t="s">
        <v>27</v>
      </c>
      <c r="H914" s="1" t="b">
        <v>1</v>
      </c>
      <c r="I914" s="1" t="b">
        <v>0</v>
      </c>
      <c r="J914" s="1">
        <v>1860</v>
      </c>
      <c r="K914" s="1">
        <v>1860</v>
      </c>
      <c r="L914" s="1" t="s">
        <v>14</v>
      </c>
      <c r="M914" s="1">
        <v>1</v>
      </c>
      <c r="N914" s="1" t="s">
        <v>13</v>
      </c>
      <c r="P914" s="5">
        <v>38.739021000000001</v>
      </c>
      <c r="Q914" s="5">
        <v>-85.374725999999995</v>
      </c>
      <c r="R914" s="1">
        <v>607</v>
      </c>
      <c r="S914" s="9"/>
      <c r="U914" t="s">
        <v>471</v>
      </c>
      <c r="V914" t="s">
        <v>446</v>
      </c>
      <c r="W914" s="1" t="s">
        <v>13</v>
      </c>
    </row>
    <row r="915" spans="1:23" x14ac:dyDescent="0.2">
      <c r="A915" t="str">
        <f>IF(ISBLANK(R915),C915,R915)&amp;" "&amp;S915&amp;IF(ISBLANK(S915),""," ")&amp;T915&amp;IF(ISBLANK(T915),""," ")&amp;U915&amp;" "&amp;V915</f>
        <v>611 East Street</v>
      </c>
      <c r="C915" s="1" t="s">
        <v>0</v>
      </c>
      <c r="E915" s="1" t="str">
        <f t="shared" si="43"/>
        <v>Vernacular: Other</v>
      </c>
      <c r="F915" s="1" t="str">
        <f t="shared" si="42"/>
        <v>Hall and Parlor</v>
      </c>
      <c r="G915" s="1" t="s">
        <v>36</v>
      </c>
      <c r="H915" s="1" t="b">
        <v>1</v>
      </c>
      <c r="I915" s="1" t="b">
        <v>0</v>
      </c>
      <c r="J915" s="1">
        <v>1860</v>
      </c>
      <c r="K915" s="1">
        <v>1860</v>
      </c>
      <c r="L915" s="1" t="s">
        <v>14</v>
      </c>
      <c r="M915" s="1">
        <v>1</v>
      </c>
      <c r="N915" s="1" t="s">
        <v>13</v>
      </c>
      <c r="P915" s="5">
        <v>38.739139000000002</v>
      </c>
      <c r="Q915" s="5">
        <v>-85.374589</v>
      </c>
      <c r="R915" s="1">
        <v>611</v>
      </c>
      <c r="S915" s="9"/>
      <c r="U915" t="s">
        <v>471</v>
      </c>
      <c r="V915" t="s">
        <v>446</v>
      </c>
      <c r="W915" s="1" t="s">
        <v>13</v>
      </c>
    </row>
    <row r="916" spans="1:23" ht="127.5" x14ac:dyDescent="0.2">
      <c r="A916" t="str">
        <f t="shared" ref="A899:A962" si="44">IF(ISBLANK(R916),B916,R916)&amp;" "&amp;S916&amp;IF(ISBLANK(S916),""," ")&amp;T916&amp;IF(ISBLANK(T916),""," ")&amp;U916&amp;" "&amp;V916</f>
        <v>116 Elm Street</v>
      </c>
      <c r="B916" s="1" t="s">
        <v>212</v>
      </c>
      <c r="C916" s="1" t="s">
        <v>4</v>
      </c>
      <c r="E916" s="1" t="str">
        <f t="shared" si="43"/>
        <v>Italianate</v>
      </c>
      <c r="F916" s="1" t="str">
        <f t="shared" si="42"/>
        <v>None</v>
      </c>
      <c r="G916" s="1" t="s">
        <v>23</v>
      </c>
      <c r="H916" s="1" t="b">
        <v>1</v>
      </c>
      <c r="I916" s="1" t="b">
        <v>0</v>
      </c>
      <c r="J916" s="1">
        <v>1891</v>
      </c>
      <c r="K916" s="1">
        <v>1891</v>
      </c>
      <c r="L916" s="1" t="s">
        <v>14</v>
      </c>
      <c r="M916" s="1">
        <v>1</v>
      </c>
      <c r="N916" s="1" t="s">
        <v>13</v>
      </c>
      <c r="P916" s="5">
        <v>38.735004000000004</v>
      </c>
      <c r="Q916" s="5">
        <v>-85.385278</v>
      </c>
      <c r="R916" s="1">
        <v>116</v>
      </c>
      <c r="S916" s="9"/>
      <c r="U916" t="s">
        <v>479</v>
      </c>
      <c r="V916" t="s">
        <v>446</v>
      </c>
      <c r="W916" s="1" t="s">
        <v>402</v>
      </c>
    </row>
    <row r="917" spans="1:23" ht="25.5" x14ac:dyDescent="0.2">
      <c r="A917" t="str">
        <f t="shared" si="44"/>
        <v>120 Elm Street</v>
      </c>
      <c r="B917" s="1" t="s">
        <v>213</v>
      </c>
      <c r="C917" s="1" t="s">
        <v>90</v>
      </c>
      <c r="E917" s="1" t="str">
        <f t="shared" si="43"/>
        <v>Vernacular: Gable Front</v>
      </c>
      <c r="F917" s="1" t="str">
        <f t="shared" si="42"/>
        <v>None</v>
      </c>
      <c r="G917" s="1" t="s">
        <v>21</v>
      </c>
      <c r="H917" s="1" t="b">
        <v>1</v>
      </c>
      <c r="I917" s="1" t="b">
        <v>0</v>
      </c>
      <c r="J917" s="1">
        <v>1890</v>
      </c>
      <c r="K917" s="1">
        <v>1890</v>
      </c>
      <c r="L917" s="1" t="s">
        <v>14</v>
      </c>
      <c r="M917" s="1">
        <v>1</v>
      </c>
      <c r="N917" s="1" t="s">
        <v>13</v>
      </c>
      <c r="P917" s="5">
        <v>38.735022000000001</v>
      </c>
      <c r="Q917" s="5">
        <v>-85.385272999999998</v>
      </c>
      <c r="R917" s="1">
        <v>120</v>
      </c>
      <c r="S917" s="9"/>
      <c r="U917" t="s">
        <v>479</v>
      </c>
      <c r="V917" t="s">
        <v>446</v>
      </c>
      <c r="W917" s="1" t="s">
        <v>13</v>
      </c>
    </row>
    <row r="918" spans="1:23" x14ac:dyDescent="0.2">
      <c r="A918" t="str">
        <f>IF(ISBLANK(R918),C918,R918)&amp;" "&amp;S918&amp;IF(ISBLANK(S918),""," ")&amp;T918&amp;IF(ISBLANK(T918),""," ")&amp;U918&amp;" "&amp;V918</f>
        <v>308 Elm Street</v>
      </c>
      <c r="C918" s="1" t="s">
        <v>0</v>
      </c>
      <c r="E918" s="1" t="str">
        <f t="shared" si="43"/>
        <v>Vernacular: Gable Front</v>
      </c>
      <c r="F918" s="1" t="str">
        <f t="shared" si="42"/>
        <v>None</v>
      </c>
      <c r="G918" s="1" t="s">
        <v>21</v>
      </c>
      <c r="H918" s="1" t="b">
        <v>1</v>
      </c>
      <c r="I918" s="1" t="b">
        <v>0</v>
      </c>
      <c r="J918" s="1">
        <v>1900</v>
      </c>
      <c r="K918" s="1">
        <v>1900</v>
      </c>
      <c r="L918" s="1" t="s">
        <v>14</v>
      </c>
      <c r="M918" s="1">
        <v>1</v>
      </c>
      <c r="N918" s="1" t="s">
        <v>13</v>
      </c>
      <c r="P918" s="5">
        <v>38.736373</v>
      </c>
      <c r="Q918" s="5">
        <v>-85.384674000000004</v>
      </c>
      <c r="R918" s="1">
        <v>308</v>
      </c>
      <c r="S918" s="9"/>
      <c r="U918" t="s">
        <v>479</v>
      </c>
      <c r="V918" t="s">
        <v>446</v>
      </c>
      <c r="W918" s="1" t="s">
        <v>13</v>
      </c>
    </row>
    <row r="919" spans="1:23" x14ac:dyDescent="0.2">
      <c r="A919" t="str">
        <f>IF(ISBLANK(R919),D919,R919)&amp;" "&amp;S919&amp;IF(ISBLANK(S919),""," ")&amp;T919&amp;IF(ISBLANK(T919),""," ")&amp;U919&amp;" "&amp;V919</f>
        <v>309 Elm Street</v>
      </c>
      <c r="C919" s="1" t="s">
        <v>0</v>
      </c>
      <c r="D919" s="1" t="s">
        <v>71</v>
      </c>
      <c r="E919" s="1" t="str">
        <f t="shared" si="43"/>
        <v>Federal</v>
      </c>
      <c r="F919" s="1" t="str">
        <f t="shared" si="42"/>
        <v>None</v>
      </c>
      <c r="G919" s="1" t="s">
        <v>1</v>
      </c>
      <c r="H919" s="1" t="b">
        <v>1</v>
      </c>
      <c r="I919" s="1" t="b">
        <v>0</v>
      </c>
      <c r="J919" s="1">
        <v>1860</v>
      </c>
      <c r="K919" s="1">
        <v>1860</v>
      </c>
      <c r="L919" s="1" t="s">
        <v>14</v>
      </c>
      <c r="M919" s="1">
        <v>1</v>
      </c>
      <c r="N919" s="1" t="s">
        <v>13</v>
      </c>
      <c r="P919" s="5">
        <v>38.736508999999998</v>
      </c>
      <c r="Q919" s="5">
        <v>-85.385214000000005</v>
      </c>
      <c r="R919" s="1">
        <v>309</v>
      </c>
      <c r="S919" s="9"/>
      <c r="U919" t="s">
        <v>479</v>
      </c>
      <c r="V919" t="s">
        <v>446</v>
      </c>
      <c r="W919" s="1" t="s">
        <v>13</v>
      </c>
    </row>
    <row r="920" spans="1:23" x14ac:dyDescent="0.2">
      <c r="A920" t="str">
        <f>IF(ISBLANK(R920),D920,R920)&amp;" "&amp;S920&amp;IF(ISBLANK(S920),""," ")&amp;T920&amp;IF(ISBLANK(T920),""," ")&amp;U920&amp;" "&amp;V920</f>
        <v>311 Elm Street</v>
      </c>
      <c r="C920" s="1" t="s">
        <v>0</v>
      </c>
      <c r="D920" s="1" t="s">
        <v>71</v>
      </c>
      <c r="E920" s="1" t="str">
        <f t="shared" si="43"/>
        <v>Federal</v>
      </c>
      <c r="F920" s="1" t="str">
        <f t="shared" si="42"/>
        <v>None</v>
      </c>
      <c r="G920" s="1" t="s">
        <v>1</v>
      </c>
      <c r="H920" s="1" t="b">
        <v>1</v>
      </c>
      <c r="I920" s="1" t="b">
        <v>0</v>
      </c>
      <c r="J920" s="1">
        <v>1860</v>
      </c>
      <c r="K920" s="1">
        <v>1860</v>
      </c>
      <c r="L920" s="1" t="s">
        <v>14</v>
      </c>
      <c r="M920" s="1">
        <v>1</v>
      </c>
      <c r="N920" s="1" t="s">
        <v>13</v>
      </c>
      <c r="P920" s="5">
        <v>38.736572000000002</v>
      </c>
      <c r="Q920" s="5">
        <v>-85.385188999999997</v>
      </c>
      <c r="R920" s="1">
        <v>311</v>
      </c>
      <c r="S920" s="9"/>
      <c r="U920" t="s">
        <v>479</v>
      </c>
      <c r="V920" t="s">
        <v>446</v>
      </c>
      <c r="W920" s="1" t="s">
        <v>13</v>
      </c>
    </row>
    <row r="921" spans="1:23" x14ac:dyDescent="0.2">
      <c r="A921" t="str">
        <f t="shared" si="44"/>
        <v>315 Elm Street</v>
      </c>
      <c r="C921" s="1" t="s">
        <v>211</v>
      </c>
      <c r="E921" s="1" t="str">
        <f t="shared" si="43"/>
        <v>Modern Movement</v>
      </c>
      <c r="F921" s="1" t="str">
        <f t="shared" si="42"/>
        <v>None</v>
      </c>
      <c r="G921" s="4" t="s">
        <v>29</v>
      </c>
      <c r="H921" s="1" t="b">
        <v>1</v>
      </c>
      <c r="I921" s="1" t="b">
        <v>0</v>
      </c>
      <c r="J921" s="1">
        <v>1970</v>
      </c>
      <c r="K921" s="1">
        <v>1970</v>
      </c>
      <c r="L921" s="1" t="s">
        <v>2</v>
      </c>
      <c r="N921" s="1">
        <v>1</v>
      </c>
      <c r="O921" s="4" t="s">
        <v>526</v>
      </c>
      <c r="P921" s="5">
        <v>38.736704000000003</v>
      </c>
      <c r="Q921" s="5">
        <v>-85.385056000000006</v>
      </c>
      <c r="R921" s="1">
        <v>315</v>
      </c>
      <c r="S921" s="9"/>
      <c r="U921" t="s">
        <v>479</v>
      </c>
      <c r="V921" t="s">
        <v>446</v>
      </c>
      <c r="W921" s="1" t="s">
        <v>13</v>
      </c>
    </row>
    <row r="922" spans="1:23" x14ac:dyDescent="0.2">
      <c r="A922" t="str">
        <f>IF(ISBLANK(R922),D922,R922)&amp;" "&amp;S922&amp;IF(ISBLANK(S922),""," ")&amp;T922&amp;IF(ISBLANK(T922),""," ")&amp;U922&amp;" "&amp;V922</f>
        <v>316 Elm Street</v>
      </c>
      <c r="C922" s="1" t="s">
        <v>0</v>
      </c>
      <c r="D922" s="1" t="s">
        <v>71</v>
      </c>
      <c r="E922" s="1" t="str">
        <f t="shared" si="43"/>
        <v>Tudor Revival</v>
      </c>
      <c r="F922" s="1" t="str">
        <f t="shared" si="42"/>
        <v>None</v>
      </c>
      <c r="G922" s="1" t="s">
        <v>214</v>
      </c>
      <c r="H922" s="1" t="b">
        <v>1</v>
      </c>
      <c r="I922" s="1" t="b">
        <v>0</v>
      </c>
      <c r="J922" s="1">
        <v>1950</v>
      </c>
      <c r="K922" s="1">
        <v>1950</v>
      </c>
      <c r="L922" s="1" t="s">
        <v>2</v>
      </c>
      <c r="N922" s="4">
        <v>0.5</v>
      </c>
      <c r="O922" s="4" t="s">
        <v>526</v>
      </c>
      <c r="P922" s="5">
        <v>38.736629000000001</v>
      </c>
      <c r="Q922" s="5">
        <v>-85.384641000000002</v>
      </c>
      <c r="R922" s="1">
        <v>316</v>
      </c>
      <c r="S922" s="9"/>
      <c r="U922" t="s">
        <v>479</v>
      </c>
      <c r="V922" t="s">
        <v>446</v>
      </c>
      <c r="W922" s="1" t="s">
        <v>13</v>
      </c>
    </row>
    <row r="923" spans="1:23" x14ac:dyDescent="0.2">
      <c r="A923" t="str">
        <f>IF(ISBLANK(R923),D923,R923)&amp;" "&amp;S923&amp;IF(ISBLANK(S923),""," ")&amp;T923&amp;IF(ISBLANK(T923),""," ")&amp;U923&amp;" "&amp;V923</f>
        <v>318 Elm Street</v>
      </c>
      <c r="C923" s="1" t="s">
        <v>0</v>
      </c>
      <c r="D923" s="1" t="s">
        <v>71</v>
      </c>
      <c r="E923" s="1" t="str">
        <f t="shared" si="43"/>
        <v>Tudor Revival</v>
      </c>
      <c r="F923" s="1" t="str">
        <f t="shared" si="42"/>
        <v>None</v>
      </c>
      <c r="G923" s="1" t="s">
        <v>214</v>
      </c>
      <c r="H923" s="1" t="b">
        <v>1</v>
      </c>
      <c r="I923" s="1" t="b">
        <v>0</v>
      </c>
      <c r="J923" s="1">
        <v>1950</v>
      </c>
      <c r="K923" s="1">
        <v>1950</v>
      </c>
      <c r="L923" s="1" t="s">
        <v>2</v>
      </c>
      <c r="N923" s="4">
        <v>0.5</v>
      </c>
      <c r="O923" s="4" t="s">
        <v>526</v>
      </c>
      <c r="P923" s="5">
        <v>38.736443999999999</v>
      </c>
      <c r="Q923" s="5">
        <v>-85.384849000000003</v>
      </c>
      <c r="R923" s="1">
        <v>318</v>
      </c>
      <c r="S923" s="9"/>
      <c r="U923" t="s">
        <v>479</v>
      </c>
      <c r="V923" t="s">
        <v>446</v>
      </c>
      <c r="W923" s="1" t="s">
        <v>13</v>
      </c>
    </row>
    <row r="924" spans="1:23" x14ac:dyDescent="0.2">
      <c r="A924" t="str">
        <f>IF(ISBLANK(R924),D924,R924)&amp;" "&amp;S924&amp;IF(ISBLANK(S924),""," ")&amp;T924&amp;IF(ISBLANK(T924),""," ")&amp;U924&amp;" "&amp;V924</f>
        <v>413 Elm Street</v>
      </c>
      <c r="C924" s="1" t="s">
        <v>0</v>
      </c>
      <c r="D924" s="1" t="s">
        <v>71</v>
      </c>
      <c r="E924" s="1" t="str">
        <f t="shared" si="43"/>
        <v>Federal</v>
      </c>
      <c r="F924" s="1" t="str">
        <f t="shared" si="42"/>
        <v>None</v>
      </c>
      <c r="G924" s="1" t="s">
        <v>1</v>
      </c>
      <c r="H924" s="1" t="b">
        <v>1</v>
      </c>
      <c r="I924" s="1" t="b">
        <v>0</v>
      </c>
      <c r="J924" s="1">
        <v>1860</v>
      </c>
      <c r="K924" s="1">
        <v>1860</v>
      </c>
      <c r="L924" s="1" t="s">
        <v>14</v>
      </c>
      <c r="M924" s="1">
        <v>1</v>
      </c>
      <c r="N924" s="1" t="s">
        <v>13</v>
      </c>
      <c r="P924" s="5">
        <v>38.737797999999998</v>
      </c>
      <c r="Q924" s="5">
        <v>-85.384726999999998</v>
      </c>
      <c r="R924" s="1">
        <v>413</v>
      </c>
      <c r="S924" s="9"/>
      <c r="U924" t="s">
        <v>479</v>
      </c>
      <c r="V924" t="s">
        <v>446</v>
      </c>
      <c r="W924" s="1" t="s">
        <v>13</v>
      </c>
    </row>
    <row r="925" spans="1:23" ht="25.5" x14ac:dyDescent="0.2">
      <c r="A925" t="str">
        <f>IF(ISBLANK(R925),C925,R925)&amp;" "&amp;S925&amp;IF(ISBLANK(S925),""," ")&amp;T925&amp;IF(ISBLANK(T925),""," ")&amp;U925&amp;" "&amp;V925</f>
        <v>414 Elm Street</v>
      </c>
      <c r="C925" s="1" t="s">
        <v>0</v>
      </c>
      <c r="E925" s="1" t="str">
        <f t="shared" si="43"/>
        <v>Bungalow/Craftsman/Foursquare</v>
      </c>
      <c r="F925" s="1" t="str">
        <f t="shared" si="42"/>
        <v>None</v>
      </c>
      <c r="G925" s="1" t="s">
        <v>64</v>
      </c>
      <c r="H925" s="1" t="b">
        <v>1</v>
      </c>
      <c r="I925" s="1" t="b">
        <v>0</v>
      </c>
      <c r="J925" s="1">
        <v>1915</v>
      </c>
      <c r="K925" s="1">
        <v>1915</v>
      </c>
      <c r="L925" s="1" t="s">
        <v>14</v>
      </c>
      <c r="M925" s="1">
        <v>1</v>
      </c>
      <c r="N925" s="1" t="s">
        <v>13</v>
      </c>
      <c r="P925" s="5">
        <v>38.737735000000001</v>
      </c>
      <c r="Q925" s="5">
        <v>-85.384232999999995</v>
      </c>
      <c r="R925" s="1">
        <v>414</v>
      </c>
      <c r="S925" s="9"/>
      <c r="U925" s="2" t="s">
        <v>479</v>
      </c>
      <c r="V925" t="s">
        <v>446</v>
      </c>
      <c r="W925" s="1" t="s">
        <v>13</v>
      </c>
    </row>
    <row r="926" spans="1:23" x14ac:dyDescent="0.2">
      <c r="A926" t="str">
        <f>IF(ISBLANK(R926),D926,R926)&amp;" "&amp;S926&amp;IF(ISBLANK(S926),""," ")&amp;T926&amp;IF(ISBLANK(T926),""," ")&amp;U926&amp;" "&amp;V926</f>
        <v>415 Elm Street</v>
      </c>
      <c r="C926" s="1" t="s">
        <v>0</v>
      </c>
      <c r="D926" s="1" t="s">
        <v>71</v>
      </c>
      <c r="E926" s="1" t="str">
        <f t="shared" si="43"/>
        <v>Federal</v>
      </c>
      <c r="F926" s="1" t="str">
        <f t="shared" si="42"/>
        <v>None</v>
      </c>
      <c r="G926" s="1" t="s">
        <v>1</v>
      </c>
      <c r="H926" s="1" t="b">
        <v>1</v>
      </c>
      <c r="I926" s="1" t="b">
        <v>0</v>
      </c>
      <c r="J926" s="1">
        <v>1860</v>
      </c>
      <c r="K926" s="1">
        <v>1860</v>
      </c>
      <c r="L926" s="1" t="s">
        <v>14</v>
      </c>
      <c r="M926" s="1">
        <v>1</v>
      </c>
      <c r="N926" s="1" t="s">
        <v>13</v>
      </c>
      <c r="P926" s="5">
        <v>38.737873</v>
      </c>
      <c r="Q926" s="5">
        <v>-85.384702000000004</v>
      </c>
      <c r="R926" s="1">
        <v>415</v>
      </c>
      <c r="S926" s="9"/>
      <c r="U926" t="s">
        <v>479</v>
      </c>
      <c r="V926" t="s">
        <v>446</v>
      </c>
      <c r="W926" s="1" t="s">
        <v>13</v>
      </c>
    </row>
    <row r="927" spans="1:23" ht="25.5" x14ac:dyDescent="0.2">
      <c r="A927" t="str">
        <f>IF(ISBLANK(R927),C927,R927)&amp;" "&amp;S927&amp;IF(ISBLANK(S927),""," ")&amp;T927&amp;IF(ISBLANK(T927),""," ")&amp;U927&amp;" "&amp;V927</f>
        <v>416 Elm Street</v>
      </c>
      <c r="C927" s="1" t="s">
        <v>0</v>
      </c>
      <c r="E927" s="1" t="str">
        <f t="shared" si="43"/>
        <v>Bungalow/Craftsman/Foursquare</v>
      </c>
      <c r="F927" s="1" t="str">
        <f t="shared" si="42"/>
        <v>None</v>
      </c>
      <c r="G927" s="1" t="s">
        <v>64</v>
      </c>
      <c r="H927" s="1" t="b">
        <v>1</v>
      </c>
      <c r="I927" s="1" t="b">
        <v>0</v>
      </c>
      <c r="J927" s="1">
        <v>1920</v>
      </c>
      <c r="K927" s="1">
        <v>1920</v>
      </c>
      <c r="L927" s="1" t="s">
        <v>14</v>
      </c>
      <c r="M927" s="1">
        <v>0.5</v>
      </c>
      <c r="N927" s="1" t="s">
        <v>13</v>
      </c>
      <c r="P927" s="5">
        <v>38.737845</v>
      </c>
      <c r="Q927" s="5">
        <v>-85.384198999999995</v>
      </c>
      <c r="R927" s="1">
        <v>416</v>
      </c>
      <c r="S927" s="9"/>
      <c r="U927" t="s">
        <v>479</v>
      </c>
      <c r="V927" s="2" t="s">
        <v>446</v>
      </c>
      <c r="W927" s="1" t="s">
        <v>13</v>
      </c>
    </row>
    <row r="928" spans="1:23" ht="25.5" x14ac:dyDescent="0.2">
      <c r="A928" t="str">
        <f>IF(ISBLANK(R928),C928,R928)&amp;" "&amp;S928&amp;IF(ISBLANK(S928),""," ")&amp;T928&amp;IF(ISBLANK(T928),""," ")&amp;U928&amp;" "&amp;V928</f>
        <v>418 Elm Street</v>
      </c>
      <c r="C928" s="1" t="s">
        <v>0</v>
      </c>
      <c r="E928" s="1" t="str">
        <f t="shared" si="43"/>
        <v>Bungalow/Craftsman/Foursquare</v>
      </c>
      <c r="F928" s="1" t="str">
        <f t="shared" si="42"/>
        <v>None</v>
      </c>
      <c r="G928" s="1" t="s">
        <v>64</v>
      </c>
      <c r="H928" s="1" t="b">
        <v>1</v>
      </c>
      <c r="I928" s="1" t="b">
        <v>0</v>
      </c>
      <c r="J928" s="1">
        <v>1920</v>
      </c>
      <c r="K928" s="1">
        <v>1920</v>
      </c>
      <c r="L928" s="1" t="s">
        <v>14</v>
      </c>
      <c r="M928" s="1">
        <v>0.5</v>
      </c>
      <c r="N928" s="1" t="s">
        <v>13</v>
      </c>
      <c r="P928" s="5">
        <v>38.737628999999998</v>
      </c>
      <c r="Q928" s="5">
        <v>-85.384486999999993</v>
      </c>
      <c r="R928" s="1">
        <v>418</v>
      </c>
      <c r="S928" s="9"/>
      <c r="U928" t="s">
        <v>479</v>
      </c>
      <c r="V928" s="2" t="s">
        <v>446</v>
      </c>
      <c r="W928" s="1" t="s">
        <v>13</v>
      </c>
    </row>
    <row r="929" spans="1:23" ht="114.75" x14ac:dyDescent="0.2">
      <c r="A929" t="str">
        <f>IF(ISBLANK(R929),C929,R929)&amp;" "&amp;S929&amp;IF(ISBLANK(S929),""," ")&amp;T929&amp;IF(ISBLANK(T929),""," ")&amp;U929&amp;" "&amp;V929</f>
        <v>420 Elm Street</v>
      </c>
      <c r="C929" s="1" t="s">
        <v>0</v>
      </c>
      <c r="E929" s="1" t="str">
        <f t="shared" si="43"/>
        <v>Federal</v>
      </c>
      <c r="F929" s="1" t="str">
        <f t="shared" si="42"/>
        <v>None</v>
      </c>
      <c r="G929" s="1" t="s">
        <v>1</v>
      </c>
      <c r="H929" s="1" t="b">
        <v>1</v>
      </c>
      <c r="I929" s="1" t="b">
        <v>0</v>
      </c>
      <c r="J929" s="1">
        <v>1835</v>
      </c>
      <c r="K929" s="1">
        <v>1835</v>
      </c>
      <c r="L929" s="1" t="s">
        <v>14</v>
      </c>
      <c r="M929" s="1">
        <v>1</v>
      </c>
      <c r="N929" s="1" t="s">
        <v>13</v>
      </c>
      <c r="P929" s="5">
        <v>38.738030999999999</v>
      </c>
      <c r="Q929" s="5">
        <v>-85.384142999999995</v>
      </c>
      <c r="R929" s="1">
        <v>420</v>
      </c>
      <c r="S929" s="9"/>
      <c r="U929" t="s">
        <v>479</v>
      </c>
      <c r="V929" t="s">
        <v>446</v>
      </c>
      <c r="W929" s="1" t="s">
        <v>403</v>
      </c>
    </row>
    <row r="930" spans="1:23" ht="25.5" x14ac:dyDescent="0.2">
      <c r="A930" t="str">
        <f>IF(ISBLANK(R930),C930,R930)&amp;" "&amp;S930&amp;IF(ISBLANK(S930),""," ")&amp;T930&amp;IF(ISBLANK(T930),""," ")&amp;U930&amp;" "&amp;V930</f>
        <v>423 Elm Street</v>
      </c>
      <c r="C930" s="1" t="s">
        <v>0</v>
      </c>
      <c r="E930" s="1" t="str">
        <f t="shared" si="43"/>
        <v>Bungalow/Craftsman/Foursquare</v>
      </c>
      <c r="F930" s="1" t="str">
        <f t="shared" si="42"/>
        <v>None</v>
      </c>
      <c r="G930" s="1" t="s">
        <v>64</v>
      </c>
      <c r="H930" s="1" t="b">
        <v>1</v>
      </c>
      <c r="I930" s="1" t="b">
        <v>0</v>
      </c>
      <c r="J930" s="1">
        <v>1920</v>
      </c>
      <c r="K930" s="1">
        <v>1920</v>
      </c>
      <c r="L930" s="1" t="s">
        <v>14</v>
      </c>
      <c r="M930" s="1">
        <v>2</v>
      </c>
      <c r="N930" s="1" t="s">
        <v>13</v>
      </c>
      <c r="P930" s="5">
        <v>38.738061000000002</v>
      </c>
      <c r="Q930" s="5">
        <v>-85.384642999999997</v>
      </c>
      <c r="R930" s="1">
        <v>423</v>
      </c>
      <c r="S930" s="9"/>
      <c r="U930" s="2" t="s">
        <v>479</v>
      </c>
      <c r="V930" t="s">
        <v>446</v>
      </c>
      <c r="W930" s="1" t="s">
        <v>13</v>
      </c>
    </row>
    <row r="931" spans="1:23" x14ac:dyDescent="0.2">
      <c r="A931" t="str">
        <f>IF(ISBLANK(R931),C931,R931)&amp;" "&amp;S931&amp;IF(ISBLANK(S931),""," ")&amp;T931&amp;IF(ISBLANK(T931),""," ")&amp;U931&amp;" "&amp;V931</f>
        <v>509 Elm Street</v>
      </c>
      <c r="C931" s="1" t="s">
        <v>0</v>
      </c>
      <c r="E931" s="1" t="str">
        <f t="shared" si="43"/>
        <v>Vernacular: Gable Front</v>
      </c>
      <c r="F931" s="1" t="str">
        <f t="shared" si="42"/>
        <v>None</v>
      </c>
      <c r="G931" s="1" t="s">
        <v>21</v>
      </c>
      <c r="H931" s="1" t="b">
        <v>1</v>
      </c>
      <c r="I931" s="1" t="b">
        <v>0</v>
      </c>
      <c r="J931" s="1">
        <v>1920</v>
      </c>
      <c r="K931" s="1">
        <v>1920</v>
      </c>
      <c r="L931" s="1" t="s">
        <v>14</v>
      </c>
      <c r="M931" s="1">
        <v>1</v>
      </c>
      <c r="N931" s="1" t="s">
        <v>13</v>
      </c>
      <c r="P931" s="5">
        <v>38.738731999999999</v>
      </c>
      <c r="Q931" s="5">
        <v>-85.384461999999999</v>
      </c>
      <c r="R931" s="1">
        <v>509</v>
      </c>
      <c r="S931" s="9"/>
      <c r="U931" t="s">
        <v>479</v>
      </c>
      <c r="V931" t="s">
        <v>446</v>
      </c>
      <c r="W931" s="1" t="s">
        <v>13</v>
      </c>
    </row>
    <row r="932" spans="1:23" x14ac:dyDescent="0.2">
      <c r="A932" t="str">
        <f>IF(ISBLANK(R932),C932,R932)&amp;" "&amp;S932&amp;IF(ISBLANK(S932),""," ")&amp;T932&amp;IF(ISBLANK(T932),""," ")&amp;U932&amp;" "&amp;V932</f>
        <v>510 Elm Street</v>
      </c>
      <c r="C932" s="1" t="s">
        <v>0</v>
      </c>
      <c r="E932" s="1" t="str">
        <f t="shared" si="43"/>
        <v>Federal</v>
      </c>
      <c r="F932" s="1" t="str">
        <f t="shared" si="42"/>
        <v>None</v>
      </c>
      <c r="G932" s="1" t="s">
        <v>1</v>
      </c>
      <c r="H932" s="1" t="b">
        <v>1</v>
      </c>
      <c r="I932" s="1" t="b">
        <v>0</v>
      </c>
      <c r="J932" s="1">
        <v>1850</v>
      </c>
      <c r="K932" s="1">
        <v>1850</v>
      </c>
      <c r="L932" s="1" t="s">
        <v>14</v>
      </c>
      <c r="M932" s="1">
        <v>1</v>
      </c>
      <c r="N932" s="1" t="s">
        <v>13</v>
      </c>
      <c r="P932" s="5">
        <v>38.738630999999998</v>
      </c>
      <c r="Q932" s="5">
        <v>-85.383950999999996</v>
      </c>
      <c r="R932" s="1">
        <v>510</v>
      </c>
      <c r="S932" s="9"/>
      <c r="U932" s="2" t="s">
        <v>479</v>
      </c>
      <c r="V932" t="s">
        <v>446</v>
      </c>
      <c r="W932" s="1" t="s">
        <v>13</v>
      </c>
    </row>
    <row r="933" spans="1:23" x14ac:dyDescent="0.2">
      <c r="A933" t="str">
        <f>IF(ISBLANK(R933),C933,R933)&amp;" "&amp;S933&amp;IF(ISBLANK(S933),""," ")&amp;T933&amp;IF(ISBLANK(T933),""," ")&amp;U933&amp;" "&amp;V933</f>
        <v>512 Elm Street</v>
      </c>
      <c r="C933" s="1" t="s">
        <v>0</v>
      </c>
      <c r="E933" s="1" t="str">
        <f t="shared" si="43"/>
        <v>Federal</v>
      </c>
      <c r="F933" s="1" t="str">
        <f t="shared" si="42"/>
        <v>None</v>
      </c>
      <c r="G933" s="1" t="s">
        <v>1</v>
      </c>
      <c r="H933" s="1" t="b">
        <v>1</v>
      </c>
      <c r="I933" s="1" t="b">
        <v>0</v>
      </c>
      <c r="J933" s="1">
        <v>1850</v>
      </c>
      <c r="K933" s="1">
        <v>1850</v>
      </c>
      <c r="L933" s="1" t="s">
        <v>14</v>
      </c>
      <c r="M933" s="1">
        <v>1</v>
      </c>
      <c r="N933" s="1" t="s">
        <v>13</v>
      </c>
      <c r="P933" s="5">
        <v>38.738695999999997</v>
      </c>
      <c r="Q933" s="5">
        <v>-85.383927999999997</v>
      </c>
      <c r="R933" s="1">
        <v>512</v>
      </c>
      <c r="S933" s="9"/>
      <c r="U933" t="s">
        <v>479</v>
      </c>
      <c r="V933" t="s">
        <v>446</v>
      </c>
      <c r="W933" s="1" t="s">
        <v>13</v>
      </c>
    </row>
    <row r="934" spans="1:23" x14ac:dyDescent="0.2">
      <c r="A934" t="str">
        <f>IF(ISBLANK(R934),C934,R934)&amp;" "&amp;S934&amp;IF(ISBLANK(S934),""," ")&amp;T934&amp;IF(ISBLANK(T934),""," ")&amp;U934&amp;" "&amp;V934</f>
        <v>608 Elm Street</v>
      </c>
      <c r="C934" s="1" t="s">
        <v>0</v>
      </c>
      <c r="E934" s="1" t="str">
        <f t="shared" si="43"/>
        <v>Vernacular: Gable Front</v>
      </c>
      <c r="F934" s="1" t="str">
        <f t="shared" si="42"/>
        <v>None</v>
      </c>
      <c r="G934" s="1" t="s">
        <v>21</v>
      </c>
      <c r="H934" s="1" t="b">
        <v>1</v>
      </c>
      <c r="I934" s="1" t="b">
        <v>0</v>
      </c>
      <c r="J934" s="1">
        <v>1880</v>
      </c>
      <c r="K934" s="1">
        <v>1880</v>
      </c>
      <c r="L934" s="1" t="s">
        <v>14</v>
      </c>
      <c r="M934" s="1">
        <v>1</v>
      </c>
      <c r="N934" s="1" t="s">
        <v>13</v>
      </c>
      <c r="P934" s="5">
        <v>38.739123999999997</v>
      </c>
      <c r="Q934" s="5">
        <v>-85.383846000000005</v>
      </c>
      <c r="R934" s="1">
        <v>608</v>
      </c>
      <c r="S934" s="9"/>
      <c r="U934" t="s">
        <v>479</v>
      </c>
      <c r="V934" t="s">
        <v>446</v>
      </c>
      <c r="W934" s="1" t="s">
        <v>13</v>
      </c>
    </row>
    <row r="935" spans="1:23" x14ac:dyDescent="0.2">
      <c r="A935" t="str">
        <f>IF(ISBLANK(R935),C935,R935)&amp;" "&amp;S935&amp;IF(ISBLANK(S935),""," ")&amp;T935&amp;IF(ISBLANK(T935),""," ")&amp;U935&amp;" "&amp;V935</f>
        <v>610 Elm Street</v>
      </c>
      <c r="C935" s="1" t="s">
        <v>0</v>
      </c>
      <c r="E935" s="1" t="str">
        <f t="shared" si="43"/>
        <v>Vernacular: Gable Front</v>
      </c>
      <c r="F935" s="1" t="str">
        <f t="shared" si="42"/>
        <v>None</v>
      </c>
      <c r="G935" s="1" t="s">
        <v>21</v>
      </c>
      <c r="H935" s="1" t="b">
        <v>1</v>
      </c>
      <c r="I935" s="1" t="b">
        <v>0</v>
      </c>
      <c r="J935" s="1">
        <v>1880</v>
      </c>
      <c r="K935" s="1">
        <v>1880</v>
      </c>
      <c r="L935" s="1" t="s">
        <v>14</v>
      </c>
      <c r="M935" s="1">
        <v>1</v>
      </c>
      <c r="N935" s="1" t="s">
        <v>13</v>
      </c>
      <c r="P935" s="5">
        <v>38.739232000000001</v>
      </c>
      <c r="Q935" s="5">
        <v>-85.383814000000001</v>
      </c>
      <c r="R935" s="1">
        <v>610</v>
      </c>
      <c r="S935" s="9"/>
      <c r="U935" t="s">
        <v>479</v>
      </c>
      <c r="V935" t="s">
        <v>446</v>
      </c>
      <c r="W935" s="1" t="s">
        <v>13</v>
      </c>
    </row>
    <row r="936" spans="1:23" x14ac:dyDescent="0.2">
      <c r="A936" t="str">
        <f>IF(ISBLANK(R936),C936,R936)&amp;" "&amp;S936&amp;IF(ISBLANK(S936),""," ")&amp;T936&amp;IF(ISBLANK(T936),""," ")&amp;U936&amp;" "&amp;V936</f>
        <v>701 Elm Street</v>
      </c>
      <c r="C936" s="1" t="s">
        <v>0</v>
      </c>
      <c r="E936" s="1" t="str">
        <f t="shared" si="43"/>
        <v>Vernacular: Shotgun</v>
      </c>
      <c r="F936" s="1" t="str">
        <f t="shared" si="42"/>
        <v>None</v>
      </c>
      <c r="G936" s="1" t="s">
        <v>18</v>
      </c>
      <c r="H936" s="1" t="b">
        <v>1</v>
      </c>
      <c r="I936" s="1" t="b">
        <v>0</v>
      </c>
      <c r="J936" s="1">
        <v>1870</v>
      </c>
      <c r="K936" s="1">
        <v>1870</v>
      </c>
      <c r="L936" s="1" t="s">
        <v>14</v>
      </c>
      <c r="M936" s="1">
        <v>1</v>
      </c>
      <c r="N936" s="1" t="s">
        <v>13</v>
      </c>
      <c r="P936" s="5">
        <v>38.739587</v>
      </c>
      <c r="Q936" s="5">
        <v>-85.384287</v>
      </c>
      <c r="R936" s="1">
        <v>701</v>
      </c>
      <c r="S936" s="9"/>
      <c r="U936" t="s">
        <v>479</v>
      </c>
      <c r="V936" t="s">
        <v>446</v>
      </c>
      <c r="W936" s="1" t="s">
        <v>13</v>
      </c>
    </row>
    <row r="937" spans="1:23" ht="25.5" x14ac:dyDescent="0.2">
      <c r="A937" t="str">
        <f t="shared" si="44"/>
        <v>702 Elm Street</v>
      </c>
      <c r="B937" s="1" t="s">
        <v>215</v>
      </c>
      <c r="C937" s="1" t="s">
        <v>215</v>
      </c>
      <c r="E937" s="1" t="str">
        <f t="shared" si="43"/>
        <v>Modern Movement</v>
      </c>
      <c r="F937" s="1" t="str">
        <f t="shared" si="42"/>
        <v>None</v>
      </c>
      <c r="G937" s="4" t="s">
        <v>29</v>
      </c>
      <c r="H937" s="1" t="b">
        <v>1</v>
      </c>
      <c r="I937" s="1" t="b">
        <v>0</v>
      </c>
      <c r="J937" s="1">
        <v>1980</v>
      </c>
      <c r="K937" s="1">
        <v>1980</v>
      </c>
      <c r="L937" s="1" t="s">
        <v>2</v>
      </c>
      <c r="N937" s="1">
        <v>2</v>
      </c>
      <c r="O937" s="4" t="s">
        <v>526</v>
      </c>
      <c r="P937" s="5">
        <v>38.739576</v>
      </c>
      <c r="Q937" s="5">
        <v>-85.383476999999999</v>
      </c>
      <c r="R937" s="1">
        <v>702</v>
      </c>
      <c r="S937" s="9"/>
      <c r="U937" t="s">
        <v>479</v>
      </c>
      <c r="V937" t="s">
        <v>446</v>
      </c>
      <c r="W937" s="1" t="s">
        <v>13</v>
      </c>
    </row>
    <row r="938" spans="1:23" x14ac:dyDescent="0.2">
      <c r="A938" t="str">
        <f>IF(ISBLANK(R938),C938,R938)&amp;" "&amp;S938&amp;IF(ISBLANK(S938),""," ")&amp;T938&amp;IF(ISBLANK(T938),""," ")&amp;U938&amp;" "&amp;V938</f>
        <v>709 Elm Street</v>
      </c>
      <c r="C938" s="1" t="s">
        <v>0</v>
      </c>
      <c r="E938" s="1" t="str">
        <f t="shared" si="43"/>
        <v>Vernacular: Shotgun</v>
      </c>
      <c r="F938" s="1" t="str">
        <f t="shared" si="42"/>
        <v>None</v>
      </c>
      <c r="G938" s="1" t="s">
        <v>18</v>
      </c>
      <c r="H938" s="1" t="b">
        <v>1</v>
      </c>
      <c r="I938" s="1" t="b">
        <v>0</v>
      </c>
      <c r="J938" s="1">
        <v>1890</v>
      </c>
      <c r="K938" s="1">
        <v>1890</v>
      </c>
      <c r="L938" s="1" t="s">
        <v>14</v>
      </c>
      <c r="M938" s="1">
        <v>1</v>
      </c>
      <c r="N938" s="1" t="s">
        <v>13</v>
      </c>
      <c r="P938" s="5">
        <v>38.739848000000002</v>
      </c>
      <c r="Q938" s="5">
        <v>-85.384215999999995</v>
      </c>
      <c r="R938" s="1">
        <v>709</v>
      </c>
      <c r="S938" s="9"/>
      <c r="U938" t="s">
        <v>479</v>
      </c>
      <c r="V938" t="s">
        <v>446</v>
      </c>
      <c r="W938" s="1" t="s">
        <v>13</v>
      </c>
    </row>
    <row r="939" spans="1:23" x14ac:dyDescent="0.2">
      <c r="A939" t="str">
        <f>IF(ISBLANK(R939),C939,R939)&amp;" "&amp;S939&amp;IF(ISBLANK(S939),""," ")&amp;T939&amp;IF(ISBLANK(T939),""," ")&amp;U939&amp;" "&amp;V939</f>
        <v>711 Elm Street</v>
      </c>
      <c r="C939" s="1" t="s">
        <v>0</v>
      </c>
      <c r="E939" s="1" t="str">
        <f t="shared" si="43"/>
        <v>Vernacular: Shotgun</v>
      </c>
      <c r="F939" s="1" t="str">
        <f t="shared" si="42"/>
        <v>None</v>
      </c>
      <c r="G939" s="1" t="s">
        <v>18</v>
      </c>
      <c r="H939" s="1" t="b">
        <v>1</v>
      </c>
      <c r="I939" s="1" t="b">
        <v>0</v>
      </c>
      <c r="J939" s="1">
        <v>1890</v>
      </c>
      <c r="K939" s="1">
        <v>1890</v>
      </c>
      <c r="L939" s="1" t="s">
        <v>14</v>
      </c>
      <c r="M939" s="1">
        <v>1</v>
      </c>
      <c r="N939" s="1" t="s">
        <v>13</v>
      </c>
      <c r="P939" s="5">
        <v>38.739913000000001</v>
      </c>
      <c r="Q939" s="5">
        <v>-85.384187999999995</v>
      </c>
      <c r="R939" s="1">
        <v>711</v>
      </c>
      <c r="S939" s="9"/>
      <c r="U939" t="s">
        <v>479</v>
      </c>
      <c r="V939" t="s">
        <v>446</v>
      </c>
      <c r="W939" s="1" t="s">
        <v>13</v>
      </c>
    </row>
    <row r="940" spans="1:23" x14ac:dyDescent="0.2">
      <c r="A940" t="str">
        <f>IF(ISBLANK(R940),C940,R940)&amp;" "&amp;S940&amp;IF(ISBLANK(S940),""," ")&amp;T940&amp;IF(ISBLANK(T940),""," ")&amp;U940&amp;" "&amp;V940</f>
        <v>713 Elm Street</v>
      </c>
      <c r="C940" s="1" t="s">
        <v>0</v>
      </c>
      <c r="E940" s="1" t="str">
        <f t="shared" si="43"/>
        <v>Vernacular: Shotgun</v>
      </c>
      <c r="F940" s="1" t="str">
        <f t="shared" si="42"/>
        <v>None</v>
      </c>
      <c r="G940" s="1" t="s">
        <v>18</v>
      </c>
      <c r="H940" s="1" t="b">
        <v>1</v>
      </c>
      <c r="I940" s="1" t="b">
        <v>0</v>
      </c>
      <c r="J940" s="1">
        <v>1890</v>
      </c>
      <c r="K940" s="1">
        <v>1890</v>
      </c>
      <c r="L940" s="1" t="s">
        <v>14</v>
      </c>
      <c r="M940" s="1">
        <v>1</v>
      </c>
      <c r="N940" s="1" t="s">
        <v>13</v>
      </c>
      <c r="P940" s="5">
        <v>38.740023999999998</v>
      </c>
      <c r="Q940" s="5">
        <v>-85.384164999999996</v>
      </c>
      <c r="R940" s="1">
        <v>713</v>
      </c>
      <c r="S940" s="9"/>
      <c r="U940" t="s">
        <v>479</v>
      </c>
      <c r="V940" t="s">
        <v>446</v>
      </c>
      <c r="W940" s="1" t="s">
        <v>13</v>
      </c>
    </row>
    <row r="941" spans="1:23" x14ac:dyDescent="0.2">
      <c r="A941" t="str">
        <f>IF(ISBLANK(R941),C941,R941)&amp;" "&amp;S941&amp;IF(ISBLANK(S941),""," ")&amp;T941&amp;IF(ISBLANK(T941),""," ")&amp;U941&amp;" "&amp;V941</f>
        <v>715 Elm Street</v>
      </c>
      <c r="C941" s="1" t="s">
        <v>0</v>
      </c>
      <c r="E941" s="1" t="str">
        <f t="shared" si="43"/>
        <v>Vernacular: Gable Front</v>
      </c>
      <c r="F941" s="1" t="str">
        <f t="shared" si="42"/>
        <v>None</v>
      </c>
      <c r="G941" s="1" t="s">
        <v>21</v>
      </c>
      <c r="H941" s="1" t="b">
        <v>1</v>
      </c>
      <c r="I941" s="1" t="b">
        <v>0</v>
      </c>
      <c r="J941" s="1">
        <v>1960</v>
      </c>
      <c r="K941" s="1">
        <v>1960</v>
      </c>
      <c r="L941" s="1" t="s">
        <v>2</v>
      </c>
      <c r="N941" s="1">
        <v>1</v>
      </c>
      <c r="O941" s="4" t="s">
        <v>526</v>
      </c>
      <c r="P941" s="5">
        <v>38.740211000000002</v>
      </c>
      <c r="Q941" s="5">
        <v>-85.384113999999997</v>
      </c>
      <c r="R941" s="1">
        <v>715</v>
      </c>
      <c r="S941" s="9"/>
      <c r="U941" t="s">
        <v>479</v>
      </c>
      <c r="V941" t="s">
        <v>446</v>
      </c>
      <c r="W941" s="1" t="s">
        <v>13</v>
      </c>
    </row>
    <row r="942" spans="1:23" x14ac:dyDescent="0.2">
      <c r="A942" t="str">
        <f>IF(ISBLANK(R942),C942,R942)&amp;" "&amp;S942&amp;IF(ISBLANK(S942),""," ")&amp;T942&amp;IF(ISBLANK(T942),""," ")&amp;U942&amp;" "&amp;V942</f>
        <v>208 Ferry Street</v>
      </c>
      <c r="C942" s="1" t="s">
        <v>0</v>
      </c>
      <c r="E942" s="1" t="str">
        <f t="shared" si="43"/>
        <v>Bungalow/Craftsman/Foursquare</v>
      </c>
      <c r="F942" s="1" t="str">
        <f t="shared" si="42"/>
        <v>None</v>
      </c>
      <c r="G942" s="1" t="s">
        <v>101</v>
      </c>
      <c r="H942" s="1" t="b">
        <v>1</v>
      </c>
      <c r="I942" s="1" t="b">
        <v>0</v>
      </c>
      <c r="J942" s="1">
        <v>1920</v>
      </c>
      <c r="K942" s="1">
        <v>1920</v>
      </c>
      <c r="L942" s="1" t="s">
        <v>14</v>
      </c>
      <c r="M942" s="1">
        <v>1</v>
      </c>
      <c r="N942" s="1" t="s">
        <v>13</v>
      </c>
      <c r="P942" s="5">
        <v>38.733939999999997</v>
      </c>
      <c r="Q942" s="5">
        <v>-85.366427000000002</v>
      </c>
      <c r="R942" s="1">
        <v>208</v>
      </c>
      <c r="S942" s="9"/>
      <c r="U942" t="s">
        <v>500</v>
      </c>
      <c r="V942" t="s">
        <v>446</v>
      </c>
      <c r="W942" s="1" t="s">
        <v>13</v>
      </c>
    </row>
    <row r="943" spans="1:23" ht="25.5" x14ac:dyDescent="0.2">
      <c r="A943" t="str">
        <f t="shared" si="44"/>
        <v>215 Ferry Street</v>
      </c>
      <c r="B943" s="1" t="s">
        <v>298</v>
      </c>
      <c r="C943" s="1" t="s">
        <v>4</v>
      </c>
      <c r="E943" s="1" t="str">
        <f t="shared" si="43"/>
        <v>Functional</v>
      </c>
      <c r="F943" s="1" t="str">
        <f t="shared" si="42"/>
        <v>19th Century</v>
      </c>
      <c r="G943" s="4" t="s">
        <v>62</v>
      </c>
      <c r="H943" s="1" t="b">
        <v>1</v>
      </c>
      <c r="I943" s="1" t="b">
        <v>0</v>
      </c>
      <c r="J943" s="1">
        <v>1880</v>
      </c>
      <c r="K943" s="1">
        <v>1880</v>
      </c>
      <c r="L943" s="1" t="s">
        <v>14</v>
      </c>
      <c r="M943" s="1">
        <v>1</v>
      </c>
      <c r="N943" s="1" t="s">
        <v>13</v>
      </c>
      <c r="P943" s="5">
        <v>38.734005000000003</v>
      </c>
      <c r="Q943" s="5">
        <v>-85.367013999999998</v>
      </c>
      <c r="R943" s="1">
        <v>215</v>
      </c>
      <c r="S943" s="9"/>
      <c r="U943" t="s">
        <v>500</v>
      </c>
      <c r="V943" t="s">
        <v>446</v>
      </c>
      <c r="W943" s="1" t="s">
        <v>13</v>
      </c>
    </row>
    <row r="944" spans="1:23" x14ac:dyDescent="0.2">
      <c r="A944" t="str">
        <f>IF(ISBLANK(R944),C944,R944)&amp;" "&amp;S944&amp;IF(ISBLANK(S944),""," ")&amp;T944&amp;IF(ISBLANK(T944),""," ")&amp;U944&amp;" "&amp;V944</f>
        <v>716 Fillmore Street</v>
      </c>
      <c r="C944" s="1" t="s">
        <v>0</v>
      </c>
      <c r="E944" s="1" t="str">
        <f t="shared" si="43"/>
        <v>Italianate</v>
      </c>
      <c r="F944" s="1" t="str">
        <f t="shared" si="42"/>
        <v>None</v>
      </c>
      <c r="G944" s="1" t="s">
        <v>23</v>
      </c>
      <c r="H944" s="1" t="b">
        <v>1</v>
      </c>
      <c r="I944" s="1" t="b">
        <v>0</v>
      </c>
      <c r="J944" s="1">
        <v>1880</v>
      </c>
      <c r="K944" s="1">
        <v>1880</v>
      </c>
      <c r="L944" s="1" t="s">
        <v>14</v>
      </c>
      <c r="M944" s="1">
        <v>1</v>
      </c>
      <c r="N944" s="1" t="s">
        <v>13</v>
      </c>
      <c r="P944" s="5">
        <v>38.733269</v>
      </c>
      <c r="Q944" s="5">
        <v>-85.371475000000004</v>
      </c>
      <c r="R944" s="1">
        <v>716</v>
      </c>
      <c r="S944" s="9"/>
      <c r="U944" t="s">
        <v>494</v>
      </c>
      <c r="V944" t="s">
        <v>446</v>
      </c>
      <c r="W944" s="1" t="s">
        <v>13</v>
      </c>
    </row>
    <row r="945" spans="1:23" x14ac:dyDescent="0.2">
      <c r="A945" t="str">
        <f>IF(ISBLANK(R945),C945,R945)&amp;" "&amp;S945&amp;IF(ISBLANK(S945),""," ")&amp;T945&amp;IF(ISBLANK(T945),""," ")&amp;U945&amp;" "&amp;V945</f>
        <v>808 Fillmore Street</v>
      </c>
      <c r="C945" s="1" t="s">
        <v>0</v>
      </c>
      <c r="E945" s="1" t="str">
        <f t="shared" si="43"/>
        <v>Vernacular: Gable Front</v>
      </c>
      <c r="F945" s="1" t="str">
        <f t="shared" si="42"/>
        <v>None</v>
      </c>
      <c r="G945" s="1" t="s">
        <v>21</v>
      </c>
      <c r="H945" s="1" t="b">
        <v>1</v>
      </c>
      <c r="I945" s="1" t="b">
        <v>0</v>
      </c>
      <c r="J945" s="1">
        <v>1880</v>
      </c>
      <c r="K945" s="1">
        <v>1880</v>
      </c>
      <c r="L945" s="1" t="s">
        <v>14</v>
      </c>
      <c r="M945" s="1">
        <v>1</v>
      </c>
      <c r="N945" s="1" t="s">
        <v>13</v>
      </c>
      <c r="P945" s="5">
        <v>38.733269</v>
      </c>
      <c r="Q945" s="5">
        <v>-85.370163000000005</v>
      </c>
      <c r="R945" s="1">
        <v>808</v>
      </c>
      <c r="S945" s="9"/>
      <c r="U945" t="s">
        <v>494</v>
      </c>
      <c r="V945" t="s">
        <v>446</v>
      </c>
      <c r="W945" s="1" t="s">
        <v>13</v>
      </c>
    </row>
    <row r="946" spans="1:23" x14ac:dyDescent="0.2">
      <c r="A946" t="str">
        <f>IF(ISBLANK(R946),C946,R946)&amp;" "&amp;S946&amp;IF(ISBLANK(S946),""," ")&amp;T946&amp;IF(ISBLANK(T946),""," ")&amp;U946&amp;" "&amp;V946</f>
        <v>820 Fillmore Street</v>
      </c>
      <c r="C946" s="1" t="s">
        <v>0</v>
      </c>
      <c r="E946" s="1" t="str">
        <f t="shared" si="43"/>
        <v>Modern Movement</v>
      </c>
      <c r="F946" s="1" t="str">
        <f t="shared" si="42"/>
        <v>None</v>
      </c>
      <c r="G946" s="1" t="s">
        <v>29</v>
      </c>
      <c r="H946" s="1" t="b">
        <v>1</v>
      </c>
      <c r="I946" s="1" t="b">
        <v>0</v>
      </c>
      <c r="J946" s="1">
        <v>1990</v>
      </c>
      <c r="K946" s="1">
        <v>1990</v>
      </c>
      <c r="L946" s="1" t="s">
        <v>2</v>
      </c>
      <c r="N946" s="1">
        <v>1</v>
      </c>
      <c r="O946" s="4" t="s">
        <v>526</v>
      </c>
      <c r="P946" s="5">
        <v>38.733269999999997</v>
      </c>
      <c r="Q946" s="5">
        <v>-85.370057000000003</v>
      </c>
      <c r="R946" s="1">
        <v>820</v>
      </c>
      <c r="S946" s="9"/>
      <c r="U946" t="s">
        <v>494</v>
      </c>
      <c r="V946" t="s">
        <v>446</v>
      </c>
      <c r="W946" s="1" t="s">
        <v>13</v>
      </c>
    </row>
    <row r="947" spans="1:23" x14ac:dyDescent="0.2">
      <c r="A947" t="str">
        <f>IF(ISBLANK(R947),C947,R947)&amp;" "&amp;S947&amp;IF(ISBLANK(S947),""," ")&amp;T947&amp;IF(ISBLANK(T947),""," ")&amp;U947&amp;" "&amp;V947</f>
        <v>105 East Fountain Alley</v>
      </c>
      <c r="C947" s="1" t="s">
        <v>0</v>
      </c>
      <c r="E947" s="1" t="str">
        <f t="shared" si="43"/>
        <v>Federal</v>
      </c>
      <c r="F947" s="1" t="str">
        <f t="shared" si="42"/>
        <v>None</v>
      </c>
      <c r="G947" s="1" t="s">
        <v>1</v>
      </c>
      <c r="H947" s="1" t="b">
        <v>1</v>
      </c>
      <c r="I947" s="1" t="b">
        <v>0</v>
      </c>
      <c r="J947" s="1">
        <v>1850</v>
      </c>
      <c r="K947" s="1">
        <v>1850</v>
      </c>
      <c r="L947" s="1" t="s">
        <v>14</v>
      </c>
      <c r="M947" s="1">
        <v>1</v>
      </c>
      <c r="N947" s="1" t="s">
        <v>13</v>
      </c>
      <c r="P947" s="5">
        <v>38.736691</v>
      </c>
      <c r="Q947" s="5">
        <v>-85.380595</v>
      </c>
      <c r="R947" s="1">
        <v>105</v>
      </c>
      <c r="S947" s="9"/>
      <c r="T947" s="2" t="s">
        <v>471</v>
      </c>
      <c r="U947" t="s">
        <v>473</v>
      </c>
      <c r="V947" t="s">
        <v>474</v>
      </c>
      <c r="W947" s="1" t="s">
        <v>13</v>
      </c>
    </row>
    <row r="948" spans="1:23" ht="25.5" x14ac:dyDescent="0.2">
      <c r="A948" t="str">
        <f>IF(ISBLANK(R948),C948,R948)&amp;" "&amp;S948&amp;IF(ISBLANK(S948),""," ")&amp;T948&amp;IF(ISBLANK(T948),""," ")&amp;U948&amp;" "&amp;V948</f>
        <v>114 East Fountain Alley</v>
      </c>
      <c r="C948" s="1" t="s">
        <v>4</v>
      </c>
      <c r="E948" s="1" t="str">
        <f t="shared" si="43"/>
        <v>Functional</v>
      </c>
      <c r="F948" s="1" t="str">
        <f t="shared" si="42"/>
        <v>19th Century</v>
      </c>
      <c r="G948" s="4" t="s">
        <v>62</v>
      </c>
      <c r="H948" s="1" t="b">
        <v>1</v>
      </c>
      <c r="I948" s="1" t="b">
        <v>0</v>
      </c>
      <c r="J948" s="1">
        <v>1890</v>
      </c>
      <c r="K948" s="1">
        <v>1890</v>
      </c>
      <c r="L948" s="1" t="s">
        <v>14</v>
      </c>
      <c r="M948" s="1">
        <v>1</v>
      </c>
      <c r="N948" s="1" t="s">
        <v>13</v>
      </c>
      <c r="P948" s="5">
        <v>38.736946000000003</v>
      </c>
      <c r="Q948" s="5">
        <v>-85.380646999999996</v>
      </c>
      <c r="R948" s="1">
        <v>114</v>
      </c>
      <c r="S948" s="9"/>
      <c r="T948" s="2" t="s">
        <v>471</v>
      </c>
      <c r="U948" t="s">
        <v>473</v>
      </c>
      <c r="V948" t="s">
        <v>474</v>
      </c>
      <c r="W948" s="1" t="s">
        <v>13</v>
      </c>
    </row>
    <row r="949" spans="1:23" x14ac:dyDescent="0.2">
      <c r="A949" t="str">
        <f>IF(ISBLANK(R949),C949,R949)&amp;" "&amp;S949&amp;IF(ISBLANK(S949),""," ")&amp;T949&amp;IF(ISBLANK(T949),""," ")&amp;U949&amp;" "&amp;V949</f>
        <v>500 East Fountain Alley</v>
      </c>
      <c r="C949" s="1" t="s">
        <v>90</v>
      </c>
      <c r="E949" s="1" t="str">
        <f t="shared" si="43"/>
        <v>Functional</v>
      </c>
      <c r="F949" s="1" t="str">
        <f t="shared" si="42"/>
        <v>19th Century</v>
      </c>
      <c r="G949" s="1" t="s">
        <v>62</v>
      </c>
      <c r="H949" s="1" t="b">
        <v>1</v>
      </c>
      <c r="I949" s="1" t="b">
        <v>0</v>
      </c>
      <c r="J949" s="1">
        <v>1870</v>
      </c>
      <c r="K949" s="1">
        <v>1870</v>
      </c>
      <c r="L949" s="1" t="s">
        <v>14</v>
      </c>
      <c r="M949" s="1">
        <v>1</v>
      </c>
      <c r="N949" s="1" t="s">
        <v>13</v>
      </c>
      <c r="P949" s="5">
        <v>38.736897999999997</v>
      </c>
      <c r="Q949" s="5">
        <v>-85.378781000000004</v>
      </c>
      <c r="R949" s="1">
        <v>500</v>
      </c>
      <c r="S949" s="9"/>
      <c r="T949" s="2" t="s">
        <v>471</v>
      </c>
      <c r="U949" t="s">
        <v>473</v>
      </c>
      <c r="V949" t="s">
        <v>474</v>
      </c>
      <c r="W949" s="1" t="s">
        <v>13</v>
      </c>
    </row>
    <row r="950" spans="1:23" x14ac:dyDescent="0.2">
      <c r="A950" t="str">
        <f>IF(ISBLANK(R950),C950,R950)&amp;" "&amp;S950&amp;IF(ISBLANK(S950),""," ")&amp;T950&amp;IF(ISBLANK(T950),""," ")&amp;U950&amp;" "&amp;V950</f>
        <v>411 Gerry Lane</v>
      </c>
      <c r="C950" s="1" t="s">
        <v>5</v>
      </c>
      <c r="E950" s="1" t="str">
        <f t="shared" si="43"/>
        <v>None</v>
      </c>
      <c r="F950" s="1" t="str">
        <f t="shared" si="42"/>
        <v>None</v>
      </c>
      <c r="G950" s="1" t="s">
        <v>15</v>
      </c>
      <c r="H950" s="1" t="b">
        <v>1</v>
      </c>
      <c r="I950" s="1" t="b">
        <v>0</v>
      </c>
      <c r="J950" s="1">
        <v>1990</v>
      </c>
      <c r="K950" s="1">
        <v>1990</v>
      </c>
      <c r="L950" s="1" t="s">
        <v>2</v>
      </c>
      <c r="N950" s="1">
        <v>1</v>
      </c>
      <c r="O950" s="4" t="s">
        <v>526</v>
      </c>
      <c r="P950" s="5">
        <v>38.737265999999998</v>
      </c>
      <c r="Q950" s="5">
        <v>-85.376704000000004</v>
      </c>
      <c r="R950" s="1">
        <v>411</v>
      </c>
      <c r="S950" s="9"/>
      <c r="U950" t="s">
        <v>469</v>
      </c>
      <c r="V950" t="s">
        <v>470</v>
      </c>
      <c r="W950" s="1" t="s">
        <v>13</v>
      </c>
    </row>
    <row r="951" spans="1:23" x14ac:dyDescent="0.2">
      <c r="A951" t="str">
        <f>IF(ISBLANK(R951),C951,R951)&amp;" "&amp;S951&amp;IF(ISBLANK(S951),""," ")&amp;T951&amp;IF(ISBLANK(T951),""," ")&amp;U951&amp;" "&amp;V951</f>
        <v>525 Gerry Lane</v>
      </c>
      <c r="C951" s="1" t="s">
        <v>0</v>
      </c>
      <c r="E951" s="1" t="str">
        <f t="shared" si="43"/>
        <v>None</v>
      </c>
      <c r="F951" s="1" t="str">
        <f t="shared" si="42"/>
        <v>None</v>
      </c>
      <c r="G951" s="1" t="s">
        <v>15</v>
      </c>
      <c r="H951" s="1" t="b">
        <v>1</v>
      </c>
      <c r="I951" s="1" t="b">
        <v>0</v>
      </c>
      <c r="J951" s="1">
        <v>1950</v>
      </c>
      <c r="K951" s="1">
        <v>1950</v>
      </c>
      <c r="L951" s="1" t="s">
        <v>2</v>
      </c>
      <c r="N951" s="1">
        <v>1</v>
      </c>
      <c r="O951" s="4" t="s">
        <v>526</v>
      </c>
      <c r="P951" s="5">
        <v>38.738453</v>
      </c>
      <c r="Q951" s="5">
        <v>-85.376823000000002</v>
      </c>
      <c r="R951" s="1">
        <v>525</v>
      </c>
      <c r="S951" s="9"/>
      <c r="U951" t="s">
        <v>469</v>
      </c>
      <c r="V951" t="s">
        <v>470</v>
      </c>
      <c r="W951" s="1" t="s">
        <v>13</v>
      </c>
    </row>
    <row r="952" spans="1:23" x14ac:dyDescent="0.2">
      <c r="A952" t="str">
        <f>IF(ISBLANK(R952),C952,R952)&amp;" "&amp;S952&amp;IF(ISBLANK(S952),""," ")&amp;T952&amp;IF(ISBLANK(T952),""," ")&amp;U952&amp;" "&amp;V952</f>
        <v>702 Gerry Lane</v>
      </c>
      <c r="C952" s="1" t="s">
        <v>90</v>
      </c>
      <c r="E952" s="1" t="str">
        <f t="shared" si="43"/>
        <v>Federal</v>
      </c>
      <c r="F952" s="1" t="str">
        <f t="shared" si="42"/>
        <v>None</v>
      </c>
      <c r="G952" s="1" t="s">
        <v>1</v>
      </c>
      <c r="H952" s="1" t="b">
        <v>1</v>
      </c>
      <c r="I952" s="1" t="b">
        <v>0</v>
      </c>
      <c r="J952" s="1">
        <v>1860</v>
      </c>
      <c r="K952" s="1">
        <v>1860</v>
      </c>
      <c r="L952" s="1" t="s">
        <v>14</v>
      </c>
      <c r="M952" s="1">
        <v>1</v>
      </c>
      <c r="N952" s="1" t="s">
        <v>13</v>
      </c>
      <c r="P952" s="5">
        <v>38.739666</v>
      </c>
      <c r="Q952" s="5">
        <v>-85.376475999999997</v>
      </c>
      <c r="R952" s="1">
        <v>702</v>
      </c>
      <c r="S952" s="9"/>
      <c r="U952" t="s">
        <v>469</v>
      </c>
      <c r="V952" t="s">
        <v>470</v>
      </c>
      <c r="W952" s="1" t="s">
        <v>13</v>
      </c>
    </row>
    <row r="953" spans="1:23" x14ac:dyDescent="0.2">
      <c r="A953" t="str">
        <f>IF(ISBLANK(R953),C953,R953)&amp;" "&amp;S953&amp;IF(ISBLANK(S953),""," ")&amp;T953&amp;IF(ISBLANK(T953),""," ")&amp;U953&amp;" "&amp;V953</f>
        <v>780 Gerry Lane</v>
      </c>
      <c r="C953" s="1" t="s">
        <v>0</v>
      </c>
      <c r="E953" s="1" t="str">
        <f t="shared" si="43"/>
        <v>None</v>
      </c>
      <c r="F953" s="1" t="str">
        <f t="shared" si="42"/>
        <v>None</v>
      </c>
      <c r="G953" s="1" t="s">
        <v>15</v>
      </c>
      <c r="H953" s="1" t="b">
        <v>1</v>
      </c>
      <c r="I953" s="1" t="b">
        <v>0</v>
      </c>
      <c r="J953" s="1">
        <v>1880</v>
      </c>
      <c r="K953" s="1">
        <v>1880</v>
      </c>
      <c r="L953" s="1" t="s">
        <v>2</v>
      </c>
      <c r="N953" s="4">
        <v>1</v>
      </c>
      <c r="O953" s="4" t="s">
        <v>511</v>
      </c>
      <c r="P953" s="5">
        <v>38.740319</v>
      </c>
      <c r="Q953" s="5">
        <v>-85.376401999999999</v>
      </c>
      <c r="R953" s="1">
        <v>780</v>
      </c>
      <c r="S953" s="9"/>
      <c r="U953" t="s">
        <v>469</v>
      </c>
      <c r="V953" t="s">
        <v>470</v>
      </c>
      <c r="W953" s="1" t="s">
        <v>13</v>
      </c>
    </row>
    <row r="954" spans="1:23" x14ac:dyDescent="0.2">
      <c r="A954" t="str">
        <f>IF(ISBLANK(R954),C954,R954)&amp;" "&amp;S954&amp;IF(ISBLANK(S954),""," ")&amp;T954&amp;IF(ISBLANK(T954),""," ")&amp;U954&amp;" "&amp;V954</f>
        <v>801 Gerry Lane</v>
      </c>
      <c r="C954" s="1" t="s">
        <v>0</v>
      </c>
      <c r="E954" s="1" t="str">
        <f t="shared" si="43"/>
        <v>Vernacular: Other</v>
      </c>
      <c r="F954" s="1" t="str">
        <f t="shared" si="42"/>
        <v>Cottage</v>
      </c>
      <c r="G954" s="1" t="s">
        <v>72</v>
      </c>
      <c r="H954" s="1" t="b">
        <v>1</v>
      </c>
      <c r="I954" s="1" t="b">
        <v>0</v>
      </c>
      <c r="J954" s="1">
        <v>1940</v>
      </c>
      <c r="K954" s="1">
        <v>1940</v>
      </c>
      <c r="L954" s="1" t="s">
        <v>2</v>
      </c>
      <c r="N954" s="1">
        <v>1</v>
      </c>
      <c r="O954" s="4" t="s">
        <v>526</v>
      </c>
      <c r="P954" s="5">
        <v>38.740481000000003</v>
      </c>
      <c r="Q954" s="5">
        <v>-85.376715000000004</v>
      </c>
      <c r="R954" s="1">
        <v>801</v>
      </c>
      <c r="S954" s="9"/>
      <c r="U954" t="s">
        <v>469</v>
      </c>
      <c r="V954" t="s">
        <v>470</v>
      </c>
      <c r="W954" s="1" t="s">
        <v>13</v>
      </c>
    </row>
    <row r="955" spans="1:23" x14ac:dyDescent="0.2">
      <c r="A955" t="str">
        <f>IF(ISBLANK(R955),C955,R955)&amp;" "&amp;S955&amp;IF(ISBLANK(S955),""," ")&amp;T955&amp;IF(ISBLANK(T955),""," ")&amp;U955&amp;" "&amp;V955</f>
        <v>804 Gerry Lane</v>
      </c>
      <c r="C955" s="1" t="s">
        <v>0</v>
      </c>
      <c r="E955" s="1" t="str">
        <f t="shared" si="43"/>
        <v>Federal</v>
      </c>
      <c r="F955" s="1" t="str">
        <f t="shared" si="42"/>
        <v>None</v>
      </c>
      <c r="G955" s="1" t="s">
        <v>1</v>
      </c>
      <c r="H955" s="1" t="b">
        <v>1</v>
      </c>
      <c r="I955" s="1" t="b">
        <v>0</v>
      </c>
      <c r="J955" s="1">
        <v>1880</v>
      </c>
      <c r="K955" s="1">
        <v>1880</v>
      </c>
      <c r="L955" s="1" t="s">
        <v>14</v>
      </c>
      <c r="M955" s="1">
        <v>1</v>
      </c>
      <c r="P955" s="5">
        <v>38.740527999999998</v>
      </c>
      <c r="Q955" s="5">
        <v>-85.376193000000001</v>
      </c>
      <c r="R955" s="1">
        <v>804</v>
      </c>
      <c r="S955" s="9"/>
      <c r="U955" t="s">
        <v>469</v>
      </c>
      <c r="V955" t="s">
        <v>470</v>
      </c>
      <c r="W955" s="1" t="s">
        <v>13</v>
      </c>
    </row>
    <row r="956" spans="1:23" x14ac:dyDescent="0.2">
      <c r="A956" t="str">
        <f>IF(ISBLANK(R956),C956,R956)&amp;" "&amp;S956&amp;IF(ISBLANK(S956),""," ")&amp;T956&amp;IF(ISBLANK(T956),""," ")&amp;U956&amp;" "&amp;V956</f>
        <v>811 Gerry Lane</v>
      </c>
      <c r="C956" s="1" t="s">
        <v>5</v>
      </c>
      <c r="E956" s="1" t="str">
        <f t="shared" si="43"/>
        <v>None</v>
      </c>
      <c r="F956" s="1" t="str">
        <f t="shared" si="42"/>
        <v>None</v>
      </c>
      <c r="G956" s="1" t="s">
        <v>15</v>
      </c>
      <c r="H956" s="1" t="b">
        <v>1</v>
      </c>
      <c r="I956" s="1" t="b">
        <v>0</v>
      </c>
      <c r="J956" s="1">
        <v>1980</v>
      </c>
      <c r="K956" s="1">
        <v>1980</v>
      </c>
      <c r="L956" s="1" t="s">
        <v>2</v>
      </c>
      <c r="N956" s="1">
        <v>1</v>
      </c>
      <c r="O956" s="4" t="s">
        <v>526</v>
      </c>
      <c r="P956" s="5">
        <v>38.741216999999999</v>
      </c>
      <c r="Q956" s="5">
        <v>-85.376534000000007</v>
      </c>
      <c r="R956" s="1">
        <v>811</v>
      </c>
      <c r="S956" s="9"/>
      <c r="U956" t="s">
        <v>469</v>
      </c>
      <c r="V956" t="s">
        <v>470</v>
      </c>
      <c r="W956" s="1" t="s">
        <v>13</v>
      </c>
    </row>
    <row r="957" spans="1:23" x14ac:dyDescent="0.2">
      <c r="A957" t="str">
        <f t="shared" si="44"/>
        <v>213 Harrison Street</v>
      </c>
      <c r="B957" s="1" t="s">
        <v>313</v>
      </c>
      <c r="C957" s="1" t="s">
        <v>0</v>
      </c>
      <c r="E957" s="1" t="str">
        <f t="shared" si="43"/>
        <v>Functional</v>
      </c>
      <c r="F957" s="1" t="str">
        <f t="shared" si="42"/>
        <v>20th Century</v>
      </c>
      <c r="G957" s="1" t="s">
        <v>77</v>
      </c>
      <c r="H957" s="1" t="b">
        <v>1</v>
      </c>
      <c r="I957" s="1" t="b">
        <v>0</v>
      </c>
      <c r="J957" s="1">
        <v>1930</v>
      </c>
      <c r="K957" s="1">
        <v>1930</v>
      </c>
      <c r="L957" s="1" t="s">
        <v>2</v>
      </c>
      <c r="N957" s="4">
        <v>1</v>
      </c>
      <c r="O957" s="4" t="s">
        <v>511</v>
      </c>
      <c r="P957" s="5">
        <v>38.734569999999998</v>
      </c>
      <c r="Q957" s="5">
        <v>-85.369846999999993</v>
      </c>
      <c r="R957" s="1">
        <v>213</v>
      </c>
      <c r="S957" s="9"/>
      <c r="U957" t="s">
        <v>499</v>
      </c>
      <c r="V957" t="s">
        <v>446</v>
      </c>
      <c r="W957" s="1" t="s">
        <v>13</v>
      </c>
    </row>
    <row r="958" spans="1:23" x14ac:dyDescent="0.2">
      <c r="A958" t="str">
        <f>IF(ISBLANK(R958),C958,R958)&amp;" "&amp;S958&amp;IF(ISBLANK(S958),""," ")&amp;T958&amp;IF(ISBLANK(T958),""," ")&amp;U958&amp;" "&amp;V958</f>
        <v>733 North Jefferson Street</v>
      </c>
      <c r="C958" s="1" t="s">
        <v>0</v>
      </c>
      <c r="E958" s="1" t="str">
        <f t="shared" si="43"/>
        <v>Vernacular: Gable Front</v>
      </c>
      <c r="F958" s="1" t="str">
        <f t="shared" si="42"/>
        <v>None</v>
      </c>
      <c r="G958" s="1" t="s">
        <v>21</v>
      </c>
      <c r="H958" s="1" t="b">
        <v>1</v>
      </c>
      <c r="I958" s="1" t="b">
        <v>0</v>
      </c>
      <c r="J958" s="1">
        <v>1880</v>
      </c>
      <c r="K958" s="1">
        <v>1880</v>
      </c>
      <c r="L958" s="1" t="s">
        <v>14</v>
      </c>
      <c r="M958" s="1">
        <v>1</v>
      </c>
      <c r="P958" s="5">
        <v>38.741193000000003</v>
      </c>
      <c r="Q958" s="5">
        <v>-85.377790000000005</v>
      </c>
      <c r="R958" s="1">
        <v>733</v>
      </c>
      <c r="S958" s="9"/>
      <c r="T958" s="2" t="s">
        <v>486</v>
      </c>
      <c r="U958" t="s">
        <v>488</v>
      </c>
      <c r="V958" t="s">
        <v>446</v>
      </c>
      <c r="W958" s="1" t="s">
        <v>13</v>
      </c>
    </row>
    <row r="959" spans="1:23" x14ac:dyDescent="0.2">
      <c r="A959" t="str">
        <f>IF(ISBLANK(R959),C959,R959)&amp;" "&amp;S959&amp;IF(ISBLANK(S959),""," ")&amp;T959&amp;IF(ISBLANK(T959),""," ")&amp;U959&amp;" "&amp;V959</f>
        <v>735 North Jefferson Street</v>
      </c>
      <c r="C959" s="1" t="s">
        <v>0</v>
      </c>
      <c r="E959" s="1" t="str">
        <f t="shared" si="43"/>
        <v>Vernacular: Gable Front</v>
      </c>
      <c r="F959" s="1" t="str">
        <f t="shared" si="42"/>
        <v>None</v>
      </c>
      <c r="G959" s="1" t="s">
        <v>21</v>
      </c>
      <c r="H959" s="1" t="b">
        <v>1</v>
      </c>
      <c r="I959" s="1" t="b">
        <v>0</v>
      </c>
      <c r="J959" s="1">
        <v>1880</v>
      </c>
      <c r="K959" s="1">
        <v>1880</v>
      </c>
      <c r="L959" s="1" t="s">
        <v>14</v>
      </c>
      <c r="M959" s="1">
        <v>1</v>
      </c>
      <c r="P959" s="5">
        <v>38.741275999999999</v>
      </c>
      <c r="Q959" s="5">
        <v>-85.377737999999994</v>
      </c>
      <c r="R959" s="1">
        <v>735</v>
      </c>
      <c r="S959" s="9"/>
      <c r="T959" s="2" t="s">
        <v>486</v>
      </c>
      <c r="U959" t="s">
        <v>488</v>
      </c>
      <c r="V959" t="s">
        <v>446</v>
      </c>
      <c r="W959" s="1" t="s">
        <v>13</v>
      </c>
    </row>
    <row r="960" spans="1:23" x14ac:dyDescent="0.2">
      <c r="A960" t="str">
        <f>IF(ISBLANK(R960),C960,R960)&amp;" "&amp;S960&amp;IF(ISBLANK(S960),""," ")&amp;T960&amp;IF(ISBLANK(T960),""," ")&amp;U960&amp;" "&amp;V960</f>
        <v>739 North Jefferson Street</v>
      </c>
      <c r="C960" s="1" t="s">
        <v>0</v>
      </c>
      <c r="E960" s="1" t="str">
        <f t="shared" si="43"/>
        <v>Vernacular: Shotgun</v>
      </c>
      <c r="F960" s="1" t="str">
        <f t="shared" si="42"/>
        <v>None</v>
      </c>
      <c r="G960" s="1" t="s">
        <v>18</v>
      </c>
      <c r="H960" s="1" t="b">
        <v>1</v>
      </c>
      <c r="I960" s="1" t="b">
        <v>0</v>
      </c>
      <c r="J960" s="1">
        <v>1900</v>
      </c>
      <c r="K960" s="1">
        <v>1900</v>
      </c>
      <c r="L960" s="1" t="s">
        <v>2</v>
      </c>
      <c r="N960" s="4">
        <v>1</v>
      </c>
      <c r="O960" s="4" t="s">
        <v>511</v>
      </c>
      <c r="P960" s="5">
        <v>38.741461000000001</v>
      </c>
      <c r="Q960" s="5">
        <v>-85.377521999999999</v>
      </c>
      <c r="R960" s="1">
        <v>739</v>
      </c>
      <c r="S960" s="9"/>
      <c r="T960" s="2" t="s">
        <v>486</v>
      </c>
      <c r="U960" t="s">
        <v>488</v>
      </c>
      <c r="V960" t="s">
        <v>446</v>
      </c>
      <c r="W960" s="1" t="s">
        <v>13</v>
      </c>
    </row>
    <row r="961" spans="1:23" ht="141" customHeight="1" x14ac:dyDescent="0.2">
      <c r="A961" t="str">
        <f>IF(ISBLANK(R961),C961,R961)&amp;" "&amp;S961&amp;IF(ISBLANK(S961),""," ")&amp;T961&amp;IF(ISBLANK(T961),""," ")&amp;U961&amp;" "&amp;V961</f>
        <v>741 North Jefferson Street</v>
      </c>
      <c r="C961" s="1" t="s">
        <v>0</v>
      </c>
      <c r="E961" s="1" t="str">
        <f t="shared" si="43"/>
        <v>Vernacular: Shotgun</v>
      </c>
      <c r="F961" s="1" t="str">
        <f t="shared" si="42"/>
        <v>None</v>
      </c>
      <c r="G961" s="1" t="s">
        <v>18</v>
      </c>
      <c r="H961" s="1" t="b">
        <v>1</v>
      </c>
      <c r="I961" s="1" t="b">
        <v>0</v>
      </c>
      <c r="J961" s="1">
        <v>1900</v>
      </c>
      <c r="K961" s="1">
        <v>1900</v>
      </c>
      <c r="L961" s="1" t="s">
        <v>14</v>
      </c>
      <c r="M961" s="1">
        <v>1</v>
      </c>
      <c r="P961" s="5">
        <v>38.741534000000001</v>
      </c>
      <c r="Q961" s="5">
        <v>-85.377538999999999</v>
      </c>
      <c r="R961" s="1">
        <v>741</v>
      </c>
      <c r="S961" s="9"/>
      <c r="T961" s="2" t="s">
        <v>486</v>
      </c>
      <c r="U961" t="s">
        <v>488</v>
      </c>
      <c r="V961" t="s">
        <v>446</v>
      </c>
      <c r="W961" s="1" t="s">
        <v>13</v>
      </c>
    </row>
    <row r="962" spans="1:23" x14ac:dyDescent="0.2">
      <c r="A962" t="str">
        <f>IF(ISBLANK(R962),C962,R962)&amp;" "&amp;S962&amp;IF(ISBLANK(S962),""," ")&amp;T962&amp;IF(ISBLANK(T962),""," ")&amp;U962&amp;" "&amp;V962</f>
        <v>747 North Jefferson Street</v>
      </c>
      <c r="C962" s="1" t="s">
        <v>0</v>
      </c>
      <c r="E962" s="1" t="str">
        <f t="shared" si="43"/>
        <v>Vernacular: Other</v>
      </c>
      <c r="F962" s="1" t="str">
        <f t="shared" ref="F962:F1025" si="45">IF(OR(G962="Other: Vernacular Landscape",G962="Other",G962="Federal"),"None",IF(G962="Italianate","None",IF(G962="No Style","None",IF(G962="Other: Gabled-ell","Gabled-ell",IF(G962="Other: Single Pen","Single Pen",IF(G962="Other: Double Pen","Double Pen",IF(G962="Other: Shotgun","None",IF(G962="Other: I-House","I-House",IF(G962="Other: Hall and Parlor","Hall and Parlor",IF(G962="Other: Gable front","None",IF(G962="Other: Cross gable","Cross Gable",IF(G962="Other: English Barn","English Barn",IF(G962="Greek Revival","Greek",IF(G962="Bungalow/Craftsman","None",IF(G962="Colonial Revival","None",IF(G962="Other: American Four Square","None",IF(G962="Queen Anne","Queen Anne",IF(G962="Other: Designed Landscape - Memorial Garden","Memorial Garden",IF(G962="Other: Designed Landscape - Formal garden","Formal Garden",IF(OR(G962="Other: Modern",G962="Modern Movement"),"None",IF(OR(G962="Other: Side gabled",G962="Side gabled"),"Side Gable",IF(G962="Other: Rail car design","Rail Car",IF(G962="Commercial Style","None",IF(G962="Other: Cottage","Cottage",IF(G962="Other: 19th C. Functional","19th Century",IF(G962="Other: 20th C. Functional","20th Century",IF(G962="Other: Pre-Fab","Pre-Fab",IF(OR(G962="Other: Art Deco",G962="Art Deco"),"None",IF(G962="Gothic Revival","None",IF(G962="Neo-Classical Revival","Classical",IF(OR(G962="Other: Tudor Revival",G962="Tudor Revival"),"None",IF(G962="Stick/Eastlake","Stick/Eastlake",IF(G962="Romanesque Revival","Romanesque Revival",IF(G962="Modern Movement: Ranch Style","Ranch",IF(G962="Other: Camelback shotgun","Camelback Shotgun",IF(G962="Other: Saltbox","Saltbox",IF(G962="Other: Designed Lanscape","None",IF(G962="Other: Designed Landscape - City Park","City Park",IF(G962="Other: Central passage","Central Passage",IF(G962="Other: T-plan","T-plan",IF(G962="Other: Free Classic","Free Classical",IF(G962="Other: Cross plan","Cross Plan",IF(G962="Second Empire",G962,IF(G962="Other: Folk Victorian","Folk Victorian",IF(G962="Classical Revival","Classical",IF(G962="Other: Neoclassical","Neoclassical",""))))))))))))))))))))))))))))))))))))))))))))))</f>
        <v>I-House</v>
      </c>
      <c r="G962" s="1" t="s">
        <v>117</v>
      </c>
      <c r="H962" s="1" t="b">
        <v>1</v>
      </c>
      <c r="I962" s="1" t="b">
        <v>0</v>
      </c>
      <c r="J962" s="1">
        <v>1910</v>
      </c>
      <c r="K962" s="1">
        <v>1910</v>
      </c>
      <c r="L962" s="1" t="s">
        <v>14</v>
      </c>
      <c r="M962" s="1">
        <v>1</v>
      </c>
      <c r="P962" s="5">
        <v>38.741748999999999</v>
      </c>
      <c r="Q962" s="5">
        <v>-85.377609000000007</v>
      </c>
      <c r="R962" s="1">
        <v>747</v>
      </c>
      <c r="S962" s="9"/>
      <c r="T962" s="2" t="s">
        <v>486</v>
      </c>
      <c r="U962" t="s">
        <v>488</v>
      </c>
      <c r="V962" t="s">
        <v>446</v>
      </c>
      <c r="W962" s="1" t="s">
        <v>13</v>
      </c>
    </row>
    <row r="963" spans="1:23" x14ac:dyDescent="0.2">
      <c r="A963" t="str">
        <f>IF(ISBLANK(R963),C963,R963)&amp;" "&amp;S963&amp;IF(ISBLANK(S963),""," ")&amp;T963&amp;IF(ISBLANK(T963),""," ")&amp;U963&amp;" "&amp;V963</f>
        <v>751 North Jefferson Street</v>
      </c>
      <c r="C963" s="1" t="s">
        <v>0</v>
      </c>
      <c r="E963" s="1" t="str">
        <f t="shared" ref="E963:E1026" si="46">IF(OR(G963="Other",G963="Federal",G963="Italianate",G963="Gothic Revival",G963="Tudor Revival"),G963,IF(G963="No Style","None",IF(OR(G963="Other: T-plan",G963="Other: Central passage",G963="Other: Pre-Fab",G963="Other: Side gabled",G963="Side gabled",G963="Other: Gabled-ell",G963="Other: Cross gable",G963="Other: Saltbox",G963="Other: Cross plan",G963="Other: Hall and Parlor",G963="Other: I-House",G963="Other: Single Pen",G963="Other: Cottage",G963="Other: Double Pen"),"Vernacular: Other",IF(OR(G963="Other: Shotgun",G963="Other: Camelback shotgun"),"Vernacular: Shotgun",IF(G963="Other: Gable front","Vernacular: Gable Front",IF(G963="Other: English Barn","Barn",IF(G963="Bungalow/Craftsman","Bungalow/Craftsman/Foursquare",IF(G963="Colonial Revival",G963,IF(G963="Other: American Four Square","Bungalow/Craftsman/Foursquare",IF(G963="Queen Anne","Victorian",IF(OR(G963="Other: Designed Landscape - Memorial Garden",G963="Other: Designed Landscape",G963="Other: Designed Landscape - City Park"),"Designed Landscape",IF(G963="Other: Designed Landscape - Formal garden","Designed Landscape",IF(OR(G963="Other: Modern",G963="Modern Movement",G963="Modern Movement: Ranch Style"),"Modern Movement",IF(G963="Other: Rail car design","Other",IF(G963="Commercial Style","Commercial Style",IF(G963="Other: 19th C. Functional","Functional",IF(G963="Other: 20th C. Functional","Functional",IF(OR(G963="Other: Art Deco",G963="Art Deco"),"Art Deco",IF(G963="Stick/Eastlake","Victorian",IF(OR(G963="Other: Folk Victorian",G963="Other: Free Classic",G963="Romanesque Revival",G963="Second Empire"),"Victorian",IF(G963="Other: Tudor Revival","Tudor Revival",IF(G963="Other: Vernacular Landscape","Vernacular Landscape",IF(OR(G963="Greek Revival",G963="Neo-Classical Revival",G963="Classical Revival"),"Classical/Greek Revival","")))))))))))))))))))))))</f>
        <v>None</v>
      </c>
      <c r="F963" s="1" t="str">
        <f t="shared" si="45"/>
        <v>None</v>
      </c>
      <c r="G963" s="1" t="s">
        <v>15</v>
      </c>
      <c r="H963" s="1" t="b">
        <v>1</v>
      </c>
      <c r="I963" s="1" t="b">
        <v>0</v>
      </c>
      <c r="J963" s="1">
        <v>1980</v>
      </c>
      <c r="K963" s="1">
        <v>1980</v>
      </c>
      <c r="L963" s="1" t="s">
        <v>2</v>
      </c>
      <c r="N963" s="1">
        <v>1</v>
      </c>
      <c r="O963" s="4" t="s">
        <v>526</v>
      </c>
      <c r="P963" s="5">
        <v>38.741897000000002</v>
      </c>
      <c r="Q963" s="5">
        <v>-85.377804999999995</v>
      </c>
      <c r="R963" s="1">
        <v>751</v>
      </c>
      <c r="S963" s="9"/>
      <c r="T963" s="2" t="s">
        <v>486</v>
      </c>
      <c r="U963" t="s">
        <v>488</v>
      </c>
      <c r="V963" t="s">
        <v>446</v>
      </c>
      <c r="W963" s="1" t="s">
        <v>13</v>
      </c>
    </row>
    <row r="964" spans="1:23" x14ac:dyDescent="0.2">
      <c r="A964" t="str">
        <f>IF(ISBLANK(R964),C964,R964)&amp;" "&amp;S964&amp;IF(ISBLANK(S964),""," ")&amp;T964&amp;IF(ISBLANK(T964),""," ")&amp;U964&amp;" "&amp;V964</f>
        <v>752 North Jefferson Street</v>
      </c>
      <c r="C964" s="1" t="s">
        <v>0</v>
      </c>
      <c r="E964" s="1" t="str">
        <f t="shared" si="46"/>
        <v>Modern Movement</v>
      </c>
      <c r="F964" s="1" t="str">
        <f t="shared" si="45"/>
        <v>None</v>
      </c>
      <c r="G964" s="4" t="s">
        <v>29</v>
      </c>
      <c r="H964" s="1" t="b">
        <v>1</v>
      </c>
      <c r="I964" s="1" t="b">
        <v>0</v>
      </c>
      <c r="J964" s="1">
        <v>1960</v>
      </c>
      <c r="K964" s="1">
        <v>1960</v>
      </c>
      <c r="L964" s="1" t="s">
        <v>2</v>
      </c>
      <c r="N964" s="1">
        <v>1</v>
      </c>
      <c r="O964" s="4" t="s">
        <v>526</v>
      </c>
      <c r="P964" s="5">
        <v>38.741833999999997</v>
      </c>
      <c r="Q964" s="5">
        <v>-85.377116000000001</v>
      </c>
      <c r="R964" s="1">
        <v>752</v>
      </c>
      <c r="S964" s="9"/>
      <c r="T964" s="2" t="s">
        <v>486</v>
      </c>
      <c r="U964" t="s">
        <v>488</v>
      </c>
      <c r="V964" t="s">
        <v>446</v>
      </c>
      <c r="W964" s="1" t="s">
        <v>13</v>
      </c>
    </row>
    <row r="965" spans="1:23" x14ac:dyDescent="0.2">
      <c r="A965" t="str">
        <f>IF(ISBLANK(R965),C965,R965)&amp;" "&amp;S965&amp;IF(ISBLANK(S965),""," ")&amp;T965&amp;IF(ISBLANK(T965),""," ")&amp;U965&amp;" "&amp;V965</f>
        <v>753 North Jefferson Street</v>
      </c>
      <c r="C965" s="1" t="s">
        <v>0</v>
      </c>
      <c r="E965" s="1" t="str">
        <f t="shared" si="46"/>
        <v>None</v>
      </c>
      <c r="F965" s="1" t="str">
        <f t="shared" si="45"/>
        <v>None</v>
      </c>
      <c r="G965" s="1" t="s">
        <v>15</v>
      </c>
      <c r="H965" s="1" t="b">
        <v>1</v>
      </c>
      <c r="I965" s="1" t="b">
        <v>0</v>
      </c>
      <c r="J965" s="1">
        <v>1980</v>
      </c>
      <c r="K965" s="1">
        <v>1980</v>
      </c>
      <c r="L965" s="1" t="s">
        <v>2</v>
      </c>
      <c r="N965" s="1">
        <v>1</v>
      </c>
      <c r="O965" s="4" t="s">
        <v>526</v>
      </c>
      <c r="P965" s="5">
        <v>38.742117999999998</v>
      </c>
      <c r="Q965" s="5">
        <v>-85.377808999999999</v>
      </c>
      <c r="R965" s="1">
        <v>753</v>
      </c>
      <c r="S965" s="9"/>
      <c r="T965" s="2" t="s">
        <v>486</v>
      </c>
      <c r="U965" t="s">
        <v>488</v>
      </c>
      <c r="V965" t="s">
        <v>446</v>
      </c>
      <c r="W965" s="1" t="s">
        <v>13</v>
      </c>
    </row>
    <row r="966" spans="1:23" x14ac:dyDescent="0.2">
      <c r="A966" t="str">
        <f>IF(ISBLANK(R966),C966,R966)&amp;" "&amp;S966&amp;IF(ISBLANK(S966),""," ")&amp;T966&amp;IF(ISBLANK(T966),""," ")&amp;U966&amp;" "&amp;V966</f>
        <v>754 North Jefferson Street</v>
      </c>
      <c r="C966" s="1" t="s">
        <v>0</v>
      </c>
      <c r="E966" s="1" t="str">
        <f t="shared" si="46"/>
        <v>Modern Movement</v>
      </c>
      <c r="F966" s="1" t="str">
        <f t="shared" si="45"/>
        <v>None</v>
      </c>
      <c r="G966" s="4" t="s">
        <v>29</v>
      </c>
      <c r="H966" s="1" t="b">
        <v>1</v>
      </c>
      <c r="I966" s="1" t="b">
        <v>0</v>
      </c>
      <c r="J966" s="1">
        <v>1950</v>
      </c>
      <c r="K966" s="1">
        <v>1950</v>
      </c>
      <c r="L966" s="1" t="s">
        <v>2</v>
      </c>
      <c r="N966" s="1">
        <v>1</v>
      </c>
      <c r="O966" s="4" t="s">
        <v>526</v>
      </c>
      <c r="P966" s="5">
        <v>38.742044999999997</v>
      </c>
      <c r="Q966" s="5">
        <v>-85.377071999999998</v>
      </c>
      <c r="R966" s="1">
        <v>754</v>
      </c>
      <c r="S966" s="9"/>
      <c r="T966" s="2" t="s">
        <v>486</v>
      </c>
      <c r="U966" t="s">
        <v>488</v>
      </c>
      <c r="V966" t="s">
        <v>446</v>
      </c>
      <c r="W966" s="1" t="s">
        <v>13</v>
      </c>
    </row>
    <row r="967" spans="1:23" x14ac:dyDescent="0.2">
      <c r="A967" t="str">
        <f>IF(ISBLANK(R967),C967,R967)&amp;" "&amp;S967&amp;IF(ISBLANK(S967),""," ")&amp;T967&amp;IF(ISBLANK(T967),""," ")&amp;U967&amp;" "&amp;V967</f>
        <v>756 North Jefferson Street</v>
      </c>
      <c r="C967" s="1" t="s">
        <v>0</v>
      </c>
      <c r="E967" s="1" t="str">
        <f t="shared" si="46"/>
        <v>Vernacular: Gable Front</v>
      </c>
      <c r="F967" s="1" t="str">
        <f t="shared" si="45"/>
        <v>None</v>
      </c>
      <c r="G967" s="1" t="s">
        <v>21</v>
      </c>
      <c r="H967" s="1" t="b">
        <v>1</v>
      </c>
      <c r="I967" s="1" t="b">
        <v>0</v>
      </c>
      <c r="J967" s="1">
        <v>1900</v>
      </c>
      <c r="K967" s="1">
        <v>1900</v>
      </c>
      <c r="L967" s="1" t="s">
        <v>2</v>
      </c>
      <c r="N967" s="4">
        <v>1</v>
      </c>
      <c r="O967" s="4" t="s">
        <v>511</v>
      </c>
      <c r="P967" s="5">
        <v>38.742261999999997</v>
      </c>
      <c r="Q967" s="5">
        <v>-85.377025000000003</v>
      </c>
      <c r="R967" s="1">
        <v>756</v>
      </c>
      <c r="S967" s="9"/>
      <c r="T967" s="2" t="s">
        <v>486</v>
      </c>
      <c r="U967" t="s">
        <v>488</v>
      </c>
      <c r="V967" t="s">
        <v>446</v>
      </c>
      <c r="W967" s="1" t="s">
        <v>13</v>
      </c>
    </row>
    <row r="968" spans="1:23" x14ac:dyDescent="0.2">
      <c r="A968" t="str">
        <f>IF(ISBLANK(R968),C968,R968)&amp;" "&amp;S968&amp;IF(ISBLANK(S968),""," ")&amp;T968&amp;IF(ISBLANK(T968),""," ")&amp;U968&amp;" "&amp;V968</f>
        <v>757 North Jefferson Street</v>
      </c>
      <c r="C968" s="1" t="s">
        <v>0</v>
      </c>
      <c r="E968" s="1" t="str">
        <f t="shared" si="46"/>
        <v>Vernacular: Other</v>
      </c>
      <c r="F968" s="1" t="str">
        <f t="shared" si="45"/>
        <v>Gabled-ell</v>
      </c>
      <c r="G968" s="1" t="s">
        <v>27</v>
      </c>
      <c r="H968" s="1" t="b">
        <v>1</v>
      </c>
      <c r="I968" s="1" t="b">
        <v>0</v>
      </c>
      <c r="J968" s="1">
        <v>1940</v>
      </c>
      <c r="K968" s="1">
        <v>1940</v>
      </c>
      <c r="L968" s="1" t="s">
        <v>2</v>
      </c>
      <c r="N968" s="1">
        <v>1</v>
      </c>
      <c r="O968" s="4" t="s">
        <v>526</v>
      </c>
      <c r="P968" s="5">
        <v>38.742454000000002</v>
      </c>
      <c r="Q968" s="5">
        <v>-85.377816999999993</v>
      </c>
      <c r="R968" s="1">
        <v>757</v>
      </c>
      <c r="S968" s="9"/>
      <c r="T968" s="2" t="s">
        <v>486</v>
      </c>
      <c r="U968" t="s">
        <v>488</v>
      </c>
      <c r="V968" t="s">
        <v>446</v>
      </c>
      <c r="W968" s="1" t="s">
        <v>13</v>
      </c>
    </row>
    <row r="969" spans="1:23" x14ac:dyDescent="0.2">
      <c r="A969" t="str">
        <f>IF(ISBLANK(R969),C969,R969)&amp;" "&amp;S969&amp;IF(ISBLANK(S969),""," ")&amp;T969&amp;IF(ISBLANK(T969),""," ")&amp;U969&amp;" "&amp;V969</f>
        <v>758 North Jefferson Street</v>
      </c>
      <c r="C969" s="1" t="s">
        <v>0</v>
      </c>
      <c r="E969" s="1" t="str">
        <f t="shared" si="46"/>
        <v>None</v>
      </c>
      <c r="F969" s="1" t="str">
        <f t="shared" si="45"/>
        <v>None</v>
      </c>
      <c r="G969" s="1" t="s">
        <v>15</v>
      </c>
      <c r="H969" s="1" t="b">
        <v>1</v>
      </c>
      <c r="I969" s="1" t="b">
        <v>0</v>
      </c>
      <c r="J969" s="1">
        <v>1850</v>
      </c>
      <c r="K969" s="1">
        <v>1850</v>
      </c>
      <c r="L969" s="1" t="s">
        <v>14</v>
      </c>
      <c r="M969" s="1">
        <v>1</v>
      </c>
      <c r="P969" s="5">
        <v>38.742460000000001</v>
      </c>
      <c r="Q969" s="5">
        <v>-85.376982999999996</v>
      </c>
      <c r="R969" s="1">
        <v>758</v>
      </c>
      <c r="S969" s="9"/>
      <c r="T969" s="2" t="s">
        <v>486</v>
      </c>
      <c r="U969" s="2" t="s">
        <v>488</v>
      </c>
      <c r="V969" t="s">
        <v>446</v>
      </c>
      <c r="W969" s="1" t="s">
        <v>13</v>
      </c>
    </row>
    <row r="970" spans="1:23" x14ac:dyDescent="0.2">
      <c r="A970" t="str">
        <f>IF(ISBLANK(R970),C970,R970)&amp;" "&amp;S970&amp;IF(ISBLANK(S970),""," ")&amp;T970&amp;IF(ISBLANK(T970),""," ")&amp;U970&amp;" "&amp;V970</f>
        <v>760 North Jefferson Street</v>
      </c>
      <c r="C970" s="1" t="s">
        <v>0</v>
      </c>
      <c r="E970" s="1" t="str">
        <f t="shared" si="46"/>
        <v>Federal</v>
      </c>
      <c r="F970" s="1" t="str">
        <f t="shared" si="45"/>
        <v>None</v>
      </c>
      <c r="G970" s="1" t="s">
        <v>1</v>
      </c>
      <c r="H970" s="1" t="b">
        <v>1</v>
      </c>
      <c r="I970" s="1" t="b">
        <v>0</v>
      </c>
      <c r="J970" s="1">
        <v>1850</v>
      </c>
      <c r="K970" s="1">
        <v>1850</v>
      </c>
      <c r="L970" s="1" t="s">
        <v>14</v>
      </c>
      <c r="M970" s="1">
        <v>2</v>
      </c>
      <c r="P970" s="5">
        <v>38.742767999999998</v>
      </c>
      <c r="Q970" s="5">
        <v>-85.376878000000005</v>
      </c>
      <c r="R970" s="1">
        <v>760</v>
      </c>
      <c r="S970" s="9"/>
      <c r="T970" s="2" t="s">
        <v>486</v>
      </c>
      <c r="U970" t="s">
        <v>488</v>
      </c>
      <c r="V970" t="s">
        <v>446</v>
      </c>
      <c r="W970" s="1" t="s">
        <v>13</v>
      </c>
    </row>
    <row r="971" spans="1:23" x14ac:dyDescent="0.2">
      <c r="A971" t="str">
        <f>IF(ISBLANK(R971),C971,R971)&amp;" "&amp;S971&amp;IF(ISBLANK(S971),""," ")&amp;T971&amp;IF(ISBLANK(T971),""," ")&amp;U971&amp;" "&amp;V971</f>
        <v>806 North Jefferson Street</v>
      </c>
      <c r="C971" s="1" t="s">
        <v>0</v>
      </c>
      <c r="E971" s="1" t="str">
        <f t="shared" si="46"/>
        <v>Vernacular: Other</v>
      </c>
      <c r="F971" s="1" t="str">
        <f t="shared" si="45"/>
        <v>Hall and Parlor</v>
      </c>
      <c r="G971" s="1" t="s">
        <v>36</v>
      </c>
      <c r="H971" s="1" t="b">
        <v>1</v>
      </c>
      <c r="I971" s="1" t="b">
        <v>0</v>
      </c>
      <c r="J971" s="1">
        <v>1900</v>
      </c>
      <c r="K971" s="1">
        <v>1900</v>
      </c>
      <c r="L971" s="1" t="s">
        <v>14</v>
      </c>
      <c r="M971" s="1">
        <v>1</v>
      </c>
      <c r="P971" s="5">
        <v>38.743183000000002</v>
      </c>
      <c r="Q971" s="5">
        <v>-85.376845000000003</v>
      </c>
      <c r="R971" s="1">
        <v>806</v>
      </c>
      <c r="S971" s="9"/>
      <c r="T971" s="2" t="s">
        <v>486</v>
      </c>
      <c r="U971" t="s">
        <v>488</v>
      </c>
      <c r="V971" t="s">
        <v>446</v>
      </c>
      <c r="W971" s="1" t="s">
        <v>13</v>
      </c>
    </row>
    <row r="972" spans="1:23" x14ac:dyDescent="0.2">
      <c r="A972" t="str">
        <f>IF(ISBLANK(R972),C972,R972)&amp;" "&amp;S972&amp;IF(ISBLANK(S972),""," ")&amp;T972&amp;IF(ISBLANK(T972),""," ")&amp;U972&amp;" "&amp;V972</f>
        <v>808 North Jefferson Street</v>
      </c>
      <c r="C972" s="1" t="s">
        <v>0</v>
      </c>
      <c r="E972" s="1" t="str">
        <f t="shared" si="46"/>
        <v>Federal</v>
      </c>
      <c r="F972" s="1" t="str">
        <f t="shared" si="45"/>
        <v>None</v>
      </c>
      <c r="G972" s="1" t="s">
        <v>1</v>
      </c>
      <c r="H972" s="1" t="b">
        <v>1</v>
      </c>
      <c r="I972" s="1" t="b">
        <v>0</v>
      </c>
      <c r="J972" s="1">
        <v>1850</v>
      </c>
      <c r="K972" s="1">
        <v>1850</v>
      </c>
      <c r="L972" s="1" t="s">
        <v>14</v>
      </c>
      <c r="M972" s="1">
        <v>1</v>
      </c>
      <c r="P972" s="5">
        <v>38.743498000000002</v>
      </c>
      <c r="Q972" s="5">
        <v>-85.377305000000007</v>
      </c>
      <c r="R972" s="1">
        <v>808</v>
      </c>
      <c r="S972" s="9"/>
      <c r="T972" s="2" t="s">
        <v>486</v>
      </c>
      <c r="U972" t="s">
        <v>488</v>
      </c>
      <c r="V972" t="s">
        <v>446</v>
      </c>
      <c r="W972" s="1" t="s">
        <v>13</v>
      </c>
    </row>
    <row r="973" spans="1:23" x14ac:dyDescent="0.2">
      <c r="A973" t="str">
        <f>IF(ISBLANK(R973),C973,R973)&amp;" "&amp;S973&amp;IF(ISBLANK(S973),""," ")&amp;T973&amp;IF(ISBLANK(T973),""," ")&amp;U973&amp;" "&amp;V973</f>
        <v>113 Jefferson Street</v>
      </c>
      <c r="C973" s="1" t="s">
        <v>0</v>
      </c>
      <c r="E973" s="1" t="str">
        <f t="shared" si="46"/>
        <v>Modern Movement</v>
      </c>
      <c r="F973" s="1" t="str">
        <f t="shared" si="45"/>
        <v>None</v>
      </c>
      <c r="G973" s="4" t="s">
        <v>29</v>
      </c>
      <c r="H973" s="1" t="b">
        <v>1</v>
      </c>
      <c r="I973" s="1" t="b">
        <v>0</v>
      </c>
      <c r="J973" s="1">
        <v>1970</v>
      </c>
      <c r="K973" s="1">
        <v>1970</v>
      </c>
      <c r="L973" s="1" t="s">
        <v>2</v>
      </c>
      <c r="N973" s="1">
        <v>1</v>
      </c>
      <c r="O973" s="4" t="s">
        <v>526</v>
      </c>
      <c r="P973" s="5">
        <v>38.733516000000002</v>
      </c>
      <c r="Q973" s="5">
        <v>-85.377609000000007</v>
      </c>
      <c r="R973" s="1">
        <v>113</v>
      </c>
      <c r="S973" s="9"/>
      <c r="U973" t="s">
        <v>488</v>
      </c>
      <c r="V973" t="s">
        <v>446</v>
      </c>
      <c r="W973" s="1" t="s">
        <v>13</v>
      </c>
    </row>
    <row r="974" spans="1:23" x14ac:dyDescent="0.2">
      <c r="A974" t="str">
        <f>IF(ISBLANK(R974),C974,R974)&amp;" "&amp;S974&amp;IF(ISBLANK(S974),""," ")&amp;T974&amp;IF(ISBLANK(T974),""," ")&amp;U974&amp;" "&amp;V974</f>
        <v>116 Jefferson Street</v>
      </c>
      <c r="C974" s="1" t="s">
        <v>0</v>
      </c>
      <c r="E974" s="1" t="str">
        <f t="shared" si="46"/>
        <v>Vernacular: Gable Front</v>
      </c>
      <c r="F974" s="1" t="str">
        <f t="shared" si="45"/>
        <v>None</v>
      </c>
      <c r="G974" s="1" t="s">
        <v>21</v>
      </c>
      <c r="H974" s="1" t="b">
        <v>1</v>
      </c>
      <c r="I974" s="1" t="b">
        <v>0</v>
      </c>
      <c r="J974" s="1">
        <v>1870</v>
      </c>
      <c r="K974" s="1">
        <v>1870</v>
      </c>
      <c r="L974" s="1" t="s">
        <v>14</v>
      </c>
      <c r="M974" s="1">
        <v>2</v>
      </c>
      <c r="P974" s="5">
        <v>38.733562999999997</v>
      </c>
      <c r="Q974" s="5">
        <v>-85.376771000000005</v>
      </c>
      <c r="R974" s="1">
        <v>116</v>
      </c>
      <c r="S974" s="9"/>
      <c r="U974" t="s">
        <v>488</v>
      </c>
      <c r="V974" t="s">
        <v>446</v>
      </c>
      <c r="W974" s="1" t="s">
        <v>13</v>
      </c>
    </row>
    <row r="975" spans="1:23" ht="25.5" x14ac:dyDescent="0.2">
      <c r="A975" t="str">
        <f>IF(ISBLANK(R975),D975,R975)&amp;" "&amp;S975&amp;IF(ISBLANK(S975),""," ")&amp;T975&amp;IF(ISBLANK(T975),""," ")&amp;U975&amp;" "&amp;V975</f>
        <v>117 Jefferson Street</v>
      </c>
      <c r="C975" s="1" t="s">
        <v>0</v>
      </c>
      <c r="D975" s="1" t="s">
        <v>71</v>
      </c>
      <c r="E975" s="1" t="str">
        <f t="shared" si="46"/>
        <v>Modern Movement</v>
      </c>
      <c r="F975" s="1" t="str">
        <f t="shared" si="45"/>
        <v>Ranch</v>
      </c>
      <c r="G975" s="4" t="s">
        <v>12</v>
      </c>
      <c r="H975" s="1" t="b">
        <v>1</v>
      </c>
      <c r="I975" s="1" t="b">
        <v>0</v>
      </c>
      <c r="J975" s="1">
        <v>1970</v>
      </c>
      <c r="K975" s="1">
        <v>1970</v>
      </c>
      <c r="L975" s="1" t="s">
        <v>2</v>
      </c>
      <c r="N975" s="4">
        <v>0.5</v>
      </c>
      <c r="O975" s="4" t="s">
        <v>526</v>
      </c>
      <c r="P975" s="5">
        <v>38.733600000000003</v>
      </c>
      <c r="Q975" s="5">
        <v>-85.377408000000003</v>
      </c>
      <c r="R975" s="1">
        <v>117</v>
      </c>
      <c r="S975" s="9"/>
      <c r="U975" t="s">
        <v>488</v>
      </c>
      <c r="V975" t="s">
        <v>446</v>
      </c>
      <c r="W975" s="1" t="s">
        <v>13</v>
      </c>
    </row>
    <row r="976" spans="1:23" x14ac:dyDescent="0.2">
      <c r="A976" t="str">
        <f>IF(ISBLANK(R976),C976,R976)&amp;" "&amp;S976&amp;IF(ISBLANK(S976),""," ")&amp;T976&amp;IF(ISBLANK(T976),""," ")&amp;U976&amp;" "&amp;V976</f>
        <v>118 Jefferson Street</v>
      </c>
      <c r="C976" s="1" t="s">
        <v>0</v>
      </c>
      <c r="E976" s="1" t="str">
        <f t="shared" si="46"/>
        <v>Italianate</v>
      </c>
      <c r="F976" s="1" t="str">
        <f t="shared" si="45"/>
        <v>None</v>
      </c>
      <c r="G976" s="1" t="s">
        <v>23</v>
      </c>
      <c r="H976" s="1" t="b">
        <v>1</v>
      </c>
      <c r="I976" s="1" t="b">
        <v>0</v>
      </c>
      <c r="J976" s="1">
        <v>1860</v>
      </c>
      <c r="K976" s="1">
        <v>1860</v>
      </c>
      <c r="L976" s="1" t="s">
        <v>14</v>
      </c>
      <c r="M976" s="1">
        <v>1</v>
      </c>
      <c r="P976" s="5">
        <v>38.733646999999998</v>
      </c>
      <c r="Q976" s="5">
        <v>-85.376767000000001</v>
      </c>
      <c r="R976" s="1">
        <v>118</v>
      </c>
      <c r="S976" s="9"/>
      <c r="U976" t="s">
        <v>488</v>
      </c>
      <c r="V976" t="s">
        <v>446</v>
      </c>
      <c r="W976" s="1" t="s">
        <v>13</v>
      </c>
    </row>
    <row r="977" spans="1:23" ht="25.5" x14ac:dyDescent="0.2">
      <c r="A977" t="str">
        <f>IF(ISBLANK(R977),D977,R977)&amp;" "&amp;S977&amp;IF(ISBLANK(S977),""," ")&amp;T977&amp;IF(ISBLANK(T977),""," ")&amp;U977&amp;" "&amp;V977</f>
        <v>119 Jefferson Street</v>
      </c>
      <c r="C977" s="1" t="s">
        <v>0</v>
      </c>
      <c r="D977" s="1" t="s">
        <v>71</v>
      </c>
      <c r="E977" s="1" t="str">
        <f t="shared" si="46"/>
        <v>Modern Movement</v>
      </c>
      <c r="F977" s="1" t="str">
        <f t="shared" si="45"/>
        <v>Ranch</v>
      </c>
      <c r="G977" s="4" t="s">
        <v>12</v>
      </c>
      <c r="H977" s="1" t="b">
        <v>1</v>
      </c>
      <c r="I977" s="1" t="b">
        <v>0</v>
      </c>
      <c r="J977" s="1">
        <v>1970</v>
      </c>
      <c r="K977" s="1">
        <v>1970</v>
      </c>
      <c r="L977" s="1" t="s">
        <v>2</v>
      </c>
      <c r="N977" s="4">
        <v>0.5</v>
      </c>
      <c r="O977" s="4" t="s">
        <v>526</v>
      </c>
      <c r="P977" s="5">
        <v>38.733674000000001</v>
      </c>
      <c r="Q977" s="5">
        <v>-85.377492000000004</v>
      </c>
      <c r="R977" s="1">
        <v>119</v>
      </c>
      <c r="S977" s="9"/>
      <c r="U977" t="s">
        <v>488</v>
      </c>
      <c r="V977" t="s">
        <v>446</v>
      </c>
      <c r="W977" s="1" t="s">
        <v>13</v>
      </c>
    </row>
    <row r="978" spans="1:23" x14ac:dyDescent="0.2">
      <c r="A978" t="str">
        <f>IF(ISBLANK(R978),C978,R978)&amp;" "&amp;S978&amp;IF(ISBLANK(S978),""," ")&amp;T978&amp;IF(ISBLANK(T978),""," ")&amp;U978&amp;" "&amp;V978</f>
        <v>120 Jefferson Street</v>
      </c>
      <c r="C978" s="1" t="s">
        <v>0</v>
      </c>
      <c r="E978" s="1" t="str">
        <f t="shared" si="46"/>
        <v>Italianate</v>
      </c>
      <c r="F978" s="1" t="str">
        <f t="shared" si="45"/>
        <v>None</v>
      </c>
      <c r="G978" s="1" t="s">
        <v>23</v>
      </c>
      <c r="H978" s="1" t="b">
        <v>1</v>
      </c>
      <c r="I978" s="1" t="b">
        <v>0</v>
      </c>
      <c r="J978" s="1">
        <v>1870</v>
      </c>
      <c r="K978" s="1">
        <v>1870</v>
      </c>
      <c r="L978" s="1" t="s">
        <v>14</v>
      </c>
      <c r="M978" s="1">
        <v>1</v>
      </c>
      <c r="P978" s="5">
        <v>38.733702000000001</v>
      </c>
      <c r="Q978" s="5">
        <v>-85.376776000000007</v>
      </c>
      <c r="R978" s="1">
        <v>120</v>
      </c>
      <c r="S978" s="9"/>
      <c r="U978" t="s">
        <v>488</v>
      </c>
      <c r="V978" t="s">
        <v>446</v>
      </c>
      <c r="W978" s="1" t="s">
        <v>13</v>
      </c>
    </row>
    <row r="979" spans="1:23" x14ac:dyDescent="0.2">
      <c r="A979" t="str">
        <f>IF(ISBLANK(R979),C979,R979)&amp;" "&amp;S979&amp;IF(ISBLANK(S979),""," ")&amp;T979&amp;IF(ISBLANK(T979),""," ")&amp;U979&amp;" "&amp;V979</f>
        <v>121 Jefferson Street</v>
      </c>
      <c r="C979" s="1" t="s">
        <v>0</v>
      </c>
      <c r="E979" s="1" t="str">
        <f t="shared" si="46"/>
        <v>None</v>
      </c>
      <c r="F979" s="1" t="str">
        <f t="shared" si="45"/>
        <v>None</v>
      </c>
      <c r="G979" s="1" t="s">
        <v>15</v>
      </c>
      <c r="H979" s="1" t="b">
        <v>1</v>
      </c>
      <c r="I979" s="1" t="b">
        <v>0</v>
      </c>
      <c r="J979" s="1">
        <v>1970</v>
      </c>
      <c r="K979" s="1">
        <v>1970</v>
      </c>
      <c r="L979" s="1" t="s">
        <v>2</v>
      </c>
      <c r="N979" s="1">
        <v>1</v>
      </c>
      <c r="O979" s="4" t="s">
        <v>526</v>
      </c>
      <c r="P979" s="5">
        <v>38.733759999999997</v>
      </c>
      <c r="Q979" s="5">
        <v>-85.377494999999996</v>
      </c>
      <c r="R979" s="1">
        <v>121</v>
      </c>
      <c r="S979" s="9"/>
      <c r="U979" t="s">
        <v>488</v>
      </c>
      <c r="V979" t="s">
        <v>446</v>
      </c>
      <c r="W979" s="1" t="s">
        <v>13</v>
      </c>
    </row>
    <row r="980" spans="1:23" x14ac:dyDescent="0.2">
      <c r="A980" t="str">
        <f>IF(ISBLANK(R980),C980,R980)&amp;" "&amp;S980&amp;IF(ISBLANK(S980),""," ")&amp;T980&amp;IF(ISBLANK(T980),""," ")&amp;U980&amp;" "&amp;V980</f>
        <v>122 Jefferson Street</v>
      </c>
      <c r="C980" s="1" t="s">
        <v>0</v>
      </c>
      <c r="E980" s="1" t="str">
        <f t="shared" si="46"/>
        <v>Vernacular: Gable Front</v>
      </c>
      <c r="F980" s="1" t="str">
        <f t="shared" si="45"/>
        <v>None</v>
      </c>
      <c r="G980" s="1" t="s">
        <v>21</v>
      </c>
      <c r="H980" s="1" t="b">
        <v>1</v>
      </c>
      <c r="I980" s="1" t="b">
        <v>0</v>
      </c>
      <c r="J980" s="1">
        <v>1850</v>
      </c>
      <c r="K980" s="1">
        <v>1850</v>
      </c>
      <c r="L980" s="1" t="s">
        <v>14</v>
      </c>
      <c r="M980" s="1">
        <v>1</v>
      </c>
      <c r="P980" s="5">
        <v>38.733798999999998</v>
      </c>
      <c r="Q980" s="5">
        <v>-85.376895000000005</v>
      </c>
      <c r="R980" s="1">
        <v>122</v>
      </c>
      <c r="S980" s="9"/>
      <c r="U980" t="s">
        <v>488</v>
      </c>
      <c r="V980" t="s">
        <v>446</v>
      </c>
      <c r="W980" s="1" t="s">
        <v>13</v>
      </c>
    </row>
    <row r="981" spans="1:23" x14ac:dyDescent="0.2">
      <c r="A981" t="str">
        <f>IF(ISBLANK(R981),C981,R981)&amp;" "&amp;S981&amp;IF(ISBLANK(S981),""," ")&amp;T981&amp;IF(ISBLANK(T981),""," ")&amp;U981&amp;" "&amp;V981</f>
        <v>123 Jefferson Street</v>
      </c>
      <c r="C981" s="1" t="s">
        <v>0</v>
      </c>
      <c r="E981" s="1" t="str">
        <f t="shared" si="46"/>
        <v>Vernacular: Shotgun</v>
      </c>
      <c r="F981" s="1" t="str">
        <f t="shared" si="45"/>
        <v>None</v>
      </c>
      <c r="G981" s="1" t="s">
        <v>18</v>
      </c>
      <c r="H981" s="1" t="b">
        <v>1</v>
      </c>
      <c r="I981" s="1" t="b">
        <v>0</v>
      </c>
      <c r="J981" s="1">
        <v>1900</v>
      </c>
      <c r="K981" s="1">
        <v>1900</v>
      </c>
      <c r="L981" s="1" t="s">
        <v>2</v>
      </c>
      <c r="N981" s="4">
        <v>1</v>
      </c>
      <c r="O981" s="4" t="s">
        <v>511</v>
      </c>
      <c r="P981" s="5">
        <v>38.733826999999998</v>
      </c>
      <c r="Q981" s="5">
        <v>-85.377495999999994</v>
      </c>
      <c r="R981" s="1">
        <v>123</v>
      </c>
      <c r="S981" s="9"/>
      <c r="U981" t="s">
        <v>488</v>
      </c>
      <c r="V981" t="s">
        <v>446</v>
      </c>
      <c r="W981" s="1" t="s">
        <v>13</v>
      </c>
    </row>
    <row r="982" spans="1:23" x14ac:dyDescent="0.2">
      <c r="A982" t="str">
        <f>IF(ISBLANK(R982),C982,R982)&amp;" "&amp;S982&amp;IF(ISBLANK(S982),""," ")&amp;T982&amp;IF(ISBLANK(T982),""," ")&amp;U982&amp;" "&amp;V982</f>
        <v>125 Jefferson Street</v>
      </c>
      <c r="C982" s="1" t="s">
        <v>0</v>
      </c>
      <c r="E982" s="1" t="str">
        <f t="shared" si="46"/>
        <v>Vernacular: Gable Front</v>
      </c>
      <c r="F982" s="1" t="str">
        <f t="shared" si="45"/>
        <v>None</v>
      </c>
      <c r="G982" s="1" t="s">
        <v>21</v>
      </c>
      <c r="H982" s="1" t="b">
        <v>1</v>
      </c>
      <c r="I982" s="1" t="b">
        <v>0</v>
      </c>
      <c r="J982" s="1">
        <v>1880</v>
      </c>
      <c r="K982" s="1">
        <v>1880</v>
      </c>
      <c r="L982" s="1" t="s">
        <v>14</v>
      </c>
      <c r="M982" s="1">
        <v>1</v>
      </c>
      <c r="N982" s="1" t="s">
        <v>13</v>
      </c>
      <c r="P982" s="5">
        <v>38.733899000000001</v>
      </c>
      <c r="Q982" s="5">
        <v>-85.377500999999995</v>
      </c>
      <c r="R982" s="1">
        <v>125</v>
      </c>
      <c r="S982" s="9"/>
      <c r="U982" t="s">
        <v>488</v>
      </c>
      <c r="V982" t="s">
        <v>446</v>
      </c>
      <c r="W982" s="1" t="s">
        <v>13</v>
      </c>
    </row>
    <row r="983" spans="1:23" ht="127.5" x14ac:dyDescent="0.2">
      <c r="A983" t="str">
        <f t="shared" ref="A963:A1026" si="47">IF(ISBLANK(R983),B983,R983)&amp;" "&amp;S983&amp;IF(ISBLANK(S983),""," ")&amp;T983&amp;IF(ISBLANK(T983),""," ")&amp;U983&amp;" "&amp;V983</f>
        <v>200 Jefferson Street</v>
      </c>
      <c r="B983" s="1" t="s">
        <v>267</v>
      </c>
      <c r="C983" s="1" t="s">
        <v>4</v>
      </c>
      <c r="E983" s="1" t="str">
        <f t="shared" si="46"/>
        <v>Italianate</v>
      </c>
      <c r="F983" s="1" t="str">
        <f t="shared" si="45"/>
        <v>None</v>
      </c>
      <c r="G983" s="1" t="s">
        <v>23</v>
      </c>
      <c r="H983" s="1" t="b">
        <v>0</v>
      </c>
      <c r="I983" s="1" t="b">
        <v>0</v>
      </c>
      <c r="J983" s="1">
        <v>1877</v>
      </c>
      <c r="K983" s="1">
        <v>1877</v>
      </c>
      <c r="L983" s="1" t="s">
        <v>14</v>
      </c>
      <c r="M983" s="1">
        <v>1</v>
      </c>
      <c r="P983" s="5">
        <v>38.734236000000003</v>
      </c>
      <c r="Q983" s="5">
        <v>-85.376833000000005</v>
      </c>
      <c r="R983" s="1">
        <v>200</v>
      </c>
      <c r="S983" s="9"/>
      <c r="U983" t="s">
        <v>488</v>
      </c>
      <c r="V983" t="s">
        <v>446</v>
      </c>
      <c r="W983" s="1" t="s">
        <v>423</v>
      </c>
    </row>
    <row r="984" spans="1:23" ht="25.5" x14ac:dyDescent="0.2">
      <c r="A984" t="str">
        <f t="shared" si="47"/>
        <v>207 Jefferson Street</v>
      </c>
      <c r="B984" s="1" t="s">
        <v>262</v>
      </c>
      <c r="C984" s="1" t="s">
        <v>4</v>
      </c>
      <c r="E984" s="1" t="str">
        <f t="shared" si="46"/>
        <v>Modern Movement</v>
      </c>
      <c r="F984" s="1" t="str">
        <f t="shared" si="45"/>
        <v>None</v>
      </c>
      <c r="G984" s="4" t="s">
        <v>29</v>
      </c>
      <c r="H984" s="1" t="b">
        <v>1</v>
      </c>
      <c r="I984" s="1" t="b">
        <v>0</v>
      </c>
      <c r="J984" s="1">
        <v>1965</v>
      </c>
      <c r="K984" s="1">
        <v>1965</v>
      </c>
      <c r="L984" s="1" t="s">
        <v>2</v>
      </c>
      <c r="N984" s="1">
        <v>1</v>
      </c>
      <c r="O984" s="4" t="s">
        <v>526</v>
      </c>
      <c r="P984" s="5">
        <v>38.734307000000001</v>
      </c>
      <c r="Q984" s="5">
        <v>-85.377696</v>
      </c>
      <c r="R984" s="1">
        <v>207</v>
      </c>
      <c r="S984" s="9"/>
      <c r="U984" t="s">
        <v>488</v>
      </c>
      <c r="V984" t="s">
        <v>446</v>
      </c>
      <c r="W984" s="1" t="s">
        <v>13</v>
      </c>
    </row>
    <row r="985" spans="1:23" x14ac:dyDescent="0.2">
      <c r="A985" t="str">
        <f>IF(ISBLANK(R985),C985,R985)&amp;" "&amp;S985&amp;IF(ISBLANK(S985),""," ")&amp;T985&amp;IF(ISBLANK(T985),""," ")&amp;U985&amp;" "&amp;V985</f>
        <v>213 Jefferson Street</v>
      </c>
      <c r="C985" s="1" t="s">
        <v>0</v>
      </c>
      <c r="E985" s="1" t="str">
        <f t="shared" si="46"/>
        <v>Italianate</v>
      </c>
      <c r="F985" s="1" t="str">
        <f t="shared" si="45"/>
        <v>None</v>
      </c>
      <c r="G985" s="1" t="s">
        <v>23</v>
      </c>
      <c r="H985" s="1" t="b">
        <v>1</v>
      </c>
      <c r="I985" s="1" t="b">
        <v>0</v>
      </c>
      <c r="J985" s="1">
        <v>1870</v>
      </c>
      <c r="K985" s="1">
        <v>1870</v>
      </c>
      <c r="L985" s="1" t="s">
        <v>14</v>
      </c>
      <c r="M985" s="1">
        <v>1</v>
      </c>
      <c r="N985" s="1" t="s">
        <v>13</v>
      </c>
      <c r="P985" s="5">
        <v>38.734597999999998</v>
      </c>
      <c r="Q985" s="5">
        <v>-85.377706000000003</v>
      </c>
      <c r="R985" s="1">
        <v>213</v>
      </c>
      <c r="S985" s="9"/>
      <c r="U985" t="s">
        <v>488</v>
      </c>
      <c r="V985" t="s">
        <v>446</v>
      </c>
      <c r="W985" s="1" t="s">
        <v>13</v>
      </c>
    </row>
    <row r="986" spans="1:23" ht="25.5" x14ac:dyDescent="0.2">
      <c r="A986" t="str">
        <f t="shared" si="47"/>
        <v>301 Jefferson Street</v>
      </c>
      <c r="B986" s="1" t="s">
        <v>263</v>
      </c>
      <c r="C986" s="1" t="s">
        <v>4</v>
      </c>
      <c r="E986" s="1" t="str">
        <f t="shared" si="46"/>
        <v>Federal</v>
      </c>
      <c r="F986" s="1" t="str">
        <f t="shared" si="45"/>
        <v>None</v>
      </c>
      <c r="G986" s="1" t="s">
        <v>1</v>
      </c>
      <c r="H986" s="1" t="b">
        <v>1</v>
      </c>
      <c r="I986" s="1" t="b">
        <v>0</v>
      </c>
      <c r="J986" s="1">
        <v>1850</v>
      </c>
      <c r="K986" s="1">
        <v>1850</v>
      </c>
      <c r="L986" s="1" t="s">
        <v>14</v>
      </c>
      <c r="M986" s="1">
        <v>1</v>
      </c>
      <c r="N986" s="1" t="s">
        <v>13</v>
      </c>
      <c r="P986" s="5">
        <v>38.735202999999998</v>
      </c>
      <c r="Q986" s="5">
        <v>-85.377384000000006</v>
      </c>
      <c r="R986" s="1">
        <v>301</v>
      </c>
      <c r="S986" s="9"/>
      <c r="U986" t="s">
        <v>488</v>
      </c>
      <c r="V986" t="s">
        <v>446</v>
      </c>
      <c r="W986" s="1" t="s">
        <v>13</v>
      </c>
    </row>
    <row r="987" spans="1:23" ht="25.5" x14ac:dyDescent="0.2">
      <c r="A987" t="str">
        <f>IF(ISBLANK(R987),C987,R987)&amp;" "&amp;S987&amp;IF(ISBLANK(S987),""," ")&amp;T987&amp;IF(ISBLANK(T987),""," ")&amp;U987&amp;" "&amp;V987</f>
        <v>302 Jefferson Street</v>
      </c>
      <c r="C987" s="1" t="s">
        <v>4</v>
      </c>
      <c r="E987" s="1" t="str">
        <f t="shared" si="46"/>
        <v>Italianate</v>
      </c>
      <c r="F987" s="1" t="str">
        <f t="shared" si="45"/>
        <v>None</v>
      </c>
      <c r="G987" s="1" t="s">
        <v>23</v>
      </c>
      <c r="H987" s="1" t="b">
        <v>1</v>
      </c>
      <c r="I987" s="1" t="b">
        <v>0</v>
      </c>
      <c r="J987" s="1">
        <v>1835</v>
      </c>
      <c r="K987" s="1">
        <v>1835</v>
      </c>
      <c r="L987" s="1" t="s">
        <v>14</v>
      </c>
      <c r="M987" s="1">
        <v>1</v>
      </c>
      <c r="P987" s="5">
        <v>38.735228999999997</v>
      </c>
      <c r="Q987" s="5">
        <v>-85.376963000000003</v>
      </c>
      <c r="R987" s="1">
        <v>302</v>
      </c>
      <c r="S987" s="9"/>
      <c r="U987" t="s">
        <v>488</v>
      </c>
      <c r="V987" t="s">
        <v>446</v>
      </c>
      <c r="W987" s="1" t="s">
        <v>13</v>
      </c>
    </row>
    <row r="988" spans="1:23" ht="25.5" x14ac:dyDescent="0.2">
      <c r="A988" t="str">
        <f>IF(ISBLANK(R988),C988,R988)&amp;" "&amp;S988&amp;IF(ISBLANK(S988),""," ")&amp;T988&amp;IF(ISBLANK(T988),""," ")&amp;U988&amp;" "&amp;V988</f>
        <v>304 Jefferson Street</v>
      </c>
      <c r="C988" s="1" t="s">
        <v>4</v>
      </c>
      <c r="E988" s="1" t="str">
        <f t="shared" si="46"/>
        <v>Federal</v>
      </c>
      <c r="F988" s="1" t="str">
        <f t="shared" si="45"/>
        <v>None</v>
      </c>
      <c r="G988" s="1" t="s">
        <v>1</v>
      </c>
      <c r="H988" s="1" t="b">
        <v>1</v>
      </c>
      <c r="I988" s="1" t="b">
        <v>0</v>
      </c>
      <c r="J988" s="1">
        <v>1835</v>
      </c>
      <c r="K988" s="1">
        <v>1835</v>
      </c>
      <c r="L988" s="1" t="s">
        <v>14</v>
      </c>
      <c r="M988" s="1">
        <v>1</v>
      </c>
      <c r="P988" s="5">
        <v>38.735292000000001</v>
      </c>
      <c r="Q988" s="5">
        <v>-85.376962000000006</v>
      </c>
      <c r="R988" s="1">
        <v>304</v>
      </c>
      <c r="S988" s="9"/>
      <c r="U988" t="s">
        <v>488</v>
      </c>
      <c r="V988" t="s">
        <v>446</v>
      </c>
      <c r="W988" s="1" t="s">
        <v>13</v>
      </c>
    </row>
    <row r="989" spans="1:23" ht="25.5" x14ac:dyDescent="0.2">
      <c r="A989" t="str">
        <f>IF(ISBLANK(R989),C989,R989)&amp;" "&amp;S989&amp;IF(ISBLANK(S989),""," ")&amp;T989&amp;IF(ISBLANK(T989),""," ")&amp;U989&amp;" "&amp;V989</f>
        <v>306 Jefferson Street</v>
      </c>
      <c r="C989" s="1" t="s">
        <v>4</v>
      </c>
      <c r="E989" s="1" t="str">
        <f t="shared" si="46"/>
        <v>Federal</v>
      </c>
      <c r="F989" s="1" t="str">
        <f t="shared" si="45"/>
        <v>None</v>
      </c>
      <c r="G989" s="1" t="s">
        <v>1</v>
      </c>
      <c r="H989" s="1" t="b">
        <v>1</v>
      </c>
      <c r="I989" s="1" t="b">
        <v>0</v>
      </c>
      <c r="J989" s="1">
        <v>1830</v>
      </c>
      <c r="K989" s="1">
        <v>1830</v>
      </c>
      <c r="L989" s="1" t="s">
        <v>14</v>
      </c>
      <c r="M989" s="1">
        <v>1</v>
      </c>
      <c r="P989" s="5">
        <v>38.735351999999999</v>
      </c>
      <c r="Q989" s="5">
        <v>-85.376959999999997</v>
      </c>
      <c r="R989" s="1">
        <v>306</v>
      </c>
      <c r="S989" s="9"/>
      <c r="U989" t="s">
        <v>488</v>
      </c>
      <c r="V989" t="s">
        <v>446</v>
      </c>
      <c r="W989" s="1" t="s">
        <v>13</v>
      </c>
    </row>
    <row r="990" spans="1:23" ht="25.5" x14ac:dyDescent="0.2">
      <c r="A990" t="str">
        <f>IF(ISBLANK(R990),C990,R990)&amp;" "&amp;S990&amp;IF(ISBLANK(S990),""," ")&amp;T990&amp;IF(ISBLANK(T990),""," ")&amp;U990&amp;" "&amp;V990</f>
        <v>307 Jefferson Street</v>
      </c>
      <c r="C990" s="1" t="s">
        <v>4</v>
      </c>
      <c r="E990" s="1" t="str">
        <f t="shared" si="46"/>
        <v>Italianate</v>
      </c>
      <c r="F990" s="1" t="str">
        <f t="shared" si="45"/>
        <v>None</v>
      </c>
      <c r="G990" s="1" t="s">
        <v>23</v>
      </c>
      <c r="H990" s="1" t="b">
        <v>1</v>
      </c>
      <c r="I990" s="1" t="b">
        <v>0</v>
      </c>
      <c r="J990" s="1">
        <v>1900</v>
      </c>
      <c r="K990" s="1">
        <v>1900</v>
      </c>
      <c r="L990" s="1" t="s">
        <v>14</v>
      </c>
      <c r="M990" s="1">
        <v>1</v>
      </c>
      <c r="N990" s="1" t="s">
        <v>13</v>
      </c>
      <c r="P990" s="5">
        <v>38.735303000000002</v>
      </c>
      <c r="Q990" s="5">
        <v>-85.377599000000004</v>
      </c>
      <c r="R990" s="1">
        <v>307</v>
      </c>
      <c r="S990" s="9"/>
      <c r="U990" t="s">
        <v>488</v>
      </c>
      <c r="V990" t="s">
        <v>446</v>
      </c>
      <c r="W990" s="1" t="s">
        <v>13</v>
      </c>
    </row>
    <row r="991" spans="1:23" ht="127.5" x14ac:dyDescent="0.2">
      <c r="A991" t="str">
        <f t="shared" si="47"/>
        <v>308 Jefferson Street</v>
      </c>
      <c r="B991" s="1" t="s">
        <v>268</v>
      </c>
      <c r="C991" s="1" t="s">
        <v>157</v>
      </c>
      <c r="E991" s="1" t="str">
        <f t="shared" si="46"/>
        <v>Federal</v>
      </c>
      <c r="F991" s="1" t="str">
        <f t="shared" si="45"/>
        <v>None</v>
      </c>
      <c r="G991" s="1" t="s">
        <v>1</v>
      </c>
      <c r="H991" s="1" t="b">
        <v>1</v>
      </c>
      <c r="I991" s="1" t="b">
        <v>0</v>
      </c>
      <c r="J991" s="1">
        <v>1830</v>
      </c>
      <c r="K991" s="1">
        <v>1830</v>
      </c>
      <c r="L991" s="1" t="s">
        <v>14</v>
      </c>
      <c r="M991" s="1">
        <v>1</v>
      </c>
      <c r="P991" s="5">
        <v>38.735402999999998</v>
      </c>
      <c r="Q991" s="5">
        <v>-85.376850000000005</v>
      </c>
      <c r="R991" s="1">
        <v>308</v>
      </c>
      <c r="S991" s="9"/>
      <c r="U991" t="s">
        <v>488</v>
      </c>
      <c r="V991" t="s">
        <v>446</v>
      </c>
      <c r="W991" s="1" t="s">
        <v>269</v>
      </c>
    </row>
    <row r="992" spans="1:23" ht="25.5" x14ac:dyDescent="0.2">
      <c r="A992" t="str">
        <f>IF(ISBLANK(R992),C992,R992)&amp;" "&amp;S992&amp;IF(ISBLANK(S992),""," ")&amp;T992&amp;IF(ISBLANK(T992),""," ")&amp;U992&amp;" "&amp;V992</f>
        <v>309 Jefferson Street</v>
      </c>
      <c r="C992" s="1" t="s">
        <v>4</v>
      </c>
      <c r="E992" s="1" t="str">
        <f t="shared" si="46"/>
        <v>Italianate</v>
      </c>
      <c r="F992" s="1" t="str">
        <f t="shared" si="45"/>
        <v>None</v>
      </c>
      <c r="G992" s="1" t="s">
        <v>23</v>
      </c>
      <c r="H992" s="1" t="b">
        <v>1</v>
      </c>
      <c r="I992" s="1" t="b">
        <v>0</v>
      </c>
      <c r="J992" s="1">
        <v>1904</v>
      </c>
      <c r="K992" s="1">
        <v>1904</v>
      </c>
      <c r="L992" s="1" t="s">
        <v>14</v>
      </c>
      <c r="M992" s="1">
        <v>1</v>
      </c>
      <c r="N992" s="1" t="s">
        <v>13</v>
      </c>
      <c r="P992" s="5">
        <v>38.735376000000002</v>
      </c>
      <c r="Q992" s="5">
        <v>-85.377547000000007</v>
      </c>
      <c r="R992" s="1">
        <v>309</v>
      </c>
      <c r="S992" s="9"/>
      <c r="U992" t="s">
        <v>488</v>
      </c>
      <c r="V992" t="s">
        <v>446</v>
      </c>
      <c r="W992" s="1" t="s">
        <v>13</v>
      </c>
    </row>
    <row r="993" spans="1:23" ht="25.5" x14ac:dyDescent="0.2">
      <c r="A993" t="str">
        <f>IF(ISBLANK(R993),C993,R993)&amp;" "&amp;S993&amp;IF(ISBLANK(S993),""," ")&amp;T993&amp;IF(ISBLANK(T993),""," ")&amp;U993&amp;" "&amp;V993</f>
        <v>310 Jefferson Street</v>
      </c>
      <c r="C993" s="1" t="s">
        <v>4</v>
      </c>
      <c r="E993" s="1" t="str">
        <f t="shared" si="46"/>
        <v>Federal</v>
      </c>
      <c r="F993" s="1" t="str">
        <f t="shared" si="45"/>
        <v>None</v>
      </c>
      <c r="G993" s="1" t="s">
        <v>1</v>
      </c>
      <c r="H993" s="1" t="b">
        <v>1</v>
      </c>
      <c r="I993" s="1" t="b">
        <v>0</v>
      </c>
      <c r="J993" s="1">
        <v>1830</v>
      </c>
      <c r="K993" s="1">
        <v>1830</v>
      </c>
      <c r="L993" s="1" t="s">
        <v>14</v>
      </c>
      <c r="M993" s="1">
        <v>1</v>
      </c>
      <c r="P993" s="5">
        <v>38.735436999999997</v>
      </c>
      <c r="Q993" s="5">
        <v>-85.376788000000005</v>
      </c>
      <c r="R993" s="1">
        <v>310</v>
      </c>
      <c r="S993" s="9"/>
      <c r="U993" t="s">
        <v>488</v>
      </c>
      <c r="V993" t="s">
        <v>446</v>
      </c>
      <c r="W993" s="1" t="s">
        <v>13</v>
      </c>
    </row>
    <row r="994" spans="1:23" ht="25.5" x14ac:dyDescent="0.2">
      <c r="A994" t="str">
        <f>IF(ISBLANK(R994),C994,R994)&amp;" "&amp;S994&amp;IF(ISBLANK(S994),""," ")&amp;T994&amp;IF(ISBLANK(T994),""," ")&amp;U994&amp;" "&amp;V994</f>
        <v>312 Jefferson Street</v>
      </c>
      <c r="C994" s="1" t="s">
        <v>4</v>
      </c>
      <c r="E994" s="1" t="str">
        <f t="shared" si="46"/>
        <v>Federal</v>
      </c>
      <c r="F994" s="1" t="str">
        <f t="shared" si="45"/>
        <v>None</v>
      </c>
      <c r="G994" s="1" t="s">
        <v>1</v>
      </c>
      <c r="H994" s="1" t="b">
        <v>1</v>
      </c>
      <c r="I994" s="1" t="b">
        <v>0</v>
      </c>
      <c r="J994" s="1">
        <v>1830</v>
      </c>
      <c r="K994" s="1">
        <v>1830</v>
      </c>
      <c r="L994" s="1" t="s">
        <v>14</v>
      </c>
      <c r="M994" s="1">
        <v>1</v>
      </c>
      <c r="P994" s="5">
        <v>38.735478000000001</v>
      </c>
      <c r="Q994" s="5">
        <v>-85.376785999999996</v>
      </c>
      <c r="R994" s="1">
        <v>312</v>
      </c>
      <c r="S994" s="9"/>
      <c r="U994" t="s">
        <v>488</v>
      </c>
      <c r="V994" t="s">
        <v>446</v>
      </c>
      <c r="W994" s="1" t="s">
        <v>13</v>
      </c>
    </row>
    <row r="995" spans="1:23" ht="25.5" x14ac:dyDescent="0.2">
      <c r="A995" t="str">
        <f>IF(ISBLANK(R995),C995,R995)&amp;" "&amp;S995&amp;IF(ISBLANK(S995),""," ")&amp;T995&amp;IF(ISBLANK(T995),""," ")&amp;U995&amp;" "&amp;V995</f>
        <v>317 Jefferson Street</v>
      </c>
      <c r="C995" s="1" t="s">
        <v>4</v>
      </c>
      <c r="E995" s="1" t="str">
        <f t="shared" si="46"/>
        <v>Functional</v>
      </c>
      <c r="F995" s="1" t="str">
        <f t="shared" si="45"/>
        <v>20th Century</v>
      </c>
      <c r="G995" s="1" t="s">
        <v>77</v>
      </c>
      <c r="H995" s="1" t="b">
        <v>1</v>
      </c>
      <c r="I995" s="1" t="b">
        <v>0</v>
      </c>
      <c r="J995" s="1">
        <v>1939</v>
      </c>
      <c r="K995" s="1">
        <v>1939</v>
      </c>
      <c r="L995" s="1" t="s">
        <v>2</v>
      </c>
      <c r="N995" s="4">
        <v>1</v>
      </c>
      <c r="O995" s="4" t="s">
        <v>511</v>
      </c>
      <c r="P995" s="5">
        <v>38.735576999999999</v>
      </c>
      <c r="Q995" s="5">
        <v>-85.377250000000004</v>
      </c>
      <c r="R995" s="1">
        <v>317</v>
      </c>
      <c r="S995" s="9"/>
      <c r="U995" t="s">
        <v>488</v>
      </c>
      <c r="V995" t="s">
        <v>446</v>
      </c>
      <c r="W995" s="1" t="s">
        <v>13</v>
      </c>
    </row>
    <row r="996" spans="1:23" ht="192" customHeight="1" x14ac:dyDescent="0.2">
      <c r="A996" t="str">
        <f t="shared" si="47"/>
        <v>318 Jefferson Street</v>
      </c>
      <c r="B996" s="1" t="s">
        <v>270</v>
      </c>
      <c r="C996" s="1" t="s">
        <v>4</v>
      </c>
      <c r="E996" s="1" t="s">
        <v>563</v>
      </c>
      <c r="F996" s="1" t="s">
        <v>112</v>
      </c>
      <c r="G996" s="1" t="s">
        <v>271</v>
      </c>
      <c r="H996" s="1" t="b">
        <v>1</v>
      </c>
      <c r="I996" s="1" t="b">
        <v>0</v>
      </c>
      <c r="J996" s="1">
        <v>1900</v>
      </c>
      <c r="K996" s="1">
        <v>1900</v>
      </c>
      <c r="L996" s="1" t="s">
        <v>14</v>
      </c>
      <c r="M996" s="1">
        <v>2</v>
      </c>
      <c r="P996" s="5">
        <v>38.735577999999997</v>
      </c>
      <c r="Q996" s="5">
        <v>-85.377212999999998</v>
      </c>
      <c r="R996" s="1">
        <v>318</v>
      </c>
      <c r="S996" s="9"/>
      <c r="U996" t="s">
        <v>488</v>
      </c>
      <c r="V996" t="s">
        <v>446</v>
      </c>
      <c r="W996" s="1" t="s">
        <v>424</v>
      </c>
    </row>
    <row r="997" spans="1:23" ht="25.5" x14ac:dyDescent="0.2">
      <c r="A997" t="str">
        <f>IF(ISBLANK(R997),C997,R997)&amp;" "&amp;S997&amp;IF(ISBLANK(S997),""," ")&amp;T997&amp;IF(ISBLANK(T997),""," ")&amp;U997&amp;" "&amp;V997</f>
        <v>319 Jefferson Street</v>
      </c>
      <c r="C997" s="1" t="s">
        <v>4</v>
      </c>
      <c r="E997" s="1" t="str">
        <f t="shared" si="46"/>
        <v>Italianate</v>
      </c>
      <c r="F997" s="1" t="str">
        <f t="shared" si="45"/>
        <v>None</v>
      </c>
      <c r="G997" s="1" t="s">
        <v>23</v>
      </c>
      <c r="H997" s="1" t="b">
        <v>1</v>
      </c>
      <c r="I997" s="1" t="b">
        <v>0</v>
      </c>
      <c r="J997" s="1">
        <v>1840</v>
      </c>
      <c r="K997" s="1">
        <v>1840</v>
      </c>
      <c r="L997" s="1" t="s">
        <v>14</v>
      </c>
      <c r="M997" s="1">
        <v>1</v>
      </c>
      <c r="N997" s="1" t="s">
        <v>13</v>
      </c>
      <c r="P997" s="5">
        <v>38.735733000000003</v>
      </c>
      <c r="Q997" s="5">
        <v>-85.377712000000002</v>
      </c>
      <c r="R997" s="1">
        <v>319</v>
      </c>
      <c r="S997" s="9"/>
      <c r="U997" t="s">
        <v>488</v>
      </c>
      <c r="V997" t="s">
        <v>446</v>
      </c>
      <c r="W997" s="1" t="s">
        <v>13</v>
      </c>
    </row>
    <row r="998" spans="1:23" ht="25.5" x14ac:dyDescent="0.2">
      <c r="A998" t="str">
        <f>IF(ISBLANK(R998),C998,R998)&amp;" "&amp;S998&amp;IF(ISBLANK(S998),""," ")&amp;T998&amp;IF(ISBLANK(T998),""," ")&amp;U998&amp;" "&amp;V998</f>
        <v>321 Jefferson Street</v>
      </c>
      <c r="C998" s="1" t="s">
        <v>4</v>
      </c>
      <c r="E998" s="1" t="str">
        <f t="shared" si="46"/>
        <v>Federal</v>
      </c>
      <c r="F998" s="1" t="str">
        <f t="shared" si="45"/>
        <v>None</v>
      </c>
      <c r="G998" s="1" t="s">
        <v>1</v>
      </c>
      <c r="H998" s="1" t="b">
        <v>1</v>
      </c>
      <c r="I998" s="1" t="b">
        <v>0</v>
      </c>
      <c r="J998" s="1">
        <v>1835</v>
      </c>
      <c r="K998" s="1">
        <v>1835</v>
      </c>
      <c r="L998" s="1" t="s">
        <v>14</v>
      </c>
      <c r="M998" s="1">
        <v>1</v>
      </c>
      <c r="N998" s="1" t="s">
        <v>13</v>
      </c>
      <c r="P998" s="5">
        <v>38.735804999999999</v>
      </c>
      <c r="Q998" s="5">
        <v>-85.377709999999993</v>
      </c>
      <c r="R998" s="1">
        <v>321</v>
      </c>
      <c r="S998" s="9"/>
      <c r="U998" t="s">
        <v>488</v>
      </c>
      <c r="V998" t="s">
        <v>446</v>
      </c>
      <c r="W998" s="1" t="s">
        <v>13</v>
      </c>
    </row>
    <row r="999" spans="1:23" ht="25.5" x14ac:dyDescent="0.2">
      <c r="A999" t="str">
        <f>IF(ISBLANK(R999),C999,R999)&amp;" "&amp;S999&amp;IF(ISBLANK(S999),""," ")&amp;T999&amp;IF(ISBLANK(T999),""," ")&amp;U999&amp;" "&amp;V999</f>
        <v>325 Jefferson Street</v>
      </c>
      <c r="C999" s="1" t="s">
        <v>4</v>
      </c>
      <c r="E999" s="1" t="str">
        <f t="shared" si="46"/>
        <v>Federal</v>
      </c>
      <c r="F999" s="1" t="str">
        <f t="shared" si="45"/>
        <v>None</v>
      </c>
      <c r="G999" s="1" t="s">
        <v>1</v>
      </c>
      <c r="H999" s="1" t="b">
        <v>1</v>
      </c>
      <c r="I999" s="1" t="b">
        <v>0</v>
      </c>
      <c r="J999" s="1">
        <v>1860</v>
      </c>
      <c r="K999" s="1">
        <v>1860</v>
      </c>
      <c r="L999" s="1" t="s">
        <v>14</v>
      </c>
      <c r="M999" s="1">
        <v>1</v>
      </c>
      <c r="N999" s="1" t="s">
        <v>13</v>
      </c>
      <c r="P999" s="5">
        <v>38.735976999999998</v>
      </c>
      <c r="Q999" s="5">
        <v>-85.377567999999997</v>
      </c>
      <c r="R999" s="1">
        <v>325</v>
      </c>
      <c r="S999" s="9"/>
      <c r="U999" t="s">
        <v>488</v>
      </c>
      <c r="V999" t="s">
        <v>446</v>
      </c>
      <c r="W999" s="1" t="s">
        <v>13</v>
      </c>
    </row>
    <row r="1000" spans="1:23" x14ac:dyDescent="0.2">
      <c r="A1000" t="str">
        <f>IF(ISBLANK(R1000),D1000,R1000)&amp;" "&amp;S1000&amp;IF(ISBLANK(S1000),""," ")&amp;T1000&amp;IF(ISBLANK(T1000),""," ")&amp;U1000&amp;" "&amp;V1000</f>
        <v>407 Jefferson Street</v>
      </c>
      <c r="C1000" s="1" t="s">
        <v>0</v>
      </c>
      <c r="D1000" s="1" t="s">
        <v>71</v>
      </c>
      <c r="E1000" s="1" t="str">
        <f t="shared" si="46"/>
        <v>Federal</v>
      </c>
      <c r="F1000" s="1" t="str">
        <f t="shared" si="45"/>
        <v>None</v>
      </c>
      <c r="G1000" s="1" t="s">
        <v>1</v>
      </c>
      <c r="H1000" s="1" t="b">
        <v>1</v>
      </c>
      <c r="I1000" s="1" t="b">
        <v>0</v>
      </c>
      <c r="J1000" s="1">
        <v>1840</v>
      </c>
      <c r="K1000" s="1">
        <v>1840</v>
      </c>
      <c r="L1000" s="1" t="s">
        <v>14</v>
      </c>
      <c r="M1000" s="1">
        <v>1</v>
      </c>
      <c r="N1000" s="1" t="s">
        <v>13</v>
      </c>
      <c r="P1000" s="5">
        <v>38.736618999999997</v>
      </c>
      <c r="Q1000" s="5">
        <v>-85.377466999999996</v>
      </c>
      <c r="R1000" s="1">
        <v>407</v>
      </c>
      <c r="S1000" s="9"/>
      <c r="U1000" t="s">
        <v>488</v>
      </c>
      <c r="V1000" t="s">
        <v>446</v>
      </c>
      <c r="W1000" s="1" t="s">
        <v>13</v>
      </c>
    </row>
    <row r="1001" spans="1:23" ht="25.5" x14ac:dyDescent="0.2">
      <c r="A1001" t="str">
        <f>IF(ISBLANK(R1001),C1001,R1001)&amp;" "&amp;S1001&amp;IF(ISBLANK(S1001),""," ")&amp;T1001&amp;IF(ISBLANK(T1001),""," ")&amp;U1001&amp;" "&amp;V1001</f>
        <v>408 Jefferson Street</v>
      </c>
      <c r="C1001" s="1" t="s">
        <v>4</v>
      </c>
      <c r="E1001" s="1" t="str">
        <f t="shared" si="46"/>
        <v>Functional</v>
      </c>
      <c r="F1001" s="1" t="str">
        <f t="shared" si="45"/>
        <v>20th Century</v>
      </c>
      <c r="G1001" s="1" t="s">
        <v>77</v>
      </c>
      <c r="H1001" s="1" t="b">
        <v>1</v>
      </c>
      <c r="I1001" s="1" t="b">
        <v>0</v>
      </c>
      <c r="J1001" s="1">
        <v>1930</v>
      </c>
      <c r="K1001" s="1">
        <v>1930</v>
      </c>
      <c r="L1001" s="1" t="s">
        <v>14</v>
      </c>
      <c r="M1001" s="1">
        <v>1</v>
      </c>
      <c r="P1001" s="5">
        <v>38.736732000000003</v>
      </c>
      <c r="Q1001" s="5">
        <v>-85.376918000000003</v>
      </c>
      <c r="R1001" s="1">
        <v>408</v>
      </c>
      <c r="S1001" s="9"/>
      <c r="U1001" t="s">
        <v>488</v>
      </c>
      <c r="V1001" t="s">
        <v>446</v>
      </c>
      <c r="W1001" s="1" t="s">
        <v>13</v>
      </c>
    </row>
    <row r="1002" spans="1:23" ht="25.5" x14ac:dyDescent="0.2">
      <c r="A1002" t="str">
        <f>IF(ISBLANK(R1002),C1002,R1002)&amp;" "&amp;S1002&amp;IF(ISBLANK(S1002),""," ")&amp;T1002&amp;IF(ISBLANK(T1002),""," ")&amp;U1002&amp;" "&amp;V1002</f>
        <v>409 Jefferson Street</v>
      </c>
      <c r="C1002" s="1" t="s">
        <v>4</v>
      </c>
      <c r="E1002" s="1" t="str">
        <f t="shared" si="46"/>
        <v>Italianate</v>
      </c>
      <c r="F1002" s="1" t="str">
        <f t="shared" si="45"/>
        <v>None</v>
      </c>
      <c r="G1002" s="1" t="s">
        <v>23</v>
      </c>
      <c r="H1002" s="1" t="b">
        <v>1</v>
      </c>
      <c r="I1002" s="1" t="b">
        <v>0</v>
      </c>
      <c r="J1002" s="1">
        <v>1840</v>
      </c>
      <c r="K1002" s="1">
        <v>1840</v>
      </c>
      <c r="L1002" s="1" t="s">
        <v>14</v>
      </c>
      <c r="M1002" s="1">
        <v>1</v>
      </c>
      <c r="N1002" s="1" t="s">
        <v>13</v>
      </c>
      <c r="P1002" s="5">
        <v>38.736687000000003</v>
      </c>
      <c r="Q1002" s="5">
        <v>-85.377654000000007</v>
      </c>
      <c r="R1002" s="1">
        <v>409</v>
      </c>
      <c r="S1002" s="9"/>
      <c r="U1002" t="s">
        <v>488</v>
      </c>
      <c r="V1002" t="s">
        <v>446</v>
      </c>
      <c r="W1002" s="1" t="s">
        <v>13</v>
      </c>
    </row>
    <row r="1003" spans="1:23" x14ac:dyDescent="0.2">
      <c r="A1003" t="str">
        <f>IF(ISBLANK(R1003),C1003,R1003)&amp;" "&amp;S1003&amp;IF(ISBLANK(S1003),""," ")&amp;T1003&amp;IF(ISBLANK(T1003),""," ")&amp;U1003&amp;" "&amp;V1003</f>
        <v>411 Jefferson Street</v>
      </c>
      <c r="C1003" s="1" t="s">
        <v>0</v>
      </c>
      <c r="E1003" s="1" t="str">
        <f t="shared" si="46"/>
        <v>Italianate</v>
      </c>
      <c r="F1003" s="1" t="str">
        <f t="shared" si="45"/>
        <v>None</v>
      </c>
      <c r="G1003" s="1" t="s">
        <v>23</v>
      </c>
      <c r="H1003" s="1" t="b">
        <v>1</v>
      </c>
      <c r="I1003" s="1" t="b">
        <v>0</v>
      </c>
      <c r="J1003" s="1">
        <v>1890</v>
      </c>
      <c r="K1003" s="1">
        <v>1890</v>
      </c>
      <c r="L1003" s="1" t="s">
        <v>14</v>
      </c>
      <c r="M1003" s="1">
        <v>1</v>
      </c>
      <c r="N1003" s="1" t="s">
        <v>13</v>
      </c>
      <c r="P1003" s="5">
        <v>38.736761000000001</v>
      </c>
      <c r="Q1003" s="5">
        <v>-85.377594000000002</v>
      </c>
      <c r="R1003" s="1">
        <v>411</v>
      </c>
      <c r="S1003" s="9"/>
      <c r="U1003" t="s">
        <v>488</v>
      </c>
      <c r="V1003" t="s">
        <v>446</v>
      </c>
      <c r="W1003" s="1" t="s">
        <v>13</v>
      </c>
    </row>
    <row r="1004" spans="1:23" x14ac:dyDescent="0.2">
      <c r="A1004" t="str">
        <f t="shared" si="47"/>
        <v>417 Jefferson Street</v>
      </c>
      <c r="B1004" s="1" t="s">
        <v>264</v>
      </c>
      <c r="C1004" s="1" t="s">
        <v>157</v>
      </c>
      <c r="E1004" s="1" t="str">
        <f t="shared" si="46"/>
        <v>Other</v>
      </c>
      <c r="F1004" s="1" t="str">
        <f t="shared" si="45"/>
        <v>None</v>
      </c>
      <c r="G1004" s="1" t="s">
        <v>134</v>
      </c>
      <c r="H1004" s="1" t="b">
        <v>1</v>
      </c>
      <c r="I1004" s="1" t="b">
        <v>0</v>
      </c>
      <c r="J1004" s="1">
        <v>1975</v>
      </c>
      <c r="K1004" s="1">
        <v>1975</v>
      </c>
      <c r="L1004" s="1" t="s">
        <v>2</v>
      </c>
      <c r="N1004" s="1">
        <v>1</v>
      </c>
      <c r="O1004" s="4" t="s">
        <v>526</v>
      </c>
      <c r="P1004" s="5">
        <v>38.737045000000002</v>
      </c>
      <c r="Q1004" s="5">
        <v>-85.377735999999999</v>
      </c>
      <c r="R1004" s="1">
        <v>417</v>
      </c>
      <c r="S1004" s="9"/>
      <c r="U1004" t="s">
        <v>488</v>
      </c>
      <c r="V1004" t="s">
        <v>446</v>
      </c>
      <c r="W1004" s="1" t="s">
        <v>13</v>
      </c>
    </row>
    <row r="1005" spans="1:23" ht="25.5" x14ac:dyDescent="0.2">
      <c r="A1005" t="str">
        <f>IF(ISBLANK(R1005),#REF!,R1005)&amp;" "&amp;S1005&amp;IF(ISBLANK(S1005),""," ")&amp;T1005&amp;IF(ISBLANK(T1005),""," ")&amp;U1005&amp;" "&amp;V1005</f>
        <v>420 Jefferson Street</v>
      </c>
      <c r="B1005" s="1" t="s">
        <v>272</v>
      </c>
      <c r="C1005" s="1" t="s">
        <v>4</v>
      </c>
      <c r="E1005" s="1" t="str">
        <f t="shared" si="46"/>
        <v>Functional</v>
      </c>
      <c r="F1005" s="1" t="str">
        <f t="shared" si="45"/>
        <v>20th Century</v>
      </c>
      <c r="G1005" s="1" t="s">
        <v>77</v>
      </c>
      <c r="H1005" s="1" t="b">
        <v>1</v>
      </c>
      <c r="I1005" s="1" t="b">
        <v>0</v>
      </c>
      <c r="J1005" s="1">
        <v>1920</v>
      </c>
      <c r="K1005" s="1">
        <v>1920</v>
      </c>
      <c r="L1005" s="1" t="s">
        <v>14</v>
      </c>
      <c r="M1005" s="1">
        <v>1</v>
      </c>
      <c r="P1005" s="5">
        <v>38.737133999999998</v>
      </c>
      <c r="Q1005" s="5">
        <v>-85.377099000000001</v>
      </c>
      <c r="R1005" s="1">
        <v>420</v>
      </c>
      <c r="S1005" s="9"/>
      <c r="U1005" t="s">
        <v>488</v>
      </c>
      <c r="V1005" t="s">
        <v>446</v>
      </c>
      <c r="W1005" s="1" t="s">
        <v>13</v>
      </c>
    </row>
    <row r="1006" spans="1:23" ht="102" x14ac:dyDescent="0.2">
      <c r="A1006" t="str">
        <f t="shared" si="47"/>
        <v>428 Jefferson Street</v>
      </c>
      <c r="B1006" s="1" t="s">
        <v>273</v>
      </c>
      <c r="C1006" s="1" t="s">
        <v>0</v>
      </c>
      <c r="E1006" s="1" t="str">
        <f t="shared" si="46"/>
        <v>Italianate</v>
      </c>
      <c r="F1006" s="1" t="str">
        <f t="shared" si="45"/>
        <v>None</v>
      </c>
      <c r="G1006" s="1" t="s">
        <v>23</v>
      </c>
      <c r="H1006" s="1" t="b">
        <v>0</v>
      </c>
      <c r="I1006" s="1" t="b">
        <v>0</v>
      </c>
      <c r="J1006" s="1">
        <v>1860</v>
      </c>
      <c r="K1006" s="1">
        <v>1860</v>
      </c>
      <c r="L1006" s="1" t="s">
        <v>14</v>
      </c>
      <c r="M1006" s="1">
        <v>1</v>
      </c>
      <c r="P1006" s="5">
        <v>38.737262000000001</v>
      </c>
      <c r="Q1006" s="5">
        <v>-85.376974000000004</v>
      </c>
      <c r="R1006" s="1">
        <v>428</v>
      </c>
      <c r="S1006" s="9"/>
      <c r="U1006" t="s">
        <v>488</v>
      </c>
      <c r="V1006" t="s">
        <v>446</v>
      </c>
      <c r="W1006" s="1" t="s">
        <v>274</v>
      </c>
    </row>
    <row r="1007" spans="1:23" x14ac:dyDescent="0.2">
      <c r="A1007" t="str">
        <f>IF(ISBLANK(R1007),C1007,R1007)&amp;" "&amp;S1007&amp;IF(ISBLANK(S1007),""," ")&amp;T1007&amp;IF(ISBLANK(T1007),""," ")&amp;U1007&amp;" "&amp;V1007</f>
        <v>501 Jefferson Street</v>
      </c>
      <c r="C1007" s="1" t="s">
        <v>5</v>
      </c>
      <c r="E1007" s="1" t="str">
        <f t="shared" si="46"/>
        <v>Functional</v>
      </c>
      <c r="F1007" s="1" t="str">
        <f t="shared" si="45"/>
        <v>20th Century</v>
      </c>
      <c r="G1007" s="1" t="s">
        <v>77</v>
      </c>
      <c r="H1007" s="1" t="b">
        <v>1</v>
      </c>
      <c r="I1007" s="1" t="b">
        <v>0</v>
      </c>
      <c r="J1007" s="1">
        <v>1880</v>
      </c>
      <c r="K1007" s="1">
        <v>1880</v>
      </c>
      <c r="L1007" s="1" t="s">
        <v>14</v>
      </c>
      <c r="M1007" s="1">
        <v>1</v>
      </c>
      <c r="N1007" s="1" t="s">
        <v>13</v>
      </c>
      <c r="P1007" s="5">
        <v>38.737625000000001</v>
      </c>
      <c r="Q1007" s="5">
        <v>-85.377629999999996</v>
      </c>
      <c r="R1007" s="1">
        <v>501</v>
      </c>
      <c r="S1007" s="9"/>
      <c r="U1007" t="s">
        <v>488</v>
      </c>
      <c r="V1007" t="s">
        <v>446</v>
      </c>
      <c r="W1007" s="1" t="s">
        <v>13</v>
      </c>
    </row>
    <row r="1008" spans="1:23" x14ac:dyDescent="0.2">
      <c r="A1008" t="str">
        <f>IF(ISBLANK(R1008),C1008,R1008)&amp;" "&amp;S1008&amp;IF(ISBLANK(S1008),""," ")&amp;T1008&amp;IF(ISBLANK(T1008),""," ")&amp;U1008&amp;" "&amp;V1008</f>
        <v>502 Jefferson Street</v>
      </c>
      <c r="C1008" s="1" t="s">
        <v>0</v>
      </c>
      <c r="E1008" s="1" t="str">
        <f t="shared" si="46"/>
        <v>Bungalow/Craftsman/Foursquare</v>
      </c>
      <c r="F1008" s="1" t="str">
        <f t="shared" si="45"/>
        <v>None</v>
      </c>
      <c r="G1008" s="1" t="s">
        <v>101</v>
      </c>
      <c r="H1008" s="1" t="b">
        <v>1</v>
      </c>
      <c r="I1008" s="1" t="b">
        <v>0</v>
      </c>
      <c r="J1008" s="1">
        <v>1920</v>
      </c>
      <c r="K1008" s="1">
        <v>1920</v>
      </c>
      <c r="L1008" s="1" t="s">
        <v>14</v>
      </c>
      <c r="M1008" s="1">
        <v>2</v>
      </c>
      <c r="P1008" s="5">
        <v>38.737665999999997</v>
      </c>
      <c r="Q1008" s="5">
        <v>-85.376956000000007</v>
      </c>
      <c r="R1008" s="1">
        <v>502</v>
      </c>
      <c r="S1008" s="9"/>
      <c r="U1008" t="s">
        <v>488</v>
      </c>
      <c r="V1008" t="s">
        <v>446</v>
      </c>
      <c r="W1008" s="1" t="s">
        <v>13</v>
      </c>
    </row>
    <row r="1009" spans="1:23" x14ac:dyDescent="0.2">
      <c r="A1009" t="str">
        <f>IF(ISBLANK(R1009),C1009,R1009)&amp;" "&amp;S1009&amp;IF(ISBLANK(S1009),""," ")&amp;T1009&amp;IF(ISBLANK(T1009),""," ")&amp;U1009&amp;" "&amp;V1009</f>
        <v>505 Jefferson Street</v>
      </c>
      <c r="C1009" s="1" t="s">
        <v>0</v>
      </c>
      <c r="E1009" s="1" t="str">
        <f t="shared" si="46"/>
        <v>Italianate</v>
      </c>
      <c r="F1009" s="1" t="str">
        <f t="shared" si="45"/>
        <v>None</v>
      </c>
      <c r="G1009" s="1" t="s">
        <v>23</v>
      </c>
      <c r="H1009" s="1" t="b">
        <v>1</v>
      </c>
      <c r="I1009" s="1" t="b">
        <v>0</v>
      </c>
      <c r="J1009" s="1">
        <v>1830</v>
      </c>
      <c r="K1009" s="1">
        <v>1830</v>
      </c>
      <c r="L1009" s="1" t="s">
        <v>14</v>
      </c>
      <c r="M1009" s="1">
        <v>1</v>
      </c>
      <c r="N1009" s="1" t="s">
        <v>13</v>
      </c>
      <c r="P1009" s="5">
        <v>38.737757999999999</v>
      </c>
      <c r="Q1009" s="5">
        <v>-85.377598000000006</v>
      </c>
      <c r="R1009" s="1">
        <v>505</v>
      </c>
      <c r="S1009" s="9"/>
      <c r="U1009" t="s">
        <v>488</v>
      </c>
      <c r="V1009" t="s">
        <v>446</v>
      </c>
      <c r="W1009" s="1" t="s">
        <v>13</v>
      </c>
    </row>
    <row r="1010" spans="1:23" x14ac:dyDescent="0.2">
      <c r="A1010" t="str">
        <f>IF(ISBLANK(R1010),C1010,R1010)&amp;" "&amp;S1010&amp;IF(ISBLANK(S1010),""," ")&amp;T1010&amp;IF(ISBLANK(T1010),""," ")&amp;U1010&amp;" "&amp;V1010</f>
        <v>506 Jefferson Street</v>
      </c>
      <c r="C1010" s="1" t="s">
        <v>0</v>
      </c>
      <c r="E1010" s="1" t="str">
        <f t="shared" si="46"/>
        <v>Italianate</v>
      </c>
      <c r="F1010" s="1" t="str">
        <f t="shared" si="45"/>
        <v>None</v>
      </c>
      <c r="G1010" s="1" t="s">
        <v>23</v>
      </c>
      <c r="H1010" s="1" t="b">
        <v>1</v>
      </c>
      <c r="I1010" s="1" t="b">
        <v>0</v>
      </c>
      <c r="J1010" s="1">
        <v>1850</v>
      </c>
      <c r="K1010" s="1">
        <v>1850</v>
      </c>
      <c r="L1010" s="1" t="s">
        <v>14</v>
      </c>
      <c r="M1010" s="1">
        <v>1</v>
      </c>
      <c r="P1010" s="5">
        <v>38.737819000000002</v>
      </c>
      <c r="Q1010" s="5">
        <v>-85.376806000000002</v>
      </c>
      <c r="R1010" s="1">
        <v>506</v>
      </c>
      <c r="S1010" s="9"/>
      <c r="U1010" t="s">
        <v>488</v>
      </c>
      <c r="V1010" t="s">
        <v>446</v>
      </c>
      <c r="W1010" s="1" t="s">
        <v>13</v>
      </c>
    </row>
    <row r="1011" spans="1:23" x14ac:dyDescent="0.2">
      <c r="A1011" t="str">
        <f>IF(ISBLANK(R1011),C1011,R1011)&amp;" "&amp;S1011&amp;IF(ISBLANK(S1011),""," ")&amp;T1011&amp;IF(ISBLANK(T1011),""," ")&amp;U1011&amp;" "&amp;V1011</f>
        <v>507 Jefferson Street</v>
      </c>
      <c r="C1011" s="1" t="s">
        <v>0</v>
      </c>
      <c r="E1011" s="1" t="str">
        <f t="shared" si="46"/>
        <v>Vernacular: Gable Front</v>
      </c>
      <c r="F1011" s="1" t="str">
        <f t="shared" si="45"/>
        <v>None</v>
      </c>
      <c r="G1011" s="1" t="s">
        <v>21</v>
      </c>
      <c r="H1011" s="1" t="b">
        <v>1</v>
      </c>
      <c r="I1011" s="1" t="b">
        <v>0</v>
      </c>
      <c r="J1011" s="1">
        <v>1840</v>
      </c>
      <c r="K1011" s="1">
        <v>1840</v>
      </c>
      <c r="L1011" s="1" t="s">
        <v>14</v>
      </c>
      <c r="M1011" s="1">
        <v>1</v>
      </c>
      <c r="N1011" s="1" t="s">
        <v>13</v>
      </c>
      <c r="P1011" s="5">
        <v>38.737865999999997</v>
      </c>
      <c r="Q1011" s="5">
        <v>-85.377623999999997</v>
      </c>
      <c r="R1011" s="1">
        <v>507</v>
      </c>
      <c r="S1011" s="9"/>
      <c r="U1011" t="s">
        <v>488</v>
      </c>
      <c r="V1011" t="s">
        <v>446</v>
      </c>
      <c r="W1011" s="1" t="s">
        <v>13</v>
      </c>
    </row>
    <row r="1012" spans="1:23" ht="102" x14ac:dyDescent="0.2">
      <c r="A1012" t="str">
        <f>IF(ISBLANK(R1012),C1012,R1012)&amp;" "&amp;S1012&amp;IF(ISBLANK(S1012),""," ")&amp;T1012&amp;IF(ISBLANK(T1012),""," ")&amp;U1012&amp;" "&amp;V1012</f>
        <v>508 Jefferson Street</v>
      </c>
      <c r="C1012" s="1" t="s">
        <v>0</v>
      </c>
      <c r="E1012" s="1" t="str">
        <f t="shared" si="46"/>
        <v>Italianate</v>
      </c>
      <c r="F1012" s="1" t="str">
        <f t="shared" si="45"/>
        <v>None</v>
      </c>
      <c r="G1012" s="1" t="s">
        <v>23</v>
      </c>
      <c r="H1012" s="1" t="b">
        <v>1</v>
      </c>
      <c r="I1012" s="1" t="b">
        <v>0</v>
      </c>
      <c r="J1012" s="1">
        <v>1890</v>
      </c>
      <c r="K1012" s="1">
        <v>1890</v>
      </c>
      <c r="L1012" s="1" t="s">
        <v>14</v>
      </c>
      <c r="M1012" s="1">
        <v>1</v>
      </c>
      <c r="P1012" s="5">
        <v>38.737901000000001</v>
      </c>
      <c r="Q1012" s="5">
        <v>-85.376807999999997</v>
      </c>
      <c r="R1012" s="1">
        <v>508</v>
      </c>
      <c r="S1012" s="9"/>
      <c r="U1012" t="s">
        <v>488</v>
      </c>
      <c r="V1012" t="s">
        <v>446</v>
      </c>
      <c r="W1012" s="1" t="s">
        <v>425</v>
      </c>
    </row>
    <row r="1013" spans="1:23" x14ac:dyDescent="0.2">
      <c r="A1013" t="str">
        <f>IF(ISBLANK(R1013),C1013,R1013)&amp;" "&amp;S1013&amp;IF(ISBLANK(S1013),""," ")&amp;T1013&amp;IF(ISBLANK(T1013),""," ")&amp;U1013&amp;" "&amp;V1013</f>
        <v>509 Jefferson Street</v>
      </c>
      <c r="C1013" s="1" t="s">
        <v>0</v>
      </c>
      <c r="E1013" s="1" t="str">
        <f t="shared" si="46"/>
        <v>Italianate</v>
      </c>
      <c r="F1013" s="1" t="str">
        <f t="shared" si="45"/>
        <v>None</v>
      </c>
      <c r="G1013" s="1" t="s">
        <v>23</v>
      </c>
      <c r="H1013" s="1" t="b">
        <v>1</v>
      </c>
      <c r="I1013" s="1" t="b">
        <v>0</v>
      </c>
      <c r="J1013" s="1">
        <v>1880</v>
      </c>
      <c r="K1013" s="1">
        <v>1880</v>
      </c>
      <c r="L1013" s="1" t="s">
        <v>14</v>
      </c>
      <c r="M1013" s="1">
        <v>2</v>
      </c>
      <c r="N1013" s="1" t="s">
        <v>13</v>
      </c>
      <c r="P1013" s="5">
        <v>38.737960000000001</v>
      </c>
      <c r="Q1013" s="5">
        <v>-85.377611000000002</v>
      </c>
      <c r="R1013" s="1">
        <v>509</v>
      </c>
      <c r="S1013" s="9"/>
      <c r="U1013" t="s">
        <v>488</v>
      </c>
      <c r="V1013" t="s">
        <v>446</v>
      </c>
      <c r="W1013" s="1" t="s">
        <v>13</v>
      </c>
    </row>
    <row r="1014" spans="1:23" ht="89.25" x14ac:dyDescent="0.2">
      <c r="A1014" t="str">
        <f>IF(ISBLANK(R1014),C1014,R1014)&amp;" "&amp;S1014&amp;IF(ISBLANK(S1014),""," ")&amp;T1014&amp;IF(ISBLANK(T1014),""," ")&amp;U1014&amp;" "&amp;V1014</f>
        <v>510 Jefferson Street</v>
      </c>
      <c r="C1014" s="1" t="s">
        <v>0</v>
      </c>
      <c r="E1014" s="1" t="str">
        <f t="shared" si="46"/>
        <v>Italianate</v>
      </c>
      <c r="F1014" s="1" t="str">
        <f t="shared" si="45"/>
        <v>None</v>
      </c>
      <c r="G1014" s="4" t="s">
        <v>23</v>
      </c>
      <c r="H1014" s="1" t="b">
        <v>1</v>
      </c>
      <c r="I1014" s="1" t="b">
        <v>0</v>
      </c>
      <c r="J1014" s="1">
        <v>1835</v>
      </c>
      <c r="K1014" s="1">
        <v>1835</v>
      </c>
      <c r="L1014" s="1" t="s">
        <v>14</v>
      </c>
      <c r="M1014" s="1">
        <v>1</v>
      </c>
      <c r="P1014" s="5">
        <v>38.737988999999999</v>
      </c>
      <c r="Q1014" s="5">
        <v>-85.376812999999999</v>
      </c>
      <c r="R1014" s="1">
        <v>510</v>
      </c>
      <c r="S1014" s="9"/>
      <c r="U1014" t="s">
        <v>488</v>
      </c>
      <c r="V1014" t="s">
        <v>446</v>
      </c>
      <c r="W1014" s="1" t="s">
        <v>426</v>
      </c>
    </row>
    <row r="1015" spans="1:23" ht="153" x14ac:dyDescent="0.2">
      <c r="A1015" t="str">
        <f t="shared" si="47"/>
        <v>514 Jefferson Street</v>
      </c>
      <c r="B1015" s="1" t="s">
        <v>275</v>
      </c>
      <c r="C1015" s="1" t="s">
        <v>0</v>
      </c>
      <c r="E1015" s="1" t="str">
        <f t="shared" si="46"/>
        <v>Federal</v>
      </c>
      <c r="F1015" s="1" t="str">
        <f t="shared" si="45"/>
        <v>None</v>
      </c>
      <c r="G1015" s="1" t="s">
        <v>1</v>
      </c>
      <c r="H1015" s="1" t="b">
        <v>1</v>
      </c>
      <c r="I1015" s="1" t="b">
        <v>0</v>
      </c>
      <c r="J1015" s="1">
        <v>1849</v>
      </c>
      <c r="K1015" s="1">
        <v>1849</v>
      </c>
      <c r="L1015" s="1" t="s">
        <v>14</v>
      </c>
      <c r="M1015" s="1">
        <v>2</v>
      </c>
      <c r="P1015" s="5">
        <v>38.738143000000001</v>
      </c>
      <c r="Q1015" s="5">
        <v>-85.376816000000005</v>
      </c>
      <c r="R1015" s="1">
        <v>514</v>
      </c>
      <c r="S1015" s="9"/>
      <c r="U1015" t="s">
        <v>488</v>
      </c>
      <c r="V1015" t="s">
        <v>446</v>
      </c>
      <c r="W1015" s="1" t="s">
        <v>427</v>
      </c>
    </row>
    <row r="1016" spans="1:23" x14ac:dyDescent="0.2">
      <c r="A1016" t="str">
        <f>IF(ISBLANK(R1016),C1016,R1016)&amp;" "&amp;S1016&amp;IF(ISBLANK(S1016),""," ")&amp;T1016&amp;IF(ISBLANK(T1016),""," ")&amp;U1016&amp;" "&amp;V1016</f>
        <v>515 Jefferson Street</v>
      </c>
      <c r="C1016" s="1" t="s">
        <v>0</v>
      </c>
      <c r="E1016" s="1" t="str">
        <f t="shared" si="46"/>
        <v>Vernacular: Gable Front</v>
      </c>
      <c r="F1016" s="1" t="str">
        <f t="shared" si="45"/>
        <v>None</v>
      </c>
      <c r="G1016" s="1" t="s">
        <v>21</v>
      </c>
      <c r="H1016" s="1" t="b">
        <v>1</v>
      </c>
      <c r="I1016" s="1" t="b">
        <v>0</v>
      </c>
      <c r="J1016" s="1">
        <v>1900</v>
      </c>
      <c r="K1016" s="1">
        <v>1900</v>
      </c>
      <c r="L1016" s="1" t="s">
        <v>14</v>
      </c>
      <c r="M1016" s="1">
        <v>2</v>
      </c>
      <c r="N1016" s="1" t="s">
        <v>13</v>
      </c>
      <c r="P1016" s="5">
        <v>38.738109000000001</v>
      </c>
      <c r="Q1016" s="5">
        <v>-85.377769999999998</v>
      </c>
      <c r="R1016" s="1">
        <v>515</v>
      </c>
      <c r="S1016" s="9"/>
      <c r="U1016" t="s">
        <v>488</v>
      </c>
      <c r="V1016" t="s">
        <v>446</v>
      </c>
      <c r="W1016" s="1" t="s">
        <v>13</v>
      </c>
    </row>
    <row r="1017" spans="1:23" ht="140.25" x14ac:dyDescent="0.2">
      <c r="A1017" t="str">
        <f>IF(ISBLANK(R1017),C1017,R1017)&amp;" "&amp;S1017&amp;IF(ISBLANK(S1017),""," ")&amp;T1017&amp;IF(ISBLANK(T1017),""," ")&amp;U1017&amp;" "&amp;V1017</f>
        <v>518 Jefferson Street</v>
      </c>
      <c r="C1017" s="1" t="s">
        <v>0</v>
      </c>
      <c r="E1017" s="1" t="str">
        <f t="shared" si="46"/>
        <v>Federal</v>
      </c>
      <c r="F1017" s="1" t="str">
        <f t="shared" si="45"/>
        <v>None</v>
      </c>
      <c r="G1017" s="1" t="s">
        <v>1</v>
      </c>
      <c r="H1017" s="1" t="b">
        <v>1</v>
      </c>
      <c r="I1017" s="1" t="b">
        <v>0</v>
      </c>
      <c r="J1017" s="1">
        <v>1830</v>
      </c>
      <c r="K1017" s="1">
        <v>1830</v>
      </c>
      <c r="L1017" s="1" t="s">
        <v>14</v>
      </c>
      <c r="M1017" s="1">
        <v>1</v>
      </c>
      <c r="P1017" s="5">
        <v>38.738255000000002</v>
      </c>
      <c r="Q1017" s="5">
        <v>-85.376819999999995</v>
      </c>
      <c r="R1017" s="1">
        <v>518</v>
      </c>
      <c r="S1017" s="9"/>
      <c r="U1017" t="s">
        <v>488</v>
      </c>
      <c r="V1017" t="s">
        <v>446</v>
      </c>
      <c r="W1017" s="1" t="s">
        <v>428</v>
      </c>
    </row>
    <row r="1018" spans="1:23" x14ac:dyDescent="0.2">
      <c r="A1018" t="str">
        <f>IF(ISBLANK(R1018),D1018,R1018)&amp;" "&amp;S1018&amp;IF(ISBLANK(S1018),""," ")&amp;T1018&amp;IF(ISBLANK(T1018),""," ")&amp;U1018&amp;" "&amp;V1018</f>
        <v>520 Jefferson Street</v>
      </c>
      <c r="C1018" s="1" t="s">
        <v>0</v>
      </c>
      <c r="D1018" s="1" t="s">
        <v>78</v>
      </c>
      <c r="E1018" s="1" t="str">
        <f t="shared" si="46"/>
        <v>Federal</v>
      </c>
      <c r="F1018" s="1" t="str">
        <f t="shared" si="45"/>
        <v>None</v>
      </c>
      <c r="G1018" s="1" t="s">
        <v>1</v>
      </c>
      <c r="H1018" s="1" t="b">
        <v>1</v>
      </c>
      <c r="I1018" s="1" t="b">
        <v>0</v>
      </c>
      <c r="J1018" s="1">
        <v>1830</v>
      </c>
      <c r="K1018" s="1">
        <v>1830</v>
      </c>
      <c r="L1018" s="1" t="s">
        <v>14</v>
      </c>
      <c r="M1018" s="1">
        <v>1</v>
      </c>
      <c r="P1018" s="5">
        <v>38.738323999999999</v>
      </c>
      <c r="Q1018" s="5">
        <v>-85.376825999999994</v>
      </c>
      <c r="R1018" s="1">
        <v>520</v>
      </c>
      <c r="S1018" s="9"/>
      <c r="U1018" t="s">
        <v>488</v>
      </c>
      <c r="V1018" t="s">
        <v>446</v>
      </c>
      <c r="W1018" s="1" t="s">
        <v>13</v>
      </c>
    </row>
    <row r="1019" spans="1:23" x14ac:dyDescent="0.2">
      <c r="A1019" t="str">
        <f t="shared" si="47"/>
        <v>521 Jefferson Street</v>
      </c>
      <c r="B1019" s="1" t="s">
        <v>265</v>
      </c>
      <c r="C1019" s="1" t="s">
        <v>0</v>
      </c>
      <c r="E1019" s="1" t="str">
        <f t="shared" si="46"/>
        <v>Classical/Greek Revival</v>
      </c>
      <c r="F1019" s="1" t="str">
        <f t="shared" si="45"/>
        <v>Greek</v>
      </c>
      <c r="G1019" s="1" t="s">
        <v>26</v>
      </c>
      <c r="H1019" s="1" t="b">
        <v>1</v>
      </c>
      <c r="I1019" s="1" t="b">
        <v>0</v>
      </c>
      <c r="J1019" s="1">
        <v>1828</v>
      </c>
      <c r="K1019" s="1">
        <v>1828</v>
      </c>
      <c r="L1019" s="1" t="s">
        <v>14</v>
      </c>
      <c r="M1019" s="1">
        <v>2</v>
      </c>
      <c r="N1019" s="1" t="s">
        <v>13</v>
      </c>
      <c r="P1019" s="5">
        <v>38.738289000000002</v>
      </c>
      <c r="Q1019" s="5">
        <v>-85.377773000000005</v>
      </c>
      <c r="R1019" s="1">
        <v>521</v>
      </c>
      <c r="S1019" s="9"/>
      <c r="U1019" t="s">
        <v>488</v>
      </c>
      <c r="V1019" t="s">
        <v>446</v>
      </c>
      <c r="W1019" s="1" t="s">
        <v>13</v>
      </c>
    </row>
    <row r="1020" spans="1:23" x14ac:dyDescent="0.2">
      <c r="A1020" t="str">
        <f>IF(ISBLANK(R1020),D1020,R1020)&amp;" "&amp;S1020&amp;IF(ISBLANK(S1020),""," ")&amp;T1020&amp;IF(ISBLANK(T1020),""," ")&amp;U1020&amp;" "&amp;V1020</f>
        <v>522 Jefferson Street</v>
      </c>
      <c r="C1020" s="1" t="s">
        <v>0</v>
      </c>
      <c r="D1020" s="1" t="s">
        <v>78</v>
      </c>
      <c r="E1020" s="1" t="str">
        <f t="shared" si="46"/>
        <v>Federal</v>
      </c>
      <c r="F1020" s="1" t="str">
        <f t="shared" si="45"/>
        <v>None</v>
      </c>
      <c r="G1020" s="1" t="s">
        <v>1</v>
      </c>
      <c r="H1020" s="1" t="b">
        <v>1</v>
      </c>
      <c r="I1020" s="1" t="b">
        <v>0</v>
      </c>
      <c r="J1020" s="1">
        <v>1830</v>
      </c>
      <c r="K1020" s="1">
        <v>1830</v>
      </c>
      <c r="L1020" s="1" t="s">
        <v>14</v>
      </c>
      <c r="M1020" s="1">
        <v>1</v>
      </c>
      <c r="P1020" s="5">
        <v>38.738390000000003</v>
      </c>
      <c r="Q1020" s="5">
        <v>-85.376821000000007</v>
      </c>
      <c r="R1020" s="1">
        <v>522</v>
      </c>
      <c r="S1020" s="9"/>
      <c r="U1020" t="s">
        <v>488</v>
      </c>
      <c r="V1020" t="s">
        <v>446</v>
      </c>
      <c r="W1020" s="1" t="s">
        <v>13</v>
      </c>
    </row>
    <row r="1021" spans="1:23" ht="114.75" x14ac:dyDescent="0.2">
      <c r="A1021" t="str">
        <f>IF(ISBLANK(R1021),C1021,R1021)&amp;" "&amp;S1021&amp;IF(ISBLANK(S1021),""," ")&amp;T1021&amp;IF(ISBLANK(T1021),""," ")&amp;U1021&amp;" "&amp;V1021</f>
        <v>523 Jefferson Street</v>
      </c>
      <c r="C1021" s="1" t="s">
        <v>0</v>
      </c>
      <c r="E1021" s="1" t="str">
        <f t="shared" si="46"/>
        <v>Victorian</v>
      </c>
      <c r="F1021" s="1" t="str">
        <f t="shared" si="45"/>
        <v>Queen Anne</v>
      </c>
      <c r="G1021" s="1" t="s">
        <v>42</v>
      </c>
      <c r="H1021" s="1" t="b">
        <v>1</v>
      </c>
      <c r="I1021" s="1" t="b">
        <v>0</v>
      </c>
      <c r="J1021" s="1">
        <v>1900</v>
      </c>
      <c r="K1021" s="1">
        <v>1900</v>
      </c>
      <c r="L1021" s="1" t="s">
        <v>14</v>
      </c>
      <c r="M1021" s="1">
        <v>1</v>
      </c>
      <c r="P1021" s="5">
        <v>38.738464999999998</v>
      </c>
      <c r="Q1021" s="5">
        <v>-85.377600999999999</v>
      </c>
      <c r="R1021" s="1">
        <v>523</v>
      </c>
      <c r="S1021" s="9"/>
      <c r="U1021" t="s">
        <v>488</v>
      </c>
      <c r="V1021" t="s">
        <v>446</v>
      </c>
      <c r="W1021" s="1" t="s">
        <v>422</v>
      </c>
    </row>
    <row r="1022" spans="1:23" x14ac:dyDescent="0.2">
      <c r="A1022" t="str">
        <f>IF(ISBLANK(R1022),D1022,R1022)&amp;" "&amp;S1022&amp;IF(ISBLANK(S1022),""," ")&amp;T1022&amp;IF(ISBLANK(T1022),""," ")&amp;U1022&amp;" "&amp;V1022</f>
        <v>524 Jefferson Street</v>
      </c>
      <c r="C1022" s="1" t="s">
        <v>0</v>
      </c>
      <c r="D1022" s="1" t="s">
        <v>78</v>
      </c>
      <c r="E1022" s="1" t="str">
        <f t="shared" si="46"/>
        <v>Federal</v>
      </c>
      <c r="F1022" s="1" t="str">
        <f t="shared" si="45"/>
        <v>None</v>
      </c>
      <c r="G1022" s="1" t="s">
        <v>1</v>
      </c>
      <c r="H1022" s="1" t="b">
        <v>1</v>
      </c>
      <c r="I1022" s="1" t="b">
        <v>0</v>
      </c>
      <c r="J1022" s="1">
        <v>1830</v>
      </c>
      <c r="K1022" s="1">
        <v>1830</v>
      </c>
      <c r="L1022" s="1" t="s">
        <v>14</v>
      </c>
      <c r="M1022" s="1">
        <v>1</v>
      </c>
      <c r="P1022" s="5">
        <v>38.738453</v>
      </c>
      <c r="Q1022" s="5">
        <v>-85.376823000000002</v>
      </c>
      <c r="R1022" s="1">
        <v>524</v>
      </c>
      <c r="S1022" s="9"/>
      <c r="U1022" t="s">
        <v>488</v>
      </c>
      <c r="V1022" t="s">
        <v>446</v>
      </c>
      <c r="W1022" s="1" t="s">
        <v>13</v>
      </c>
    </row>
    <row r="1023" spans="1:23" x14ac:dyDescent="0.2">
      <c r="A1023" t="str">
        <f>IF(ISBLANK(R1023),D1023,R1023)&amp;" "&amp;S1023&amp;IF(ISBLANK(S1023),""," ")&amp;T1023&amp;IF(ISBLANK(T1023),""," ")&amp;U1023&amp;" "&amp;V1023</f>
        <v>526 Jefferson Street</v>
      </c>
      <c r="C1023" s="1" t="s">
        <v>0</v>
      </c>
      <c r="D1023" s="1" t="s">
        <v>78</v>
      </c>
      <c r="E1023" s="1" t="str">
        <f t="shared" si="46"/>
        <v>Federal</v>
      </c>
      <c r="F1023" s="1" t="str">
        <f t="shared" si="45"/>
        <v>None</v>
      </c>
      <c r="G1023" s="1" t="s">
        <v>1</v>
      </c>
      <c r="H1023" s="1" t="b">
        <v>1</v>
      </c>
      <c r="I1023" s="1" t="b">
        <v>0</v>
      </c>
      <c r="J1023" s="1">
        <v>1830</v>
      </c>
      <c r="K1023" s="1">
        <v>1830</v>
      </c>
      <c r="L1023" s="1" t="s">
        <v>14</v>
      </c>
      <c r="M1023" s="1">
        <v>1</v>
      </c>
      <c r="P1023" s="5">
        <v>38.738509000000001</v>
      </c>
      <c r="Q1023" s="5">
        <v>-85.376819999999995</v>
      </c>
      <c r="R1023" s="1">
        <v>526</v>
      </c>
      <c r="S1023" s="9"/>
      <c r="U1023" t="s">
        <v>488</v>
      </c>
      <c r="V1023" t="s">
        <v>446</v>
      </c>
      <c r="W1023" s="1" t="s">
        <v>13</v>
      </c>
    </row>
    <row r="1024" spans="1:23" x14ac:dyDescent="0.2">
      <c r="A1024" t="str">
        <f>IF(ISBLANK(R1024),C1024,R1024)&amp;" "&amp;S1024&amp;IF(ISBLANK(S1024),""," ")&amp;T1024&amp;IF(ISBLANK(T1024),""," ")&amp;U1024&amp;" "&amp;V1024</f>
        <v>601 Jefferson Street</v>
      </c>
      <c r="C1024" s="1" t="s">
        <v>0</v>
      </c>
      <c r="E1024" s="1" t="str">
        <f t="shared" si="46"/>
        <v>Classical/Greek Revival</v>
      </c>
      <c r="F1024" s="1" t="str">
        <f t="shared" si="45"/>
        <v>Greek</v>
      </c>
      <c r="G1024" s="1" t="s">
        <v>26</v>
      </c>
      <c r="H1024" s="1" t="b">
        <v>1</v>
      </c>
      <c r="I1024" s="1" t="b">
        <v>0</v>
      </c>
      <c r="J1024" s="1">
        <v>1850</v>
      </c>
      <c r="K1024" s="1">
        <v>1850</v>
      </c>
      <c r="L1024" s="1" t="s">
        <v>14</v>
      </c>
      <c r="M1024" s="1">
        <v>1</v>
      </c>
      <c r="P1024" s="5">
        <v>38.738717999999999</v>
      </c>
      <c r="Q1024" s="5">
        <v>-85.377611000000002</v>
      </c>
      <c r="R1024" s="1">
        <v>601</v>
      </c>
      <c r="S1024" s="9"/>
      <c r="U1024" t="s">
        <v>488</v>
      </c>
      <c r="V1024" t="s">
        <v>446</v>
      </c>
      <c r="W1024" s="1" t="s">
        <v>13</v>
      </c>
    </row>
    <row r="1025" spans="1:23" x14ac:dyDescent="0.2">
      <c r="A1025" t="str">
        <f>IF(ISBLANK(R1025),C1025,R1025)&amp;" "&amp;S1025&amp;IF(ISBLANK(S1025),""," ")&amp;T1025&amp;IF(ISBLANK(T1025),""," ")&amp;U1025&amp;" "&amp;V1025</f>
        <v>602 Jefferson Street</v>
      </c>
      <c r="C1025" s="1" t="s">
        <v>0</v>
      </c>
      <c r="E1025" s="1" t="str">
        <f t="shared" si="46"/>
        <v>Federal</v>
      </c>
      <c r="F1025" s="1" t="str">
        <f t="shared" si="45"/>
        <v>None</v>
      </c>
      <c r="G1025" s="1" t="s">
        <v>1</v>
      </c>
      <c r="H1025" s="1" t="b">
        <v>1</v>
      </c>
      <c r="I1025" s="1" t="b">
        <v>0</v>
      </c>
      <c r="J1025" s="1">
        <v>1830</v>
      </c>
      <c r="K1025" s="1">
        <v>1830</v>
      </c>
      <c r="L1025" s="1" t="s">
        <v>14</v>
      </c>
      <c r="M1025" s="1">
        <v>1</v>
      </c>
      <c r="P1025" s="5">
        <v>38.738695999999997</v>
      </c>
      <c r="Q1025" s="5">
        <v>-85.377032</v>
      </c>
      <c r="R1025" s="1">
        <v>602</v>
      </c>
      <c r="S1025" s="9"/>
      <c r="U1025" t="s">
        <v>488</v>
      </c>
      <c r="V1025" t="s">
        <v>446</v>
      </c>
      <c r="W1025" s="1" t="s">
        <v>13</v>
      </c>
    </row>
    <row r="1026" spans="1:23" x14ac:dyDescent="0.2">
      <c r="A1026" t="str">
        <f>IF(ISBLANK(R1026),C1026,R1026)&amp;" "&amp;S1026&amp;IF(ISBLANK(S1026),""," ")&amp;T1026&amp;IF(ISBLANK(T1026),""," ")&amp;U1026&amp;" "&amp;V1026</f>
        <v>604 Jefferson Street</v>
      </c>
      <c r="C1026" s="1" t="s">
        <v>0</v>
      </c>
      <c r="E1026" s="1" t="str">
        <f t="shared" si="46"/>
        <v>Federal</v>
      </c>
      <c r="F1026" s="1" t="str">
        <f t="shared" ref="F1026:F1089" si="48">IF(OR(G1026="Other: Vernacular Landscape",G1026="Other",G1026="Federal"),"None",IF(G1026="Italianate","None",IF(G1026="No Style","None",IF(G1026="Other: Gabled-ell","Gabled-ell",IF(G1026="Other: Single Pen","Single Pen",IF(G1026="Other: Double Pen","Double Pen",IF(G1026="Other: Shotgun","None",IF(G1026="Other: I-House","I-House",IF(G1026="Other: Hall and Parlor","Hall and Parlor",IF(G1026="Other: Gable front","None",IF(G1026="Other: Cross gable","Cross Gable",IF(G1026="Other: English Barn","English Barn",IF(G1026="Greek Revival","Greek",IF(G1026="Bungalow/Craftsman","None",IF(G1026="Colonial Revival","None",IF(G1026="Other: American Four Square","None",IF(G1026="Queen Anne","Queen Anne",IF(G1026="Other: Designed Landscape - Memorial Garden","Memorial Garden",IF(G1026="Other: Designed Landscape - Formal garden","Formal Garden",IF(OR(G1026="Other: Modern",G1026="Modern Movement"),"None",IF(OR(G1026="Other: Side gabled",G1026="Side gabled"),"Side Gable",IF(G1026="Other: Rail car design","Rail Car",IF(G1026="Commercial Style","None",IF(G1026="Other: Cottage","Cottage",IF(G1026="Other: 19th C. Functional","19th Century",IF(G1026="Other: 20th C. Functional","20th Century",IF(G1026="Other: Pre-Fab","Pre-Fab",IF(OR(G1026="Other: Art Deco",G1026="Art Deco"),"None",IF(G1026="Gothic Revival","None",IF(G1026="Neo-Classical Revival","Classical",IF(OR(G1026="Other: Tudor Revival",G1026="Tudor Revival"),"None",IF(G1026="Stick/Eastlake","Stick/Eastlake",IF(G1026="Romanesque Revival","Romanesque Revival",IF(G1026="Modern Movement: Ranch Style","Ranch",IF(G1026="Other: Camelback shotgun","Camelback Shotgun",IF(G1026="Other: Saltbox","Saltbox",IF(G1026="Other: Designed Lanscape","None",IF(G1026="Other: Designed Landscape - City Park","City Park",IF(G1026="Other: Central passage","Central Passage",IF(G1026="Other: T-plan","T-plan",IF(G1026="Other: Free Classic","Free Classical",IF(G1026="Other: Cross plan","Cross Plan",IF(G1026="Second Empire",G1026,IF(G1026="Other: Folk Victorian","Folk Victorian",IF(G1026="Classical Revival","Classical",IF(G1026="Other: Neoclassical","Neoclassical",""))))))))))))))))))))))))))))))))))))))))))))))</f>
        <v>None</v>
      </c>
      <c r="G1026" s="1" t="s">
        <v>1</v>
      </c>
      <c r="H1026" s="1" t="b">
        <v>1</v>
      </c>
      <c r="I1026" s="1" t="b">
        <v>0</v>
      </c>
      <c r="J1026" s="1">
        <v>1830</v>
      </c>
      <c r="K1026" s="1">
        <v>1830</v>
      </c>
      <c r="L1026" s="1" t="s">
        <v>14</v>
      </c>
      <c r="M1026" s="1">
        <v>1</v>
      </c>
      <c r="P1026" s="5">
        <v>38.738737999999998</v>
      </c>
      <c r="Q1026" s="5">
        <v>-85.377129999999994</v>
      </c>
      <c r="R1026" s="1">
        <v>604</v>
      </c>
      <c r="S1026" s="9"/>
      <c r="U1026" t="s">
        <v>488</v>
      </c>
      <c r="V1026" t="s">
        <v>446</v>
      </c>
      <c r="W1026" s="1" t="s">
        <v>13</v>
      </c>
    </row>
    <row r="1027" spans="1:23" x14ac:dyDescent="0.2">
      <c r="A1027" t="str">
        <f>IF(ISBLANK(R1027),C1027,R1027)&amp;" "&amp;S1027&amp;IF(ISBLANK(S1027),""," ")&amp;T1027&amp;IF(ISBLANK(T1027),""," ")&amp;U1027&amp;" "&amp;V1027</f>
        <v>605 Jefferson Street</v>
      </c>
      <c r="C1027" s="1" t="s">
        <v>0</v>
      </c>
      <c r="E1027" s="1" t="str">
        <f t="shared" ref="E1027:E1090" si="49">IF(OR(G1027="Other",G1027="Federal",G1027="Italianate",G1027="Gothic Revival",G1027="Tudor Revival"),G1027,IF(G1027="No Style","None",IF(OR(G1027="Other: T-plan",G1027="Other: Central passage",G1027="Other: Pre-Fab",G1027="Other: Side gabled",G1027="Side gabled",G1027="Other: Gabled-ell",G1027="Other: Cross gable",G1027="Other: Saltbox",G1027="Other: Cross plan",G1027="Other: Hall and Parlor",G1027="Other: I-House",G1027="Other: Single Pen",G1027="Other: Cottage",G1027="Other: Double Pen"),"Vernacular: Other",IF(OR(G1027="Other: Shotgun",G1027="Other: Camelback shotgun"),"Vernacular: Shotgun",IF(G1027="Other: Gable front","Vernacular: Gable Front",IF(G1027="Other: English Barn","Barn",IF(G1027="Bungalow/Craftsman","Bungalow/Craftsman/Foursquare",IF(G1027="Colonial Revival",G1027,IF(G1027="Other: American Four Square","Bungalow/Craftsman/Foursquare",IF(G1027="Queen Anne","Victorian",IF(OR(G1027="Other: Designed Landscape - Memorial Garden",G1027="Other: Designed Landscape",G1027="Other: Designed Landscape - City Park"),"Designed Landscape",IF(G1027="Other: Designed Landscape - Formal garden","Designed Landscape",IF(OR(G1027="Other: Modern",G1027="Modern Movement",G1027="Modern Movement: Ranch Style"),"Modern Movement",IF(G1027="Other: Rail car design","Other",IF(G1027="Commercial Style","Commercial Style",IF(G1027="Other: 19th C. Functional","Functional",IF(G1027="Other: 20th C. Functional","Functional",IF(OR(G1027="Other: Art Deco",G1027="Art Deco"),"Art Deco",IF(G1027="Stick/Eastlake","Victorian",IF(OR(G1027="Other: Folk Victorian",G1027="Other: Free Classic",G1027="Romanesque Revival",G1027="Second Empire"),"Victorian",IF(G1027="Other: Tudor Revival","Tudor Revival",IF(G1027="Other: Vernacular Landscape","Vernacular Landscape",IF(OR(G1027="Greek Revival",G1027="Neo-Classical Revival",G1027="Classical Revival"),"Classical/Greek Revival","")))))))))))))))))))))))</f>
        <v>Victorian</v>
      </c>
      <c r="F1027" s="1" t="str">
        <f t="shared" si="48"/>
        <v>Queen Anne</v>
      </c>
      <c r="G1027" s="1" t="s">
        <v>42</v>
      </c>
      <c r="H1027" s="1" t="b">
        <v>1</v>
      </c>
      <c r="I1027" s="1" t="b">
        <v>0</v>
      </c>
      <c r="J1027" s="1">
        <v>1900</v>
      </c>
      <c r="K1027" s="1">
        <v>1900</v>
      </c>
      <c r="L1027" s="1" t="s">
        <v>14</v>
      </c>
      <c r="M1027" s="1">
        <v>1</v>
      </c>
      <c r="P1027" s="5">
        <v>38.738847</v>
      </c>
      <c r="Q1027" s="5">
        <v>-85.377765999999994</v>
      </c>
      <c r="R1027" s="1">
        <v>605</v>
      </c>
      <c r="S1027" s="9"/>
      <c r="U1027" t="s">
        <v>488</v>
      </c>
      <c r="V1027" t="s">
        <v>446</v>
      </c>
      <c r="W1027" s="1" t="s">
        <v>13</v>
      </c>
    </row>
    <row r="1028" spans="1:23" x14ac:dyDescent="0.2">
      <c r="A1028" t="str">
        <f>IF(ISBLANK(R1028),C1028,R1028)&amp;" "&amp;S1028&amp;IF(ISBLANK(S1028),""," ")&amp;T1028&amp;IF(ISBLANK(T1028),""," ")&amp;U1028&amp;" "&amp;V1028</f>
        <v>606 Jefferson Street</v>
      </c>
      <c r="C1028" s="1" t="s">
        <v>0</v>
      </c>
      <c r="E1028" s="1" t="str">
        <f t="shared" si="49"/>
        <v>Italianate</v>
      </c>
      <c r="F1028" s="1" t="str">
        <f t="shared" si="48"/>
        <v>None</v>
      </c>
      <c r="G1028" s="1" t="s">
        <v>23</v>
      </c>
      <c r="H1028" s="1" t="b">
        <v>1</v>
      </c>
      <c r="I1028" s="1" t="b">
        <v>0</v>
      </c>
      <c r="J1028" s="1">
        <v>1865</v>
      </c>
      <c r="K1028" s="1">
        <v>1865</v>
      </c>
      <c r="L1028" s="1" t="s">
        <v>14</v>
      </c>
      <c r="M1028" s="1">
        <v>1</v>
      </c>
      <c r="P1028" s="5">
        <v>38.738762999999999</v>
      </c>
      <c r="Q1028" s="5">
        <v>-85.377031000000002</v>
      </c>
      <c r="R1028" s="1">
        <v>606</v>
      </c>
      <c r="S1028" s="9"/>
      <c r="U1028" t="s">
        <v>488</v>
      </c>
      <c r="V1028" t="s">
        <v>446</v>
      </c>
      <c r="W1028" s="1" t="s">
        <v>13</v>
      </c>
    </row>
    <row r="1029" spans="1:23" x14ac:dyDescent="0.2">
      <c r="A1029" t="str">
        <f>IF(ISBLANK(R1029),C1029,R1029)&amp;" "&amp;S1029&amp;IF(ISBLANK(S1029),""," ")&amp;T1029&amp;IF(ISBLANK(T1029),""," ")&amp;U1029&amp;" "&amp;V1029</f>
        <v>607 Jefferson Street</v>
      </c>
      <c r="C1029" s="1" t="s">
        <v>0</v>
      </c>
      <c r="E1029" s="1" t="str">
        <f t="shared" si="49"/>
        <v>Vernacular: Other</v>
      </c>
      <c r="F1029" s="1" t="str">
        <f t="shared" si="48"/>
        <v>T-plan</v>
      </c>
      <c r="G1029" s="1" t="s">
        <v>266</v>
      </c>
      <c r="H1029" s="1" t="b">
        <v>1</v>
      </c>
      <c r="I1029" s="1" t="b">
        <v>0</v>
      </c>
      <c r="J1029" s="1">
        <v>1890</v>
      </c>
      <c r="K1029" s="1">
        <v>1890</v>
      </c>
      <c r="L1029" s="1" t="s">
        <v>14</v>
      </c>
      <c r="M1029" s="1">
        <v>1</v>
      </c>
      <c r="P1029" s="5">
        <v>38.738942999999999</v>
      </c>
      <c r="Q1029" s="5">
        <v>-85.377636999999993</v>
      </c>
      <c r="R1029" s="1">
        <v>607</v>
      </c>
      <c r="S1029" s="9"/>
      <c r="U1029" t="s">
        <v>488</v>
      </c>
      <c r="V1029" t="s">
        <v>446</v>
      </c>
      <c r="W1029" s="1" t="s">
        <v>13</v>
      </c>
    </row>
    <row r="1030" spans="1:23" x14ac:dyDescent="0.2">
      <c r="A1030" t="str">
        <f>IF(ISBLANK(R1030),C1030,R1030)&amp;" "&amp;S1030&amp;IF(ISBLANK(S1030),""," ")&amp;T1030&amp;IF(ISBLANK(T1030),""," ")&amp;U1030&amp;" "&amp;V1030</f>
        <v>608 Jefferson Street</v>
      </c>
      <c r="C1030" s="1" t="s">
        <v>0</v>
      </c>
      <c r="E1030" s="1" t="str">
        <f t="shared" si="49"/>
        <v>Italianate</v>
      </c>
      <c r="F1030" s="1" t="str">
        <f t="shared" si="48"/>
        <v>None</v>
      </c>
      <c r="G1030" s="1" t="s">
        <v>23</v>
      </c>
      <c r="H1030" s="1" t="b">
        <v>1</v>
      </c>
      <c r="I1030" s="1" t="b">
        <v>0</v>
      </c>
      <c r="J1030" s="1">
        <v>1865</v>
      </c>
      <c r="K1030" s="1">
        <v>1865</v>
      </c>
      <c r="L1030" s="1" t="s">
        <v>14</v>
      </c>
      <c r="M1030" s="1">
        <v>2</v>
      </c>
      <c r="P1030" s="5">
        <v>38.738923999999997</v>
      </c>
      <c r="Q1030" s="5">
        <v>-85.376846999999998</v>
      </c>
      <c r="R1030" s="1">
        <v>608</v>
      </c>
      <c r="S1030" s="9"/>
      <c r="U1030" t="s">
        <v>488</v>
      </c>
      <c r="V1030" t="s">
        <v>446</v>
      </c>
      <c r="W1030" s="1" t="s">
        <v>13</v>
      </c>
    </row>
    <row r="1031" spans="1:23" x14ac:dyDescent="0.2">
      <c r="A1031" t="str">
        <f>IF(ISBLANK(R1031),D1031,R1031)&amp;" "&amp;S1031&amp;IF(ISBLANK(S1031),""," ")&amp;T1031&amp;IF(ISBLANK(T1031),""," ")&amp;U1031&amp;" "&amp;V1031</f>
        <v>611 Jefferson Street</v>
      </c>
      <c r="C1031" s="1" t="s">
        <v>0</v>
      </c>
      <c r="D1031" s="1" t="s">
        <v>71</v>
      </c>
      <c r="E1031" s="1" t="str">
        <f t="shared" si="49"/>
        <v>Vernacular: Gable Front</v>
      </c>
      <c r="F1031" s="1" t="str">
        <f t="shared" si="48"/>
        <v>None</v>
      </c>
      <c r="G1031" s="1" t="s">
        <v>21</v>
      </c>
      <c r="H1031" s="1" t="b">
        <v>1</v>
      </c>
      <c r="I1031" s="1" t="b">
        <v>0</v>
      </c>
      <c r="J1031" s="1">
        <v>1890</v>
      </c>
      <c r="K1031" s="1">
        <v>1890</v>
      </c>
      <c r="L1031" s="1" t="s">
        <v>14</v>
      </c>
      <c r="M1031" s="1">
        <v>0.5</v>
      </c>
      <c r="P1031" s="5">
        <v>38.739030999999997</v>
      </c>
      <c r="Q1031" s="5">
        <v>-85.377770999999996</v>
      </c>
      <c r="R1031" s="1">
        <v>611</v>
      </c>
      <c r="S1031" s="9"/>
      <c r="U1031" t="s">
        <v>488</v>
      </c>
      <c r="V1031" t="s">
        <v>446</v>
      </c>
      <c r="W1031" s="1" t="s">
        <v>13</v>
      </c>
    </row>
    <row r="1032" spans="1:23" x14ac:dyDescent="0.2">
      <c r="A1032" t="str">
        <f>IF(ISBLANK(R1032),D1032,R1032)&amp;" "&amp;S1032&amp;IF(ISBLANK(S1032),""," ")&amp;T1032&amp;IF(ISBLANK(T1032),""," ")&amp;U1032&amp;" "&amp;V1032</f>
        <v>613 Jefferson Street</v>
      </c>
      <c r="C1032" s="1" t="s">
        <v>0</v>
      </c>
      <c r="D1032" s="1" t="s">
        <v>71</v>
      </c>
      <c r="E1032" s="1" t="str">
        <f t="shared" si="49"/>
        <v>Vernacular: Gable Front</v>
      </c>
      <c r="F1032" s="1" t="str">
        <f t="shared" si="48"/>
        <v>None</v>
      </c>
      <c r="G1032" s="1" t="s">
        <v>21</v>
      </c>
      <c r="H1032" s="1" t="b">
        <v>1</v>
      </c>
      <c r="I1032" s="1" t="b">
        <v>0</v>
      </c>
      <c r="J1032" s="1">
        <v>1890</v>
      </c>
      <c r="K1032" s="1">
        <v>1890</v>
      </c>
      <c r="L1032" s="1" t="s">
        <v>14</v>
      </c>
      <c r="M1032" s="1">
        <v>0.5</v>
      </c>
      <c r="P1032" s="5">
        <v>38.739131999999998</v>
      </c>
      <c r="Q1032" s="5">
        <v>-85.377775</v>
      </c>
      <c r="R1032" s="1">
        <v>613</v>
      </c>
      <c r="S1032" s="9"/>
      <c r="U1032" t="s">
        <v>488</v>
      </c>
      <c r="V1032" t="s">
        <v>446</v>
      </c>
      <c r="W1032" s="1" t="s">
        <v>13</v>
      </c>
    </row>
    <row r="1033" spans="1:23" x14ac:dyDescent="0.2">
      <c r="A1033" t="str">
        <f>IF(ISBLANK(R1033),C1033,R1033)&amp;" "&amp;S1033&amp;IF(ISBLANK(S1033),""," ")&amp;T1033&amp;IF(ISBLANK(T1033),""," ")&amp;U1033&amp;" "&amp;V1033</f>
        <v>614 Jefferson Street</v>
      </c>
      <c r="C1033" s="1" t="s">
        <v>0</v>
      </c>
      <c r="E1033" s="1" t="str">
        <f t="shared" si="49"/>
        <v>Vernacular: Gable Front</v>
      </c>
      <c r="F1033" s="1" t="str">
        <f t="shared" si="48"/>
        <v>None</v>
      </c>
      <c r="G1033" s="1" t="s">
        <v>21</v>
      </c>
      <c r="H1033" s="1" t="b">
        <v>1</v>
      </c>
      <c r="I1033" s="1" t="b">
        <v>0</v>
      </c>
      <c r="J1033" s="1">
        <v>1915</v>
      </c>
      <c r="K1033" s="1">
        <v>1915</v>
      </c>
      <c r="L1033" s="1" t="s">
        <v>14</v>
      </c>
      <c r="M1033" s="1">
        <v>1</v>
      </c>
      <c r="P1033" s="5">
        <v>38.739071000000003</v>
      </c>
      <c r="Q1033" s="5">
        <v>-85.376849000000007</v>
      </c>
      <c r="R1033" s="1">
        <v>614</v>
      </c>
      <c r="S1033" s="9"/>
      <c r="U1033" t="s">
        <v>488</v>
      </c>
      <c r="V1033" t="s">
        <v>446</v>
      </c>
      <c r="W1033" s="1" t="s">
        <v>13</v>
      </c>
    </row>
    <row r="1034" spans="1:23" x14ac:dyDescent="0.2">
      <c r="A1034" t="str">
        <f>IF(ISBLANK(R1034),C1034,R1034)&amp;" "&amp;S1034&amp;IF(ISBLANK(S1034),""," ")&amp;T1034&amp;IF(ISBLANK(T1034),""," ")&amp;U1034&amp;" "&amp;V1034</f>
        <v>615 Jefferson Street</v>
      </c>
      <c r="C1034" s="1" t="s">
        <v>0</v>
      </c>
      <c r="E1034" s="1" t="str">
        <f t="shared" si="49"/>
        <v>Vernacular: Other</v>
      </c>
      <c r="F1034" s="1" t="str">
        <f t="shared" si="48"/>
        <v>Gabled-ell</v>
      </c>
      <c r="G1034" s="1" t="s">
        <v>27</v>
      </c>
      <c r="H1034" s="1" t="b">
        <v>1</v>
      </c>
      <c r="I1034" s="1" t="b">
        <v>0</v>
      </c>
      <c r="J1034" s="1">
        <v>1890</v>
      </c>
      <c r="K1034" s="1">
        <v>1890</v>
      </c>
      <c r="L1034" s="1" t="s">
        <v>14</v>
      </c>
      <c r="M1034" s="1">
        <v>1</v>
      </c>
      <c r="P1034" s="5">
        <v>38.739353000000001</v>
      </c>
      <c r="Q1034" s="5">
        <v>-85.377786999999998</v>
      </c>
      <c r="R1034" s="1">
        <v>615</v>
      </c>
      <c r="S1034" s="9"/>
      <c r="U1034" t="s">
        <v>488</v>
      </c>
      <c r="V1034" t="s">
        <v>446</v>
      </c>
      <c r="W1034" s="1" t="s">
        <v>13</v>
      </c>
    </row>
    <row r="1035" spans="1:23" x14ac:dyDescent="0.2">
      <c r="A1035" t="str">
        <f>IF(ISBLANK(R1035),C1035,R1035)&amp;" "&amp;S1035&amp;IF(ISBLANK(S1035),""," ")&amp;T1035&amp;IF(ISBLANK(T1035),""," ")&amp;U1035&amp;" "&amp;V1035</f>
        <v>616 Jefferson Street</v>
      </c>
      <c r="C1035" s="1" t="s">
        <v>0</v>
      </c>
      <c r="E1035" s="1" t="str">
        <f t="shared" si="49"/>
        <v>Italianate</v>
      </c>
      <c r="F1035" s="1" t="str">
        <f t="shared" si="48"/>
        <v>None</v>
      </c>
      <c r="G1035" s="1" t="s">
        <v>23</v>
      </c>
      <c r="H1035" s="1" t="b">
        <v>1</v>
      </c>
      <c r="I1035" s="1" t="b">
        <v>0</v>
      </c>
      <c r="J1035" s="1">
        <v>1860</v>
      </c>
      <c r="K1035" s="1">
        <v>1860</v>
      </c>
      <c r="L1035" s="1" t="s">
        <v>14</v>
      </c>
      <c r="M1035" s="1">
        <v>1</v>
      </c>
      <c r="P1035" s="5">
        <v>38.739244999999997</v>
      </c>
      <c r="Q1035" s="5">
        <v>-85.376853999999994</v>
      </c>
      <c r="R1035" s="1">
        <v>616</v>
      </c>
      <c r="S1035" s="9"/>
      <c r="U1035" t="s">
        <v>488</v>
      </c>
      <c r="V1035" t="s">
        <v>446</v>
      </c>
      <c r="W1035" s="1" t="s">
        <v>13</v>
      </c>
    </row>
    <row r="1036" spans="1:23" x14ac:dyDescent="0.2">
      <c r="A1036" t="str">
        <f>IF(ISBLANK(R1036),C1036,R1036)&amp;" "&amp;S1036&amp;IF(ISBLANK(S1036),""," ")&amp;T1036&amp;IF(ISBLANK(T1036),""," ")&amp;U1036&amp;" "&amp;V1036</f>
        <v>618 Jefferson Street</v>
      </c>
      <c r="C1036" s="1" t="s">
        <v>0</v>
      </c>
      <c r="E1036" s="1" t="str">
        <f t="shared" si="49"/>
        <v>Vernacular: Shotgun</v>
      </c>
      <c r="F1036" s="1" t="str">
        <f t="shared" si="48"/>
        <v>None</v>
      </c>
      <c r="G1036" s="1" t="s">
        <v>18</v>
      </c>
      <c r="H1036" s="1" t="b">
        <v>1</v>
      </c>
      <c r="I1036" s="1" t="b">
        <v>0</v>
      </c>
      <c r="J1036" s="1">
        <v>1860</v>
      </c>
      <c r="K1036" s="1">
        <v>1860</v>
      </c>
      <c r="L1036" s="1" t="s">
        <v>14</v>
      </c>
      <c r="M1036" s="1">
        <v>1</v>
      </c>
      <c r="P1036" s="5">
        <v>38.739331</v>
      </c>
      <c r="Q1036" s="5">
        <v>-85.376857999999999</v>
      </c>
      <c r="R1036" s="1">
        <v>618</v>
      </c>
      <c r="S1036" s="9"/>
      <c r="U1036" t="s">
        <v>488</v>
      </c>
      <c r="V1036" t="s">
        <v>446</v>
      </c>
      <c r="W1036" s="1" t="s">
        <v>13</v>
      </c>
    </row>
    <row r="1037" spans="1:23" x14ac:dyDescent="0.2">
      <c r="A1037" t="str">
        <f>IF(ISBLANK(R1037),C1037,R1037)&amp;" "&amp;S1037&amp;IF(ISBLANK(S1037),""," ")&amp;T1037&amp;IF(ISBLANK(T1037),""," ")&amp;U1037&amp;" "&amp;V1037</f>
        <v>620 Jefferson Street</v>
      </c>
      <c r="C1037" s="1" t="s">
        <v>0</v>
      </c>
      <c r="E1037" s="1" t="str">
        <f t="shared" si="49"/>
        <v>Vernacular: Other</v>
      </c>
      <c r="F1037" s="1" t="str">
        <f t="shared" si="48"/>
        <v>Gabled-ell</v>
      </c>
      <c r="G1037" s="1" t="s">
        <v>27</v>
      </c>
      <c r="H1037" s="1" t="b">
        <v>1</v>
      </c>
      <c r="I1037" s="1" t="b">
        <v>0</v>
      </c>
      <c r="J1037" s="1">
        <v>1860</v>
      </c>
      <c r="K1037" s="1">
        <v>1860</v>
      </c>
      <c r="L1037" s="1" t="s">
        <v>2</v>
      </c>
      <c r="N1037" s="4">
        <v>1</v>
      </c>
      <c r="O1037" s="4" t="s">
        <v>511</v>
      </c>
      <c r="P1037" s="5">
        <v>38.739412000000002</v>
      </c>
      <c r="Q1037" s="5">
        <v>-85.377010999999996</v>
      </c>
      <c r="R1037" s="1">
        <v>620</v>
      </c>
      <c r="S1037" s="9"/>
      <c r="U1037" t="s">
        <v>488</v>
      </c>
      <c r="V1037" t="s">
        <v>446</v>
      </c>
      <c r="W1037" s="1" t="s">
        <v>13</v>
      </c>
    </row>
    <row r="1038" spans="1:23" x14ac:dyDescent="0.2">
      <c r="A1038" t="str">
        <f>IF(ISBLANK(R1038),C1038,R1038)&amp;" "&amp;S1038&amp;IF(ISBLANK(S1038),""," ")&amp;T1038&amp;IF(ISBLANK(T1038),""," ")&amp;U1038&amp;" "&amp;V1038</f>
        <v>622 Jefferson Street</v>
      </c>
      <c r="C1038" s="1" t="s">
        <v>0</v>
      </c>
      <c r="E1038" s="1" t="str">
        <f t="shared" si="49"/>
        <v>Vernacular: Gable Front</v>
      </c>
      <c r="F1038" s="1" t="str">
        <f t="shared" si="48"/>
        <v>None</v>
      </c>
      <c r="G1038" s="1" t="s">
        <v>21</v>
      </c>
      <c r="H1038" s="1" t="b">
        <v>1</v>
      </c>
      <c r="I1038" s="1" t="b">
        <v>0</v>
      </c>
      <c r="J1038" s="1">
        <v>1860</v>
      </c>
      <c r="K1038" s="1">
        <v>1860</v>
      </c>
      <c r="L1038" s="1" t="s">
        <v>14</v>
      </c>
      <c r="M1038" s="1">
        <v>1</v>
      </c>
      <c r="P1038" s="5">
        <v>38.739415999999999</v>
      </c>
      <c r="Q1038" s="5">
        <v>-85.377219999999994</v>
      </c>
      <c r="R1038" s="1">
        <v>622</v>
      </c>
      <c r="S1038" s="9"/>
      <c r="U1038" t="s">
        <v>488</v>
      </c>
      <c r="V1038" t="s">
        <v>446</v>
      </c>
      <c r="W1038" s="1" t="s">
        <v>13</v>
      </c>
    </row>
    <row r="1039" spans="1:23" ht="25.5" x14ac:dyDescent="0.2">
      <c r="A1039" t="str">
        <f>IF(ISBLANK(R1039),C1039,R1039)&amp;" "&amp;S1039&amp;IF(ISBLANK(S1039),""," ")&amp;T1039&amp;IF(ISBLANK(T1039),""," ")&amp;U1039&amp;" "&amp;V1039</f>
        <v>712 Jefferson Street</v>
      </c>
      <c r="C1039" s="1" t="s">
        <v>4</v>
      </c>
      <c r="E1039" s="1" t="str">
        <f t="shared" si="49"/>
        <v>Functional</v>
      </c>
      <c r="F1039" s="1" t="str">
        <f t="shared" si="48"/>
        <v>20th Century</v>
      </c>
      <c r="G1039" s="1" t="s">
        <v>77</v>
      </c>
      <c r="H1039" s="1" t="b">
        <v>0</v>
      </c>
      <c r="I1039" s="1" t="b">
        <v>0</v>
      </c>
      <c r="J1039" s="1">
        <v>1961</v>
      </c>
      <c r="K1039" s="1">
        <v>1961</v>
      </c>
      <c r="L1039" s="1" t="s">
        <v>2</v>
      </c>
      <c r="N1039" s="1">
        <v>1</v>
      </c>
      <c r="O1039" s="4" t="s">
        <v>526</v>
      </c>
      <c r="P1039" s="5">
        <v>38.740003999999999</v>
      </c>
      <c r="Q1039" s="5">
        <v>-85.376814999999993</v>
      </c>
      <c r="R1039" s="1">
        <v>712</v>
      </c>
      <c r="S1039" s="9"/>
      <c r="U1039" t="s">
        <v>488</v>
      </c>
      <c r="V1039" t="s">
        <v>446</v>
      </c>
      <c r="W1039" s="1" t="s">
        <v>13</v>
      </c>
    </row>
    <row r="1040" spans="1:23" ht="25.5" x14ac:dyDescent="0.2">
      <c r="A1040" t="str">
        <f>IF(ISBLANK(R1040),C1040,R1040)&amp;" "&amp;S1040&amp;IF(ISBLANK(S1040),""," ")&amp;T1040&amp;IF(ISBLANK(T1040),""," ")&amp;U1040&amp;" "&amp;V1040</f>
        <v>714 Jefferson Street</v>
      </c>
      <c r="C1040" s="1" t="s">
        <v>4</v>
      </c>
      <c r="E1040" s="1" t="str">
        <f t="shared" si="49"/>
        <v>Functional</v>
      </c>
      <c r="F1040" s="1" t="str">
        <f t="shared" si="48"/>
        <v>20th Century</v>
      </c>
      <c r="G1040" s="1" t="s">
        <v>77</v>
      </c>
      <c r="H1040" s="1" t="b">
        <v>1</v>
      </c>
      <c r="I1040" s="1" t="b">
        <v>0</v>
      </c>
      <c r="J1040" s="1">
        <v>1970</v>
      </c>
      <c r="K1040" s="1">
        <v>1970</v>
      </c>
      <c r="L1040" s="1" t="s">
        <v>2</v>
      </c>
      <c r="N1040" s="1">
        <v>1</v>
      </c>
      <c r="O1040" s="4" t="s">
        <v>526</v>
      </c>
      <c r="P1040" s="5">
        <v>38.740276000000001</v>
      </c>
      <c r="Q1040" s="5">
        <v>-85.376790999999997</v>
      </c>
      <c r="R1040" s="1">
        <v>714</v>
      </c>
      <c r="S1040" s="9"/>
      <c r="U1040" t="s">
        <v>488</v>
      </c>
      <c r="V1040" t="s">
        <v>446</v>
      </c>
      <c r="W1040" s="1" t="s">
        <v>13</v>
      </c>
    </row>
    <row r="1041" spans="1:23" x14ac:dyDescent="0.2">
      <c r="A1041" t="str">
        <f t="shared" ref="A1027:A1090" si="50">IF(ISBLANK(R1041),B1041,R1041)&amp;" "&amp;S1041&amp;IF(ISBLANK(S1041),""," ")&amp;T1041&amp;IF(ISBLANK(T1041),""," ")&amp;U1041&amp;" "&amp;V1041</f>
        <v>717 Jefferson Street</v>
      </c>
      <c r="C1041" s="1" t="s">
        <v>134</v>
      </c>
      <c r="E1041" s="1" t="str">
        <f t="shared" si="49"/>
        <v>None</v>
      </c>
      <c r="F1041" s="1" t="str">
        <f t="shared" si="48"/>
        <v>None</v>
      </c>
      <c r="G1041" s="1" t="s">
        <v>15</v>
      </c>
      <c r="H1041" s="1" t="b">
        <v>1</v>
      </c>
      <c r="I1041" s="1" t="b">
        <v>0</v>
      </c>
      <c r="J1041" s="1">
        <v>1980</v>
      </c>
      <c r="K1041" s="1">
        <v>1980</v>
      </c>
      <c r="L1041" s="1" t="s">
        <v>2</v>
      </c>
      <c r="N1041" s="1">
        <v>2</v>
      </c>
      <c r="O1041" s="4" t="s">
        <v>526</v>
      </c>
      <c r="P1041" s="5">
        <v>38.740592999999997</v>
      </c>
      <c r="Q1041" s="5">
        <v>-85.377268000000001</v>
      </c>
      <c r="R1041" s="1">
        <v>717</v>
      </c>
      <c r="S1041" s="9"/>
      <c r="U1041" t="s">
        <v>488</v>
      </c>
      <c r="V1041" t="s">
        <v>446</v>
      </c>
      <c r="W1041" s="1" t="s">
        <v>13</v>
      </c>
    </row>
    <row r="1042" spans="1:23" ht="25.5" x14ac:dyDescent="0.2">
      <c r="A1042" t="str">
        <f t="shared" si="50"/>
        <v>1 King's Daughters' Hospital Drive</v>
      </c>
      <c r="B1042" s="1" t="s">
        <v>104</v>
      </c>
      <c r="C1042" s="1" t="s">
        <v>541</v>
      </c>
      <c r="E1042" s="1" t="str">
        <f t="shared" si="49"/>
        <v>Modern Movement</v>
      </c>
      <c r="F1042" s="1" t="str">
        <f t="shared" si="48"/>
        <v>None</v>
      </c>
      <c r="G1042" s="4" t="s">
        <v>29</v>
      </c>
      <c r="H1042" s="1" t="b">
        <v>1</v>
      </c>
      <c r="I1042" s="1" t="b">
        <v>0</v>
      </c>
      <c r="J1042" s="1">
        <v>1975</v>
      </c>
      <c r="K1042" s="1">
        <v>1975</v>
      </c>
      <c r="L1042" s="1" t="s">
        <v>2</v>
      </c>
      <c r="N1042" s="1">
        <v>1</v>
      </c>
      <c r="O1042" s="4" t="s">
        <v>526</v>
      </c>
      <c r="P1042" s="5">
        <v>38.735892999999997</v>
      </c>
      <c r="Q1042" s="5">
        <v>-85.379958000000002</v>
      </c>
      <c r="R1042" s="1">
        <v>1</v>
      </c>
      <c r="S1042" s="9"/>
      <c r="U1042" s="2" t="s">
        <v>104</v>
      </c>
      <c r="V1042" s="2" t="s">
        <v>477</v>
      </c>
      <c r="W1042" s="1" t="s">
        <v>13</v>
      </c>
    </row>
    <row r="1043" spans="1:23" x14ac:dyDescent="0.2">
      <c r="A1043" t="str">
        <f>IF(ISBLANK(R1043),C1043,R1043)&amp;" "&amp;S1043&amp;IF(ISBLANK(S1043),""," ")&amp;T1043&amp;IF(ISBLANK(T1043),""," ")&amp;U1043&amp;" "&amp;V1043</f>
        <v>141 Lafayette Street</v>
      </c>
      <c r="C1043" s="1" t="s">
        <v>0</v>
      </c>
      <c r="E1043" s="1" t="str">
        <f t="shared" si="49"/>
        <v>Vernacular: Shotgun</v>
      </c>
      <c r="F1043" s="1" t="str">
        <f t="shared" si="48"/>
        <v>None</v>
      </c>
      <c r="G1043" s="1" t="s">
        <v>18</v>
      </c>
      <c r="H1043" s="1" t="b">
        <v>1</v>
      </c>
      <c r="I1043" s="1" t="b">
        <v>0</v>
      </c>
      <c r="J1043" s="1">
        <v>1880</v>
      </c>
      <c r="K1043" s="1">
        <v>1880</v>
      </c>
      <c r="L1043" s="1" t="s">
        <v>14</v>
      </c>
      <c r="M1043" s="1">
        <v>1</v>
      </c>
      <c r="N1043" s="1" t="s">
        <v>13</v>
      </c>
      <c r="P1043" s="5">
        <v>38.737842000000001</v>
      </c>
      <c r="Q1043" s="5">
        <v>-85.373773</v>
      </c>
      <c r="R1043" s="1">
        <v>141</v>
      </c>
      <c r="S1043" s="9"/>
      <c r="U1043" t="s">
        <v>496</v>
      </c>
      <c r="V1043" t="s">
        <v>446</v>
      </c>
      <c r="W1043" s="1" t="s">
        <v>13</v>
      </c>
    </row>
    <row r="1044" spans="1:23" x14ac:dyDescent="0.2">
      <c r="A1044" t="str">
        <f>IF(ISBLANK(R1044),C1044,R1044)&amp;" "&amp;S1044&amp;IF(ISBLANK(S1044),""," ")&amp;T1044&amp;IF(ISBLANK(T1044),""," ")&amp;U1044&amp;" "&amp;V1044</f>
        <v>143 Lafayette Street</v>
      </c>
      <c r="C1044" s="1" t="s">
        <v>0</v>
      </c>
      <c r="E1044" s="1" t="str">
        <f t="shared" si="49"/>
        <v>Vernacular: Shotgun</v>
      </c>
      <c r="F1044" s="1" t="str">
        <f t="shared" si="48"/>
        <v>None</v>
      </c>
      <c r="G1044" s="1" t="s">
        <v>18</v>
      </c>
      <c r="H1044" s="1" t="b">
        <v>1</v>
      </c>
      <c r="I1044" s="1" t="b">
        <v>0</v>
      </c>
      <c r="J1044" s="1">
        <v>1880</v>
      </c>
      <c r="K1044" s="1">
        <v>1880</v>
      </c>
      <c r="L1044" s="1" t="s">
        <v>14</v>
      </c>
      <c r="M1044" s="1">
        <v>1</v>
      </c>
      <c r="N1044" s="1" t="s">
        <v>13</v>
      </c>
      <c r="P1044" s="5">
        <v>38.737898000000001</v>
      </c>
      <c r="Q1044" s="5">
        <v>-85.373772000000002</v>
      </c>
      <c r="R1044" s="1">
        <v>143</v>
      </c>
      <c r="S1044" s="9"/>
      <c r="U1044" t="s">
        <v>496</v>
      </c>
      <c r="V1044" t="s">
        <v>446</v>
      </c>
      <c r="W1044" s="1" t="s">
        <v>13</v>
      </c>
    </row>
    <row r="1045" spans="1:23" x14ac:dyDescent="0.2">
      <c r="A1045" t="str">
        <f>IF(ISBLANK(R1045),C1045,R1045)&amp;" "&amp;S1045&amp;IF(ISBLANK(S1045),""," ")&amp;T1045&amp;IF(ISBLANK(T1045),""," ")&amp;U1045&amp;" "&amp;V1045</f>
        <v>145 Lafayette Street</v>
      </c>
      <c r="C1045" s="1" t="s">
        <v>0</v>
      </c>
      <c r="E1045" s="1" t="str">
        <f t="shared" si="49"/>
        <v>Vernacular: Other</v>
      </c>
      <c r="F1045" s="1" t="str">
        <f t="shared" si="48"/>
        <v>Gabled-ell</v>
      </c>
      <c r="G1045" s="1" t="s">
        <v>27</v>
      </c>
      <c r="H1045" s="1" t="b">
        <v>1</v>
      </c>
      <c r="I1045" s="1" t="b">
        <v>0</v>
      </c>
      <c r="J1045" s="1">
        <v>1880</v>
      </c>
      <c r="K1045" s="1">
        <v>1880</v>
      </c>
      <c r="L1045" s="1" t="s">
        <v>14</v>
      </c>
      <c r="M1045" s="1">
        <v>1</v>
      </c>
      <c r="N1045" s="1" t="s">
        <v>13</v>
      </c>
      <c r="P1045" s="5">
        <v>38.73798</v>
      </c>
      <c r="Q1045" s="5">
        <v>-85.373773999999997</v>
      </c>
      <c r="R1045" s="1">
        <v>145</v>
      </c>
      <c r="S1045" s="9"/>
      <c r="U1045" t="s">
        <v>496</v>
      </c>
      <c r="V1045" t="s">
        <v>446</v>
      </c>
      <c r="W1045" s="1" t="s">
        <v>13</v>
      </c>
    </row>
    <row r="1046" spans="1:23" x14ac:dyDescent="0.2">
      <c r="A1046" t="str">
        <f>IF(ISBLANK(R1046),C1046,R1046)&amp;" "&amp;S1046&amp;IF(ISBLANK(S1046),""," ")&amp;T1046&amp;IF(ISBLANK(T1046),""," ")&amp;U1046&amp;" "&amp;V1046</f>
        <v>201 Lincoln Avenue</v>
      </c>
      <c r="C1046" s="1" t="s">
        <v>0</v>
      </c>
      <c r="E1046" s="1" t="str">
        <f t="shared" si="49"/>
        <v>Modern Movement</v>
      </c>
      <c r="F1046" s="1" t="str">
        <f t="shared" si="48"/>
        <v>None</v>
      </c>
      <c r="G1046" s="1" t="s">
        <v>29</v>
      </c>
      <c r="H1046" s="1" t="b">
        <v>1</v>
      </c>
      <c r="I1046" s="1" t="b">
        <v>0</v>
      </c>
      <c r="J1046" s="1">
        <v>1970</v>
      </c>
      <c r="K1046" s="1">
        <v>1970</v>
      </c>
      <c r="L1046" s="1" t="s">
        <v>2</v>
      </c>
      <c r="N1046" s="1">
        <v>1</v>
      </c>
      <c r="O1046" s="4" t="s">
        <v>526</v>
      </c>
      <c r="P1046" s="5">
        <v>38.739766000000003</v>
      </c>
      <c r="Q1046" s="5">
        <v>-85.388620000000003</v>
      </c>
      <c r="R1046" s="1">
        <v>201</v>
      </c>
      <c r="S1046" s="9"/>
      <c r="U1046" t="s">
        <v>462</v>
      </c>
      <c r="V1046" t="s">
        <v>463</v>
      </c>
      <c r="W1046" s="1" t="s">
        <v>13</v>
      </c>
    </row>
    <row r="1047" spans="1:23" x14ac:dyDescent="0.2">
      <c r="A1047" t="str">
        <f>IF(ISBLANK(R1047),D1047,R1047)&amp;" "&amp;S1047&amp;IF(ISBLANK(S1047),""," ")&amp;T1047&amp;IF(ISBLANK(T1047),""," ")&amp;U1047&amp;" "&amp;V1047</f>
        <v>204 Lincoln Avenue</v>
      </c>
      <c r="C1047" s="1" t="s">
        <v>0</v>
      </c>
      <c r="D1047" s="1" t="s">
        <v>78</v>
      </c>
      <c r="E1047" s="1" t="str">
        <f t="shared" si="49"/>
        <v>Federal</v>
      </c>
      <c r="F1047" s="1" t="str">
        <f t="shared" si="48"/>
        <v>None</v>
      </c>
      <c r="G1047" s="1" t="s">
        <v>1</v>
      </c>
      <c r="H1047" s="1" t="b">
        <v>1</v>
      </c>
      <c r="I1047" s="1" t="b">
        <v>0</v>
      </c>
      <c r="J1047" s="1">
        <v>1860</v>
      </c>
      <c r="K1047" s="1">
        <v>1860</v>
      </c>
      <c r="L1047" s="1" t="s">
        <v>14</v>
      </c>
      <c r="M1047" s="1">
        <v>1</v>
      </c>
      <c r="N1047" s="1" t="s">
        <v>13</v>
      </c>
      <c r="P1047" s="5">
        <v>38.739716999999999</v>
      </c>
      <c r="Q1047" s="5">
        <v>-85.388143999999997</v>
      </c>
      <c r="R1047" s="1">
        <v>204</v>
      </c>
      <c r="S1047" s="9"/>
      <c r="U1047" t="s">
        <v>462</v>
      </c>
      <c r="V1047" t="s">
        <v>463</v>
      </c>
      <c r="W1047" s="1" t="s">
        <v>13</v>
      </c>
    </row>
    <row r="1048" spans="1:23" x14ac:dyDescent="0.2">
      <c r="A1048" t="str">
        <f>IF(ISBLANK(R1048),D1048,R1048)&amp;" "&amp;S1048&amp;IF(ISBLANK(S1048),""," ")&amp;T1048&amp;IF(ISBLANK(T1048),""," ")&amp;U1048&amp;" "&amp;V1048</f>
        <v>206 Lincoln Avenue</v>
      </c>
      <c r="C1048" s="1" t="s">
        <v>0</v>
      </c>
      <c r="D1048" s="1" t="s">
        <v>78</v>
      </c>
      <c r="E1048" s="1" t="str">
        <f t="shared" si="49"/>
        <v>Federal</v>
      </c>
      <c r="F1048" s="1" t="str">
        <f t="shared" si="48"/>
        <v>None</v>
      </c>
      <c r="G1048" s="1" t="s">
        <v>1</v>
      </c>
      <c r="H1048" s="1" t="b">
        <v>1</v>
      </c>
      <c r="I1048" s="1" t="b">
        <v>0</v>
      </c>
      <c r="J1048" s="1">
        <v>1840</v>
      </c>
      <c r="K1048" s="1">
        <v>1840</v>
      </c>
      <c r="L1048" s="1" t="s">
        <v>14</v>
      </c>
      <c r="M1048" s="1">
        <v>1</v>
      </c>
      <c r="N1048" s="1" t="s">
        <v>13</v>
      </c>
      <c r="P1048" s="5">
        <v>38.739775000000002</v>
      </c>
      <c r="Q1048" s="5">
        <v>-85.388135000000005</v>
      </c>
      <c r="R1048" s="1">
        <v>206</v>
      </c>
      <c r="S1048" s="9"/>
      <c r="U1048" t="s">
        <v>462</v>
      </c>
      <c r="V1048" t="s">
        <v>463</v>
      </c>
      <c r="W1048" s="1" t="s">
        <v>13</v>
      </c>
    </row>
    <row r="1049" spans="1:23" x14ac:dyDescent="0.2">
      <c r="A1049" t="str">
        <f>IF(ISBLANK(R1049),C1049,R1049)&amp;" "&amp;S1049&amp;IF(ISBLANK(S1049),""," ")&amp;T1049&amp;IF(ISBLANK(T1049),""," ")&amp;U1049&amp;" "&amp;V1049</f>
        <v>207 Lincoln Avenue</v>
      </c>
      <c r="C1049" s="1" t="s">
        <v>0</v>
      </c>
      <c r="E1049" s="1" t="str">
        <f t="shared" si="49"/>
        <v>Vernacular: Other</v>
      </c>
      <c r="F1049" s="1" t="str">
        <f t="shared" si="48"/>
        <v>Pre-Fab</v>
      </c>
      <c r="G1049" s="1" t="s">
        <v>95</v>
      </c>
      <c r="H1049" s="1" t="b">
        <v>1</v>
      </c>
      <c r="I1049" s="1" t="b">
        <v>0</v>
      </c>
      <c r="J1049" s="1">
        <v>1990</v>
      </c>
      <c r="K1049" s="1">
        <v>1990</v>
      </c>
      <c r="L1049" s="1" t="s">
        <v>2</v>
      </c>
      <c r="N1049" s="1">
        <v>1</v>
      </c>
      <c r="O1049" s="4" t="s">
        <v>526</v>
      </c>
      <c r="P1049" s="5">
        <v>38.739925999999997</v>
      </c>
      <c r="Q1049" s="5">
        <v>-85.388572999999994</v>
      </c>
      <c r="R1049" s="1">
        <v>207</v>
      </c>
      <c r="S1049" s="9"/>
      <c r="U1049" t="s">
        <v>462</v>
      </c>
      <c r="V1049" t="s">
        <v>463</v>
      </c>
      <c r="W1049" s="1" t="s">
        <v>13</v>
      </c>
    </row>
    <row r="1050" spans="1:23" x14ac:dyDescent="0.2">
      <c r="A1050" t="str">
        <f>IF(ISBLANK(R1050),C1050,R1050)&amp;" "&amp;S1050&amp;IF(ISBLANK(S1050),""," ")&amp;T1050&amp;IF(ISBLANK(T1050),""," ")&amp;U1050&amp;" "&amp;V1050</f>
        <v>208 Lincoln Avenue</v>
      </c>
      <c r="C1050" s="1" t="s">
        <v>0</v>
      </c>
      <c r="E1050" s="1" t="str">
        <f t="shared" si="49"/>
        <v>Vernacular: Shotgun</v>
      </c>
      <c r="F1050" s="1" t="str">
        <f t="shared" si="48"/>
        <v>None</v>
      </c>
      <c r="G1050" s="1" t="s">
        <v>18</v>
      </c>
      <c r="H1050" s="1" t="b">
        <v>1</v>
      </c>
      <c r="I1050" s="1" t="b">
        <v>0</v>
      </c>
      <c r="J1050" s="1">
        <v>1850</v>
      </c>
      <c r="K1050" s="1">
        <v>1850</v>
      </c>
      <c r="L1050" s="1" t="s">
        <v>14</v>
      </c>
      <c r="M1050" s="1">
        <v>1</v>
      </c>
      <c r="N1050" s="1" t="s">
        <v>13</v>
      </c>
      <c r="P1050" s="5">
        <v>38.739840000000001</v>
      </c>
      <c r="Q1050" s="5">
        <v>-85.388116999999994</v>
      </c>
      <c r="R1050" s="1">
        <v>208</v>
      </c>
      <c r="S1050" s="9"/>
      <c r="U1050" t="s">
        <v>462</v>
      </c>
      <c r="V1050" t="s">
        <v>463</v>
      </c>
      <c r="W1050" s="1" t="s">
        <v>13</v>
      </c>
    </row>
    <row r="1051" spans="1:23" x14ac:dyDescent="0.2">
      <c r="A1051" t="str">
        <f>IF(ISBLANK(R1051),C1051,R1051)&amp;" "&amp;S1051&amp;IF(ISBLANK(S1051),""," ")&amp;T1051&amp;IF(ISBLANK(T1051),""," ")&amp;U1051&amp;" "&amp;V1051</f>
        <v>209 Lincoln Avenue</v>
      </c>
      <c r="C1051" s="1" t="s">
        <v>0</v>
      </c>
      <c r="E1051" s="1" t="str">
        <f t="shared" si="49"/>
        <v>Federal</v>
      </c>
      <c r="F1051" s="1" t="str">
        <f t="shared" si="48"/>
        <v>None</v>
      </c>
      <c r="G1051" s="1" t="s">
        <v>1</v>
      </c>
      <c r="H1051" s="1" t="b">
        <v>1</v>
      </c>
      <c r="I1051" s="1" t="b">
        <v>0</v>
      </c>
      <c r="J1051" s="1">
        <v>1840</v>
      </c>
      <c r="K1051" s="1">
        <v>1840</v>
      </c>
      <c r="L1051" s="1" t="s">
        <v>14</v>
      </c>
      <c r="M1051" s="1">
        <v>1</v>
      </c>
      <c r="N1051" s="1" t="s">
        <v>13</v>
      </c>
      <c r="P1051" s="5">
        <v>38.740009000000001</v>
      </c>
      <c r="Q1051" s="5">
        <v>-85.388553000000002</v>
      </c>
      <c r="R1051" s="1">
        <v>209</v>
      </c>
      <c r="S1051" s="9"/>
      <c r="U1051" t="s">
        <v>462</v>
      </c>
      <c r="V1051" t="s">
        <v>463</v>
      </c>
      <c r="W1051" s="1" t="s">
        <v>13</v>
      </c>
    </row>
    <row r="1052" spans="1:23" x14ac:dyDescent="0.2">
      <c r="A1052" t="str">
        <f>IF(ISBLANK(R1052),C1052,R1052)&amp;" "&amp;S1052&amp;IF(ISBLANK(S1052),""," ")&amp;T1052&amp;IF(ISBLANK(T1052),""," ")&amp;U1052&amp;" "&amp;V1052</f>
        <v>210 Lincoln Avenue</v>
      </c>
      <c r="C1052" s="1" t="s">
        <v>0</v>
      </c>
      <c r="E1052" s="1" t="str">
        <f t="shared" si="49"/>
        <v>Vernacular: Gable Front</v>
      </c>
      <c r="F1052" s="1" t="str">
        <f t="shared" si="48"/>
        <v>None</v>
      </c>
      <c r="G1052" s="1" t="s">
        <v>21</v>
      </c>
      <c r="H1052" s="1" t="b">
        <v>1</v>
      </c>
      <c r="I1052" s="1" t="b">
        <v>0</v>
      </c>
      <c r="J1052" s="1">
        <v>1890</v>
      </c>
      <c r="K1052" s="1">
        <v>1890</v>
      </c>
      <c r="L1052" s="1" t="s">
        <v>14</v>
      </c>
      <c r="M1052" s="1">
        <v>1</v>
      </c>
      <c r="N1052" s="1" t="s">
        <v>13</v>
      </c>
      <c r="P1052" s="5">
        <v>38.739908</v>
      </c>
      <c r="Q1052" s="5">
        <v>-85.388103999999998</v>
      </c>
      <c r="R1052" s="1">
        <v>210</v>
      </c>
      <c r="S1052" s="9"/>
      <c r="U1052" t="s">
        <v>462</v>
      </c>
      <c r="V1052" t="s">
        <v>463</v>
      </c>
      <c r="W1052" s="1" t="s">
        <v>13</v>
      </c>
    </row>
    <row r="1053" spans="1:23" x14ac:dyDescent="0.2">
      <c r="A1053" t="str">
        <f>IF(ISBLANK(R1053),C1053,R1053)&amp;" "&amp;S1053&amp;IF(ISBLANK(S1053),""," ")&amp;T1053&amp;IF(ISBLANK(T1053),""," ")&amp;U1053&amp;" "&amp;V1053</f>
        <v>214 Lincoln Avenue</v>
      </c>
      <c r="C1053" s="1" t="s">
        <v>0</v>
      </c>
      <c r="E1053" s="1" t="str">
        <f t="shared" si="49"/>
        <v>Vernacular: Other</v>
      </c>
      <c r="F1053" s="1" t="str">
        <f t="shared" si="48"/>
        <v>T-plan</v>
      </c>
      <c r="G1053" s="1" t="s">
        <v>266</v>
      </c>
      <c r="H1053" s="1" t="b">
        <v>1</v>
      </c>
      <c r="I1053" s="1" t="b">
        <v>0</v>
      </c>
      <c r="J1053" s="1">
        <v>1880</v>
      </c>
      <c r="K1053" s="1">
        <v>1880</v>
      </c>
      <c r="L1053" s="1" t="s">
        <v>14</v>
      </c>
      <c r="M1053" s="1">
        <v>1</v>
      </c>
      <c r="N1053" s="1" t="s">
        <v>13</v>
      </c>
      <c r="P1053" s="5">
        <v>38.740049999999997</v>
      </c>
      <c r="Q1053" s="5">
        <v>-85.388183999999995</v>
      </c>
      <c r="R1053" s="1">
        <v>214</v>
      </c>
      <c r="S1053" s="9"/>
      <c r="U1053" t="s">
        <v>462</v>
      </c>
      <c r="V1053" t="s">
        <v>463</v>
      </c>
      <c r="W1053" s="1" t="s">
        <v>13</v>
      </c>
    </row>
    <row r="1054" spans="1:23" x14ac:dyDescent="0.2">
      <c r="A1054" t="str">
        <f>IF(ISBLANK(R1054),C1054,R1054)&amp;" "&amp;S1054&amp;IF(ISBLANK(S1054),""," ")&amp;T1054&amp;IF(ISBLANK(T1054),""," ")&amp;U1054&amp;" "&amp;V1054</f>
        <v>215 Lincoln Avenue</v>
      </c>
      <c r="C1054" s="1" t="s">
        <v>83</v>
      </c>
      <c r="E1054" s="1" t="str">
        <f t="shared" si="49"/>
        <v>Vernacular: Other</v>
      </c>
      <c r="F1054" s="1" t="str">
        <f t="shared" si="48"/>
        <v>Pre-Fab</v>
      </c>
      <c r="G1054" s="1" t="s">
        <v>95</v>
      </c>
      <c r="H1054" s="1" t="b">
        <v>1</v>
      </c>
      <c r="I1054" s="1" t="b">
        <v>0</v>
      </c>
      <c r="J1054" s="1">
        <v>1970</v>
      </c>
      <c r="K1054" s="1">
        <v>1970</v>
      </c>
      <c r="L1054" s="1" t="s">
        <v>2</v>
      </c>
      <c r="N1054" s="1">
        <v>1</v>
      </c>
      <c r="O1054" s="4" t="s">
        <v>526</v>
      </c>
      <c r="P1054" s="5">
        <v>38.740146000000003</v>
      </c>
      <c r="Q1054" s="5">
        <v>-85.388514000000001</v>
      </c>
      <c r="R1054" s="1">
        <v>215</v>
      </c>
      <c r="S1054" s="9"/>
      <c r="U1054" t="s">
        <v>462</v>
      </c>
      <c r="V1054" t="s">
        <v>463</v>
      </c>
      <c r="W1054" s="1" t="s">
        <v>13</v>
      </c>
    </row>
    <row r="1055" spans="1:23" x14ac:dyDescent="0.2">
      <c r="A1055" t="str">
        <f>IF(ISBLANK(R1055),C1055,R1055)&amp;" "&amp;S1055&amp;IF(ISBLANK(S1055),""," ")&amp;T1055&amp;IF(ISBLANK(T1055),""," ")&amp;U1055&amp;" "&amp;V1055</f>
        <v>217 Lincoln Avenue</v>
      </c>
      <c r="C1055" s="1" t="s">
        <v>0</v>
      </c>
      <c r="E1055" s="1" t="str">
        <f t="shared" si="49"/>
        <v>Vernacular: Shotgun</v>
      </c>
      <c r="F1055" s="1" t="str">
        <f t="shared" si="48"/>
        <v>None</v>
      </c>
      <c r="G1055" s="1" t="s">
        <v>18</v>
      </c>
      <c r="H1055" s="1" t="b">
        <v>1</v>
      </c>
      <c r="I1055" s="1" t="b">
        <v>0</v>
      </c>
      <c r="J1055" s="1">
        <v>1840</v>
      </c>
      <c r="K1055" s="1">
        <v>1840</v>
      </c>
      <c r="L1055" s="1" t="s">
        <v>14</v>
      </c>
      <c r="M1055" s="1">
        <v>1</v>
      </c>
      <c r="N1055" s="1" t="s">
        <v>13</v>
      </c>
      <c r="P1055" s="5">
        <v>38.740366999999999</v>
      </c>
      <c r="Q1055" s="5">
        <v>-85.388424999999998</v>
      </c>
      <c r="R1055" s="1">
        <v>217</v>
      </c>
      <c r="S1055" s="9"/>
      <c r="U1055" t="s">
        <v>462</v>
      </c>
      <c r="V1055" t="s">
        <v>463</v>
      </c>
      <c r="W1055" s="1" t="s">
        <v>13</v>
      </c>
    </row>
    <row r="1056" spans="1:23" x14ac:dyDescent="0.2">
      <c r="A1056" t="str">
        <f>IF(ISBLANK(R1056),C1056,R1056)&amp;" "&amp;S1056&amp;IF(ISBLANK(S1056),""," ")&amp;T1056&amp;IF(ISBLANK(T1056),""," ")&amp;U1056&amp;" "&amp;V1056</f>
        <v>303 Madison Street</v>
      </c>
      <c r="C1056" s="1" t="s">
        <v>0</v>
      </c>
      <c r="E1056" s="1" t="str">
        <f t="shared" si="49"/>
        <v>Vernacular: Shotgun</v>
      </c>
      <c r="F1056" s="1" t="str">
        <f t="shared" si="48"/>
        <v>None</v>
      </c>
      <c r="G1056" s="1" t="s">
        <v>18</v>
      </c>
      <c r="H1056" s="1" t="b">
        <v>1</v>
      </c>
      <c r="I1056" s="1" t="b">
        <v>0</v>
      </c>
      <c r="J1056" s="1">
        <v>1880</v>
      </c>
      <c r="K1056" s="1">
        <v>1880</v>
      </c>
      <c r="L1056" s="1" t="s">
        <v>14</v>
      </c>
      <c r="M1056" s="1">
        <v>1</v>
      </c>
      <c r="N1056" s="1" t="s">
        <v>13</v>
      </c>
      <c r="P1056" s="5">
        <v>38.739158000000003</v>
      </c>
      <c r="Q1056" s="5">
        <v>-85.400231000000005</v>
      </c>
      <c r="R1056" s="1">
        <v>303</v>
      </c>
      <c r="S1056" s="9"/>
      <c r="U1056" t="s">
        <v>449</v>
      </c>
      <c r="V1056" t="s">
        <v>446</v>
      </c>
      <c r="W1056" s="1" t="s">
        <v>13</v>
      </c>
    </row>
    <row r="1057" spans="1:23" x14ac:dyDescent="0.2">
      <c r="A1057" t="str">
        <f>IF(ISBLANK(R1057),C1057,R1057)&amp;" "&amp;S1057&amp;IF(ISBLANK(S1057),""," ")&amp;T1057&amp;IF(ISBLANK(T1057),""," ")&amp;U1057&amp;" "&amp;V1057</f>
        <v>305 Madison Street</v>
      </c>
      <c r="C1057" s="1" t="s">
        <v>0</v>
      </c>
      <c r="E1057" s="1" t="str">
        <f t="shared" si="49"/>
        <v>Vernacular: Shotgun</v>
      </c>
      <c r="F1057" s="1" t="str">
        <f t="shared" si="48"/>
        <v>Camelback Shotgun</v>
      </c>
      <c r="G1057" s="1" t="s">
        <v>31</v>
      </c>
      <c r="H1057" s="1" t="b">
        <v>1</v>
      </c>
      <c r="I1057" s="1" t="b">
        <v>0</v>
      </c>
      <c r="J1057" s="1">
        <v>1880</v>
      </c>
      <c r="K1057" s="1">
        <v>1880</v>
      </c>
      <c r="L1057" s="1" t="s">
        <v>14</v>
      </c>
      <c r="M1057" s="1">
        <v>1</v>
      </c>
      <c r="N1057" s="1" t="s">
        <v>13</v>
      </c>
      <c r="P1057" s="5">
        <v>38.739269999999998</v>
      </c>
      <c r="Q1057" s="5">
        <v>-85.400199000000001</v>
      </c>
      <c r="R1057" s="1">
        <v>305</v>
      </c>
      <c r="S1057" s="9"/>
      <c r="U1057" t="s">
        <v>449</v>
      </c>
      <c r="V1057" t="s">
        <v>446</v>
      </c>
      <c r="W1057" s="1" t="s">
        <v>13</v>
      </c>
    </row>
    <row r="1058" spans="1:23" x14ac:dyDescent="0.2">
      <c r="A1058" t="str">
        <f>IF(ISBLANK(R1058),C1058,R1058)&amp;" "&amp;S1058&amp;IF(ISBLANK(S1058),""," ")&amp;T1058&amp;IF(ISBLANK(T1058),""," ")&amp;U1058&amp;" "&amp;V1058</f>
        <v>307 Madison Street</v>
      </c>
      <c r="C1058" s="1" t="s">
        <v>0</v>
      </c>
      <c r="E1058" s="1" t="str">
        <f t="shared" si="49"/>
        <v>Vernacular: Shotgun</v>
      </c>
      <c r="F1058" s="1" t="str">
        <f t="shared" si="48"/>
        <v>None</v>
      </c>
      <c r="G1058" s="1" t="s">
        <v>18</v>
      </c>
      <c r="H1058" s="1" t="b">
        <v>1</v>
      </c>
      <c r="I1058" s="1" t="b">
        <v>0</v>
      </c>
      <c r="J1058" s="1">
        <v>1880</v>
      </c>
      <c r="K1058" s="1">
        <v>1880</v>
      </c>
      <c r="L1058" s="1" t="s">
        <v>14</v>
      </c>
      <c r="M1058" s="1">
        <v>1</v>
      </c>
      <c r="N1058" s="1" t="s">
        <v>13</v>
      </c>
      <c r="P1058" s="5">
        <v>38.739350999999999</v>
      </c>
      <c r="Q1058" s="5">
        <v>-85.400176999999999</v>
      </c>
      <c r="R1058" s="1">
        <v>307</v>
      </c>
      <c r="S1058" s="9"/>
      <c r="U1058" t="s">
        <v>449</v>
      </c>
      <c r="V1058" t="s">
        <v>446</v>
      </c>
      <c r="W1058" s="1" t="s">
        <v>13</v>
      </c>
    </row>
    <row r="1059" spans="1:23" x14ac:dyDescent="0.2">
      <c r="A1059" t="str">
        <f>IF(ISBLANK(R1059),C1059,R1059)&amp;" "&amp;S1059&amp;IF(ISBLANK(S1059),""," ")&amp;T1059&amp;IF(ISBLANK(T1059),""," ")&amp;U1059&amp;" "&amp;V1059</f>
        <v>308 Madison Street</v>
      </c>
      <c r="C1059" s="1" t="s">
        <v>0</v>
      </c>
      <c r="E1059" s="1" t="s">
        <v>555</v>
      </c>
      <c r="F1059" s="1" t="s">
        <v>559</v>
      </c>
      <c r="G1059" s="1" t="s">
        <v>32</v>
      </c>
      <c r="H1059" s="1" t="b">
        <v>1</v>
      </c>
      <c r="I1059" s="1" t="b">
        <v>0</v>
      </c>
      <c r="J1059" s="1">
        <v>1890</v>
      </c>
      <c r="K1059" s="1">
        <v>1890</v>
      </c>
      <c r="L1059" s="1" t="s">
        <v>14</v>
      </c>
      <c r="M1059" s="1">
        <v>1</v>
      </c>
      <c r="N1059" s="1" t="s">
        <v>13</v>
      </c>
      <c r="P1059" s="5">
        <v>38.739303999999997</v>
      </c>
      <c r="Q1059" s="5">
        <v>-85.399687</v>
      </c>
      <c r="R1059" s="1">
        <v>308</v>
      </c>
      <c r="S1059" s="9"/>
      <c r="U1059" t="s">
        <v>449</v>
      </c>
      <c r="V1059" t="s">
        <v>446</v>
      </c>
      <c r="W1059" s="1" t="s">
        <v>13</v>
      </c>
    </row>
    <row r="1060" spans="1:23" x14ac:dyDescent="0.2">
      <c r="A1060" t="str">
        <f>IF(ISBLANK(R1060),C1060,R1060)&amp;" "&amp;S1060&amp;IF(ISBLANK(S1060),""," ")&amp;T1060&amp;IF(ISBLANK(T1060),""," ")&amp;U1060&amp;" "&amp;V1060</f>
        <v>309 Madison Street</v>
      </c>
      <c r="C1060" s="1" t="s">
        <v>0</v>
      </c>
      <c r="E1060" s="1" t="str">
        <f t="shared" si="49"/>
        <v>Vernacular: Shotgun</v>
      </c>
      <c r="F1060" s="1" t="str">
        <f t="shared" si="48"/>
        <v>None</v>
      </c>
      <c r="G1060" s="1" t="s">
        <v>18</v>
      </c>
      <c r="H1060" s="1" t="b">
        <v>1</v>
      </c>
      <c r="I1060" s="1" t="b">
        <v>0</v>
      </c>
      <c r="J1060" s="1">
        <v>1880</v>
      </c>
      <c r="K1060" s="1">
        <v>1880</v>
      </c>
      <c r="L1060" s="1" t="s">
        <v>14</v>
      </c>
      <c r="M1060" s="1">
        <v>1</v>
      </c>
      <c r="N1060" s="1" t="s">
        <v>13</v>
      </c>
      <c r="P1060" s="5">
        <v>38.739431000000003</v>
      </c>
      <c r="Q1060" s="5">
        <v>-85.400154999999998</v>
      </c>
      <c r="R1060" s="1">
        <v>309</v>
      </c>
      <c r="S1060" s="9"/>
      <c r="U1060" t="s">
        <v>449</v>
      </c>
      <c r="V1060" t="s">
        <v>446</v>
      </c>
      <c r="W1060" s="1" t="s">
        <v>13</v>
      </c>
    </row>
    <row r="1061" spans="1:23" x14ac:dyDescent="0.2">
      <c r="A1061" t="str">
        <f>IF(ISBLANK(R1061),C1061,R1061)&amp;" "&amp;S1061&amp;IF(ISBLANK(S1061),""," ")&amp;T1061&amp;IF(ISBLANK(T1061),""," ")&amp;U1061&amp;" "&amp;V1061</f>
        <v>310 Madison Street</v>
      </c>
      <c r="C1061" s="1" t="s">
        <v>0</v>
      </c>
      <c r="E1061" s="1" t="str">
        <f t="shared" si="49"/>
        <v>Modern Movement</v>
      </c>
      <c r="F1061" s="1" t="str">
        <f t="shared" si="48"/>
        <v>None</v>
      </c>
      <c r="G1061" s="1" t="s">
        <v>29</v>
      </c>
      <c r="H1061" s="1" t="b">
        <v>1</v>
      </c>
      <c r="I1061" s="1" t="b">
        <v>0</v>
      </c>
      <c r="J1061" s="1">
        <v>1970</v>
      </c>
      <c r="K1061" s="1">
        <v>1970</v>
      </c>
      <c r="L1061" s="1" t="s">
        <v>2</v>
      </c>
      <c r="N1061" s="1">
        <v>1</v>
      </c>
      <c r="O1061" s="4" t="s">
        <v>526</v>
      </c>
      <c r="P1061" s="5">
        <v>38.739527000000002</v>
      </c>
      <c r="Q1061" s="5">
        <v>-85.399862999999996</v>
      </c>
      <c r="R1061" s="1">
        <v>310</v>
      </c>
      <c r="S1061" s="9"/>
      <c r="U1061" t="s">
        <v>449</v>
      </c>
      <c r="V1061" t="s">
        <v>446</v>
      </c>
      <c r="W1061" s="1" t="s">
        <v>13</v>
      </c>
    </row>
    <row r="1062" spans="1:23" ht="25.5" x14ac:dyDescent="0.2">
      <c r="A1062" t="str">
        <f>IF(ISBLANK(R1062),C1062,R1062)&amp;" "&amp;S1062&amp;IF(ISBLANK(S1062),""," ")&amp;T1062&amp;IF(ISBLANK(T1062),""," ")&amp;U1062&amp;" "&amp;V1062</f>
        <v>101 East Main Street</v>
      </c>
      <c r="C1062" s="1" t="s">
        <v>4</v>
      </c>
      <c r="E1062" s="1" t="s">
        <v>567</v>
      </c>
      <c r="F1062" s="1" t="s">
        <v>560</v>
      </c>
      <c r="G1062" s="1" t="s">
        <v>137</v>
      </c>
      <c r="H1062" s="1" t="b">
        <v>1</v>
      </c>
      <c r="I1062" s="1" t="b">
        <v>0</v>
      </c>
      <c r="J1062" s="1">
        <v>1880</v>
      </c>
      <c r="K1062" s="1">
        <v>1880</v>
      </c>
      <c r="L1062" s="1" t="s">
        <v>14</v>
      </c>
      <c r="M1062" s="1">
        <v>1</v>
      </c>
      <c r="N1062" s="1" t="s">
        <v>13</v>
      </c>
      <c r="P1062" s="5">
        <v>38.736514</v>
      </c>
      <c r="Q1062" s="5">
        <v>-85.38006</v>
      </c>
      <c r="R1062" s="1">
        <v>101</v>
      </c>
      <c r="S1062" s="9"/>
      <c r="T1062" s="2" t="s">
        <v>471</v>
      </c>
      <c r="U1062" t="s">
        <v>447</v>
      </c>
      <c r="V1062" t="s">
        <v>446</v>
      </c>
      <c r="W1062" s="1" t="s">
        <v>13</v>
      </c>
    </row>
    <row r="1063" spans="1:23" ht="25.5" x14ac:dyDescent="0.2">
      <c r="A1063" t="str">
        <f t="shared" si="50"/>
        <v>102 East Main Street</v>
      </c>
      <c r="B1063" s="1" t="s">
        <v>158</v>
      </c>
      <c r="C1063" s="1" t="s">
        <v>4</v>
      </c>
      <c r="E1063" s="1" t="str">
        <f t="shared" si="49"/>
        <v>Italianate</v>
      </c>
      <c r="F1063" s="1" t="str">
        <f t="shared" si="48"/>
        <v>None</v>
      </c>
      <c r="G1063" s="1" t="s">
        <v>23</v>
      </c>
      <c r="H1063" s="1" t="b">
        <v>1</v>
      </c>
      <c r="I1063" s="1" t="b">
        <v>0</v>
      </c>
      <c r="J1063" s="1">
        <v>1871</v>
      </c>
      <c r="K1063" s="1">
        <v>1871</v>
      </c>
      <c r="L1063" s="1" t="s">
        <v>14</v>
      </c>
      <c r="M1063" s="1">
        <v>1</v>
      </c>
      <c r="N1063" s="1" t="s">
        <v>13</v>
      </c>
      <c r="P1063" s="5">
        <v>38.735993000000001</v>
      </c>
      <c r="Q1063" s="5">
        <v>-85.380069000000006</v>
      </c>
      <c r="R1063" s="1">
        <v>102</v>
      </c>
      <c r="S1063" s="9"/>
      <c r="T1063" s="2" t="s">
        <v>471</v>
      </c>
      <c r="U1063" t="s">
        <v>447</v>
      </c>
      <c r="V1063" t="s">
        <v>446</v>
      </c>
      <c r="W1063" s="1" t="s">
        <v>13</v>
      </c>
    </row>
    <row r="1064" spans="1:23" ht="25.5" x14ac:dyDescent="0.2">
      <c r="A1064" t="str">
        <f>IF(ISBLANK(R1064),C1064,R1064)&amp;" "&amp;S1064&amp;IF(ISBLANK(S1064),""," ")&amp;T1064&amp;IF(ISBLANK(T1064),""," ")&amp;U1064&amp;" "&amp;V1064</f>
        <v>103 East Main Street</v>
      </c>
      <c r="C1064" s="1" t="s">
        <v>4</v>
      </c>
      <c r="E1064" s="1" t="str">
        <f t="shared" si="49"/>
        <v>Italianate</v>
      </c>
      <c r="F1064" s="1" t="str">
        <f t="shared" si="48"/>
        <v>None</v>
      </c>
      <c r="G1064" s="1" t="s">
        <v>23</v>
      </c>
      <c r="H1064" s="1" t="b">
        <v>1</v>
      </c>
      <c r="I1064" s="1" t="b">
        <v>0</v>
      </c>
      <c r="J1064" s="1">
        <v>1870</v>
      </c>
      <c r="K1064" s="1">
        <v>1870</v>
      </c>
      <c r="L1064" s="1" t="s">
        <v>14</v>
      </c>
      <c r="M1064" s="1">
        <v>1</v>
      </c>
      <c r="N1064" s="1" t="s">
        <v>13</v>
      </c>
      <c r="P1064" s="5">
        <v>38.736553999999998</v>
      </c>
      <c r="Q1064" s="5">
        <v>-85.380015</v>
      </c>
      <c r="R1064" s="1">
        <v>103</v>
      </c>
      <c r="S1064" s="9"/>
      <c r="T1064" s="2" t="s">
        <v>471</v>
      </c>
      <c r="U1064" t="s">
        <v>447</v>
      </c>
      <c r="V1064" t="s">
        <v>446</v>
      </c>
      <c r="W1064" s="1" t="s">
        <v>13</v>
      </c>
    </row>
    <row r="1065" spans="1:23" ht="25.5" x14ac:dyDescent="0.2">
      <c r="A1065" t="str">
        <f t="shared" si="50"/>
        <v>104 East Main Street</v>
      </c>
      <c r="B1065" s="1" t="s">
        <v>158</v>
      </c>
      <c r="C1065" s="1" t="s">
        <v>4</v>
      </c>
      <c r="E1065" s="1" t="str">
        <f t="shared" si="49"/>
        <v>Italianate</v>
      </c>
      <c r="F1065" s="1" t="str">
        <f t="shared" si="48"/>
        <v>None</v>
      </c>
      <c r="G1065" s="1" t="s">
        <v>23</v>
      </c>
      <c r="H1065" s="1" t="b">
        <v>1</v>
      </c>
      <c r="I1065" s="1" t="b">
        <v>0</v>
      </c>
      <c r="J1065" s="1">
        <v>1871</v>
      </c>
      <c r="K1065" s="1">
        <v>1871</v>
      </c>
      <c r="L1065" s="1" t="s">
        <v>14</v>
      </c>
      <c r="M1065" s="1">
        <v>0.5</v>
      </c>
      <c r="N1065" s="1" t="s">
        <v>13</v>
      </c>
      <c r="P1065" s="5">
        <v>38.736004999999999</v>
      </c>
      <c r="Q1065" s="5">
        <v>-85.379982999999996</v>
      </c>
      <c r="R1065" s="1">
        <v>104</v>
      </c>
      <c r="S1065" s="9"/>
      <c r="T1065" s="2" t="s">
        <v>471</v>
      </c>
      <c r="U1065" t="s">
        <v>447</v>
      </c>
      <c r="V1065" t="s">
        <v>446</v>
      </c>
      <c r="W1065" s="1" t="s">
        <v>13</v>
      </c>
    </row>
    <row r="1066" spans="1:23" ht="25.5" x14ac:dyDescent="0.2">
      <c r="A1066" t="str">
        <f>IF(ISBLANK(R1066),C1066,R1066)&amp;" "&amp;S1066&amp;IF(ISBLANK(S1066),""," ")&amp;T1066&amp;IF(ISBLANK(T1066),""," ")&amp;U1066&amp;" "&amp;V1066</f>
        <v>105 East Main Street</v>
      </c>
      <c r="C1066" s="1" t="s">
        <v>4</v>
      </c>
      <c r="E1066" s="1" t="str">
        <f t="shared" si="49"/>
        <v>Colonial Revival</v>
      </c>
      <c r="F1066" s="1" t="str">
        <f t="shared" si="48"/>
        <v>None</v>
      </c>
      <c r="G1066" s="1" t="s">
        <v>16</v>
      </c>
      <c r="H1066" s="1" t="b">
        <v>1</v>
      </c>
      <c r="I1066" s="1" t="b">
        <v>0</v>
      </c>
      <c r="J1066" s="1">
        <v>1920</v>
      </c>
      <c r="K1066" s="1">
        <v>1920</v>
      </c>
      <c r="L1066" s="1" t="s">
        <v>14</v>
      </c>
      <c r="M1066" s="1">
        <v>1</v>
      </c>
      <c r="N1066" s="1" t="s">
        <v>13</v>
      </c>
      <c r="P1066" s="5">
        <v>38.736651000000002</v>
      </c>
      <c r="Q1066" s="5">
        <v>-85.379863</v>
      </c>
      <c r="R1066" s="1">
        <v>105</v>
      </c>
      <c r="S1066" s="9"/>
      <c r="T1066" s="2" t="s">
        <v>471</v>
      </c>
      <c r="U1066" t="s">
        <v>447</v>
      </c>
      <c r="V1066" t="s">
        <v>446</v>
      </c>
      <c r="W1066" s="1" t="s">
        <v>13</v>
      </c>
    </row>
    <row r="1067" spans="1:23" ht="25.5" x14ac:dyDescent="0.2">
      <c r="A1067" t="str">
        <f t="shared" si="50"/>
        <v>106 East Main Street</v>
      </c>
      <c r="B1067" s="1" t="s">
        <v>158</v>
      </c>
      <c r="C1067" s="1" t="s">
        <v>4</v>
      </c>
      <c r="E1067" s="1" t="str">
        <f t="shared" si="49"/>
        <v>Italianate</v>
      </c>
      <c r="F1067" s="1" t="str">
        <f t="shared" si="48"/>
        <v>None</v>
      </c>
      <c r="G1067" s="1" t="s">
        <v>23</v>
      </c>
      <c r="H1067" s="1" t="b">
        <v>1</v>
      </c>
      <c r="I1067" s="1" t="b">
        <v>0</v>
      </c>
      <c r="J1067" s="1">
        <v>1871</v>
      </c>
      <c r="K1067" s="1">
        <v>1871</v>
      </c>
      <c r="L1067" s="1" t="s">
        <v>14</v>
      </c>
      <c r="M1067" s="1">
        <v>0.5</v>
      </c>
      <c r="N1067" s="1" t="s">
        <v>13</v>
      </c>
      <c r="P1067" s="5">
        <v>38.736275999999997</v>
      </c>
      <c r="Q1067" s="5">
        <v>-85.379851000000002</v>
      </c>
      <c r="R1067" s="1">
        <v>106</v>
      </c>
      <c r="S1067" s="9"/>
      <c r="T1067" s="2" t="s">
        <v>471</v>
      </c>
      <c r="U1067" t="s">
        <v>447</v>
      </c>
      <c r="V1067" t="s">
        <v>446</v>
      </c>
      <c r="W1067" s="1" t="s">
        <v>13</v>
      </c>
    </row>
    <row r="1068" spans="1:23" ht="25.5" x14ac:dyDescent="0.2">
      <c r="A1068" t="str">
        <f>IF(ISBLANK(R1068),C1068,R1068)&amp;" "&amp;S1068&amp;IF(ISBLANK(S1068),""," ")&amp;T1068&amp;IF(ISBLANK(T1068),""," ")&amp;U1068&amp;" "&amp;V1068</f>
        <v>108 East Main Street</v>
      </c>
      <c r="C1068" s="1" t="s">
        <v>4</v>
      </c>
      <c r="E1068" s="1" t="str">
        <f t="shared" si="49"/>
        <v>Commercial Style</v>
      </c>
      <c r="F1068" s="1" t="str">
        <f t="shared" si="48"/>
        <v>None</v>
      </c>
      <c r="G1068" s="1" t="s">
        <v>6</v>
      </c>
      <c r="H1068" s="1" t="b">
        <v>1</v>
      </c>
      <c r="I1068" s="1" t="b">
        <v>0</v>
      </c>
      <c r="J1068" s="1">
        <v>1900</v>
      </c>
      <c r="K1068" s="1">
        <v>1900</v>
      </c>
      <c r="L1068" s="1" t="s">
        <v>14</v>
      </c>
      <c r="M1068" s="1">
        <v>1</v>
      </c>
      <c r="N1068" s="1" t="s">
        <v>13</v>
      </c>
      <c r="P1068" s="5">
        <v>38.736040000000003</v>
      </c>
      <c r="Q1068" s="5">
        <v>-85.379900000000006</v>
      </c>
      <c r="R1068" s="1">
        <v>108</v>
      </c>
      <c r="S1068" s="9"/>
      <c r="T1068" s="2" t="s">
        <v>471</v>
      </c>
      <c r="U1068" t="s">
        <v>447</v>
      </c>
      <c r="V1068" t="s">
        <v>446</v>
      </c>
      <c r="W1068" s="1" t="s">
        <v>13</v>
      </c>
    </row>
    <row r="1069" spans="1:23" ht="25.5" x14ac:dyDescent="0.2">
      <c r="A1069" t="str">
        <f>IF(ISBLANK(R1069),C1069,R1069)&amp;" "&amp;S1069&amp;IF(ISBLANK(S1069),""," ")&amp;T1069&amp;IF(ISBLANK(T1069),""," ")&amp;U1069&amp;" "&amp;V1069</f>
        <v>109 East Main Street</v>
      </c>
      <c r="C1069" s="1" t="s">
        <v>4</v>
      </c>
      <c r="E1069" s="1" t="str">
        <f t="shared" si="49"/>
        <v>Modern Movement</v>
      </c>
      <c r="F1069" s="1" t="str">
        <f t="shared" si="48"/>
        <v>None</v>
      </c>
      <c r="G1069" s="4" t="s">
        <v>29</v>
      </c>
      <c r="H1069" s="1" t="b">
        <v>1</v>
      </c>
      <c r="I1069" s="1" t="b">
        <v>0</v>
      </c>
      <c r="J1069" s="1">
        <v>1930</v>
      </c>
      <c r="K1069" s="1">
        <v>1930</v>
      </c>
      <c r="L1069" s="1" t="s">
        <v>14</v>
      </c>
      <c r="M1069" s="1">
        <v>1</v>
      </c>
      <c r="N1069" s="1" t="s">
        <v>13</v>
      </c>
      <c r="P1069" s="5">
        <v>38.736472999999997</v>
      </c>
      <c r="Q1069" s="5">
        <v>-85.379782000000006</v>
      </c>
      <c r="R1069" s="1">
        <v>109</v>
      </c>
      <c r="S1069" s="9"/>
      <c r="T1069" s="2" t="s">
        <v>471</v>
      </c>
      <c r="U1069" t="s">
        <v>447</v>
      </c>
      <c r="V1069" t="s">
        <v>446</v>
      </c>
      <c r="W1069" s="1" t="s">
        <v>13</v>
      </c>
    </row>
    <row r="1070" spans="1:23" ht="25.5" x14ac:dyDescent="0.2">
      <c r="A1070" t="str">
        <f>IF(ISBLANK(R1070),C1070,R1070)&amp;" "&amp;S1070&amp;IF(ISBLANK(S1070),""," ")&amp;T1070&amp;IF(ISBLANK(T1070),""," ")&amp;U1070&amp;" "&amp;V1070</f>
        <v>110 East Main Street</v>
      </c>
      <c r="C1070" s="1" t="s">
        <v>4</v>
      </c>
      <c r="E1070" s="1" t="str">
        <f t="shared" si="49"/>
        <v>Italianate</v>
      </c>
      <c r="F1070" s="1" t="str">
        <f t="shared" si="48"/>
        <v>None</v>
      </c>
      <c r="G1070" s="1" t="s">
        <v>23</v>
      </c>
      <c r="H1070" s="1" t="b">
        <v>1</v>
      </c>
      <c r="I1070" s="1" t="b">
        <v>0</v>
      </c>
      <c r="J1070" s="1">
        <v>1875</v>
      </c>
      <c r="K1070" s="1">
        <v>1875</v>
      </c>
      <c r="L1070" s="1" t="s">
        <v>14</v>
      </c>
      <c r="M1070" s="1">
        <v>1</v>
      </c>
      <c r="N1070" s="1" t="s">
        <v>13</v>
      </c>
      <c r="P1070" s="5">
        <v>38.735917999999998</v>
      </c>
      <c r="Q1070" s="5">
        <v>-85.379793000000006</v>
      </c>
      <c r="R1070" s="1">
        <v>110</v>
      </c>
      <c r="S1070" s="9"/>
      <c r="T1070" s="2" t="s">
        <v>471</v>
      </c>
      <c r="U1070" t="s">
        <v>447</v>
      </c>
      <c r="V1070" t="s">
        <v>446</v>
      </c>
      <c r="W1070" s="1" t="s">
        <v>13</v>
      </c>
    </row>
    <row r="1071" spans="1:23" ht="25.5" x14ac:dyDescent="0.2">
      <c r="A1071" t="str">
        <f>IF(ISBLANK(R1071),C1071,R1071)&amp;" "&amp;S1071&amp;IF(ISBLANK(S1071),""," ")&amp;T1071&amp;IF(ISBLANK(T1071),""," ")&amp;U1071&amp;" "&amp;V1071</f>
        <v>111 East Main Street</v>
      </c>
      <c r="C1071" s="1" t="s">
        <v>4</v>
      </c>
      <c r="E1071" s="1" t="str">
        <f t="shared" si="49"/>
        <v>Federal</v>
      </c>
      <c r="F1071" s="1" t="str">
        <f t="shared" si="48"/>
        <v>None</v>
      </c>
      <c r="G1071" s="1" t="s">
        <v>1</v>
      </c>
      <c r="H1071" s="1" t="b">
        <v>1</v>
      </c>
      <c r="I1071" s="1" t="b">
        <v>0</v>
      </c>
      <c r="J1071" s="1">
        <v>1850</v>
      </c>
      <c r="K1071" s="1">
        <v>1850</v>
      </c>
      <c r="L1071" s="1" t="s">
        <v>14</v>
      </c>
      <c r="M1071" s="1">
        <v>1</v>
      </c>
      <c r="N1071" s="1" t="s">
        <v>13</v>
      </c>
      <c r="P1071" s="5">
        <v>38.736545</v>
      </c>
      <c r="Q1071" s="5">
        <v>-85.379706999999996</v>
      </c>
      <c r="R1071" s="1">
        <v>111</v>
      </c>
      <c r="S1071" s="9"/>
      <c r="T1071" s="2" t="s">
        <v>471</v>
      </c>
      <c r="U1071" t="s">
        <v>447</v>
      </c>
      <c r="V1071" t="s">
        <v>446</v>
      </c>
      <c r="W1071" s="1" t="s">
        <v>13</v>
      </c>
    </row>
    <row r="1072" spans="1:23" ht="25.5" x14ac:dyDescent="0.2">
      <c r="A1072" t="str">
        <f>IF(ISBLANK(R1072),C1072,R1072)&amp;" "&amp;S1072&amp;IF(ISBLANK(S1072),""," ")&amp;T1072&amp;IF(ISBLANK(T1072),""," ")&amp;U1072&amp;" "&amp;V1072</f>
        <v>112 East Main Street</v>
      </c>
      <c r="C1072" s="1" t="s">
        <v>4</v>
      </c>
      <c r="E1072" s="1" t="str">
        <f t="shared" si="49"/>
        <v>Italianate</v>
      </c>
      <c r="F1072" s="1" t="str">
        <f t="shared" si="48"/>
        <v>None</v>
      </c>
      <c r="G1072" s="1" t="s">
        <v>23</v>
      </c>
      <c r="H1072" s="1" t="b">
        <v>1</v>
      </c>
      <c r="I1072" s="1" t="b">
        <v>0</v>
      </c>
      <c r="J1072" s="1">
        <v>1875</v>
      </c>
      <c r="K1072" s="1">
        <v>1875</v>
      </c>
      <c r="L1072" s="1" t="s">
        <v>14</v>
      </c>
      <c r="M1072" s="1">
        <v>1</v>
      </c>
      <c r="N1072" s="1" t="s">
        <v>13</v>
      </c>
      <c r="P1072" s="5">
        <v>38.735919000000003</v>
      </c>
      <c r="Q1072" s="5">
        <v>-85.379728999999998</v>
      </c>
      <c r="R1072" s="1">
        <v>112</v>
      </c>
      <c r="S1072" s="9"/>
      <c r="T1072" s="2" t="s">
        <v>471</v>
      </c>
      <c r="U1072" t="s">
        <v>447</v>
      </c>
      <c r="V1072" t="s">
        <v>446</v>
      </c>
      <c r="W1072" s="1" t="s">
        <v>13</v>
      </c>
    </row>
    <row r="1073" spans="1:23" ht="25.5" x14ac:dyDescent="0.2">
      <c r="A1073" t="str">
        <f>IF(ISBLANK(R1073),C1073,R1073)&amp;" "&amp;S1073&amp;IF(ISBLANK(S1073),""," ")&amp;T1073&amp;IF(ISBLANK(T1073),""," ")&amp;U1073&amp;" "&amp;V1073</f>
        <v>113 East Main Street</v>
      </c>
      <c r="C1073" s="1" t="s">
        <v>4</v>
      </c>
      <c r="E1073" s="1" t="str">
        <f t="shared" si="49"/>
        <v>Italianate</v>
      </c>
      <c r="F1073" s="1" t="str">
        <f t="shared" si="48"/>
        <v>None</v>
      </c>
      <c r="G1073" s="1" t="s">
        <v>23</v>
      </c>
      <c r="H1073" s="1" t="b">
        <v>1</v>
      </c>
      <c r="I1073" s="1" t="b">
        <v>0</v>
      </c>
      <c r="J1073" s="1">
        <v>1870</v>
      </c>
      <c r="K1073" s="1">
        <v>1870</v>
      </c>
      <c r="L1073" s="1" t="s">
        <v>14</v>
      </c>
      <c r="M1073" s="1">
        <v>1</v>
      </c>
      <c r="N1073" s="1" t="s">
        <v>13</v>
      </c>
      <c r="P1073" s="5">
        <v>38.736611000000003</v>
      </c>
      <c r="Q1073" s="5">
        <v>-85.379641000000007</v>
      </c>
      <c r="R1073" s="1">
        <v>113</v>
      </c>
      <c r="S1073" s="9"/>
      <c r="T1073" s="2" t="s">
        <v>471</v>
      </c>
      <c r="U1073" t="s">
        <v>447</v>
      </c>
      <c r="V1073" t="s">
        <v>446</v>
      </c>
      <c r="W1073" s="1" t="s">
        <v>13</v>
      </c>
    </row>
    <row r="1074" spans="1:23" ht="25.5" x14ac:dyDescent="0.2">
      <c r="A1074" t="str">
        <f>IF(ISBLANK(R1074),C1074,R1074)&amp;" "&amp;S1074&amp;IF(ISBLANK(S1074),""," ")&amp;T1074&amp;IF(ISBLANK(T1074),""," ")&amp;U1074&amp;" "&amp;V1074</f>
        <v>114 East Main Street</v>
      </c>
      <c r="C1074" s="1" t="s">
        <v>4</v>
      </c>
      <c r="E1074" s="1" t="str">
        <f t="shared" si="49"/>
        <v>Italianate</v>
      </c>
      <c r="F1074" s="1" t="str">
        <f t="shared" si="48"/>
        <v>None</v>
      </c>
      <c r="G1074" s="1" t="s">
        <v>23</v>
      </c>
      <c r="H1074" s="1" t="b">
        <v>1</v>
      </c>
      <c r="I1074" s="1" t="b">
        <v>0</v>
      </c>
      <c r="J1074" s="1">
        <v>1870</v>
      </c>
      <c r="K1074" s="1">
        <v>1870</v>
      </c>
      <c r="L1074" s="1" t="s">
        <v>14</v>
      </c>
      <c r="M1074" s="1">
        <v>1</v>
      </c>
      <c r="N1074" s="1" t="s">
        <v>13</v>
      </c>
      <c r="P1074" s="5">
        <v>38.735917999999998</v>
      </c>
      <c r="Q1074" s="5">
        <v>-85.379667999999995</v>
      </c>
      <c r="R1074" s="1">
        <v>114</v>
      </c>
      <c r="S1074" s="9"/>
      <c r="T1074" s="2" t="s">
        <v>471</v>
      </c>
      <c r="U1074" t="s">
        <v>447</v>
      </c>
      <c r="V1074" t="s">
        <v>446</v>
      </c>
      <c r="W1074" s="1" t="s">
        <v>13</v>
      </c>
    </row>
    <row r="1075" spans="1:23" ht="25.5" x14ac:dyDescent="0.2">
      <c r="A1075" t="str">
        <f>IF(ISBLANK(R1075),C1075,R1075)&amp;" "&amp;S1075&amp;IF(ISBLANK(S1075),""," ")&amp;T1075&amp;IF(ISBLANK(T1075),""," ")&amp;U1075&amp;" "&amp;V1075</f>
        <v>115 East Main Street</v>
      </c>
      <c r="C1075" s="1" t="s">
        <v>4</v>
      </c>
      <c r="E1075" s="1" t="str">
        <f t="shared" si="49"/>
        <v>Italianate</v>
      </c>
      <c r="F1075" s="1" t="str">
        <f t="shared" si="48"/>
        <v>None</v>
      </c>
      <c r="G1075" s="1" t="s">
        <v>23</v>
      </c>
      <c r="H1075" s="1" t="b">
        <v>1</v>
      </c>
      <c r="I1075" s="1" t="b">
        <v>0</v>
      </c>
      <c r="J1075" s="1">
        <v>1870</v>
      </c>
      <c r="K1075" s="1">
        <v>1870</v>
      </c>
      <c r="L1075" s="1" t="s">
        <v>14</v>
      </c>
      <c r="M1075" s="1">
        <v>1</v>
      </c>
      <c r="N1075" s="1" t="s">
        <v>13</v>
      </c>
      <c r="P1075" s="5">
        <v>38.736545999999997</v>
      </c>
      <c r="Q1075" s="5">
        <v>-85.379559999999998</v>
      </c>
      <c r="R1075" s="1">
        <v>115</v>
      </c>
      <c r="S1075" s="9"/>
      <c r="T1075" s="2" t="s">
        <v>471</v>
      </c>
      <c r="U1075" t="s">
        <v>447</v>
      </c>
      <c r="V1075" t="s">
        <v>446</v>
      </c>
      <c r="W1075" s="1" t="s">
        <v>13</v>
      </c>
    </row>
    <row r="1076" spans="1:23" ht="25.5" x14ac:dyDescent="0.2">
      <c r="A1076" t="str">
        <f>IF(ISBLANK(R1076),C1076,R1076)&amp;" "&amp;S1076&amp;IF(ISBLANK(S1076),""," ")&amp;T1076&amp;IF(ISBLANK(T1076),""," ")&amp;U1076&amp;" "&amp;V1076</f>
        <v>116 East Main Street</v>
      </c>
      <c r="C1076" s="1" t="s">
        <v>4</v>
      </c>
      <c r="E1076" s="1" t="str">
        <f t="shared" si="49"/>
        <v>Modern Movement</v>
      </c>
      <c r="F1076" s="1" t="str">
        <f t="shared" si="48"/>
        <v>None</v>
      </c>
      <c r="G1076" s="4" t="s">
        <v>29</v>
      </c>
      <c r="H1076" s="1" t="b">
        <v>1</v>
      </c>
      <c r="I1076" s="1" t="b">
        <v>0</v>
      </c>
      <c r="J1076" s="1">
        <v>1930</v>
      </c>
      <c r="K1076" s="1">
        <v>1930</v>
      </c>
      <c r="L1076" s="1" t="s">
        <v>14</v>
      </c>
      <c r="M1076" s="1">
        <v>1</v>
      </c>
      <c r="N1076" s="1" t="s">
        <v>13</v>
      </c>
      <c r="P1076" s="5">
        <v>38.736272</v>
      </c>
      <c r="Q1076" s="5">
        <v>-85.379566999999994</v>
      </c>
      <c r="R1076" s="1">
        <v>116</v>
      </c>
      <c r="S1076" s="9"/>
      <c r="T1076" s="2" t="s">
        <v>471</v>
      </c>
      <c r="U1076" t="s">
        <v>447</v>
      </c>
      <c r="V1076" t="s">
        <v>446</v>
      </c>
      <c r="W1076" s="1" t="s">
        <v>13</v>
      </c>
    </row>
    <row r="1077" spans="1:23" ht="25.5" x14ac:dyDescent="0.2">
      <c r="A1077" t="str">
        <f>IF(ISBLANK(R1077),C1077,R1077)&amp;" "&amp;S1077&amp;IF(ISBLANK(S1077),""," ")&amp;T1077&amp;IF(ISBLANK(T1077),""," ")&amp;U1077&amp;" "&amp;V1077</f>
        <v>119 East Main Street</v>
      </c>
      <c r="C1077" s="1" t="s">
        <v>4</v>
      </c>
      <c r="E1077" s="1" t="str">
        <f t="shared" si="49"/>
        <v>Italianate</v>
      </c>
      <c r="F1077" s="1" t="str">
        <f t="shared" si="48"/>
        <v>None</v>
      </c>
      <c r="G1077" s="1" t="s">
        <v>23</v>
      </c>
      <c r="H1077" s="1" t="b">
        <v>1</v>
      </c>
      <c r="I1077" s="1" t="b">
        <v>0</v>
      </c>
      <c r="J1077" s="1">
        <v>1880</v>
      </c>
      <c r="K1077" s="1">
        <v>1880</v>
      </c>
      <c r="L1077" s="1" t="s">
        <v>14</v>
      </c>
      <c r="M1077" s="1">
        <v>1</v>
      </c>
      <c r="N1077" s="1" t="s">
        <v>13</v>
      </c>
      <c r="P1077" s="5">
        <v>38.736553999999998</v>
      </c>
      <c r="Q1077" s="5">
        <v>-85.379383000000004</v>
      </c>
      <c r="R1077" s="1">
        <v>119</v>
      </c>
      <c r="S1077" s="9"/>
      <c r="T1077" s="2" t="s">
        <v>471</v>
      </c>
      <c r="U1077" t="s">
        <v>447</v>
      </c>
      <c r="V1077" t="s">
        <v>446</v>
      </c>
      <c r="W1077" s="1" t="s">
        <v>13</v>
      </c>
    </row>
    <row r="1078" spans="1:23" ht="25.5" x14ac:dyDescent="0.2">
      <c r="A1078" t="str">
        <f>IF(ISBLANK(R1078),C1078,R1078)&amp;" "&amp;S1078&amp;IF(ISBLANK(S1078),""," ")&amp;T1078&amp;IF(ISBLANK(T1078),""," ")&amp;U1078&amp;" "&amp;V1078</f>
        <v>120 East Main Street</v>
      </c>
      <c r="C1078" s="1" t="s">
        <v>4</v>
      </c>
      <c r="E1078" s="1" t="str">
        <f t="shared" si="49"/>
        <v>Federal</v>
      </c>
      <c r="F1078" s="1" t="str">
        <f t="shared" si="48"/>
        <v>None</v>
      </c>
      <c r="G1078" s="1" t="s">
        <v>1</v>
      </c>
      <c r="H1078" s="1" t="b">
        <v>1</v>
      </c>
      <c r="I1078" s="1" t="b">
        <v>0</v>
      </c>
      <c r="J1078" s="1">
        <v>1880</v>
      </c>
      <c r="K1078" s="1">
        <v>1880</v>
      </c>
      <c r="L1078" s="1" t="s">
        <v>14</v>
      </c>
      <c r="M1078" s="1">
        <v>1</v>
      </c>
      <c r="N1078" s="1" t="s">
        <v>13</v>
      </c>
      <c r="P1078" s="5">
        <v>38.735917000000001</v>
      </c>
      <c r="Q1078" s="5">
        <v>-85.379425999999995</v>
      </c>
      <c r="R1078" s="1">
        <v>120</v>
      </c>
      <c r="S1078" s="9"/>
      <c r="T1078" s="2" t="s">
        <v>471</v>
      </c>
      <c r="U1078" t="s">
        <v>447</v>
      </c>
      <c r="V1078" t="s">
        <v>446</v>
      </c>
      <c r="W1078" s="1" t="s">
        <v>13</v>
      </c>
    </row>
    <row r="1079" spans="1:23" ht="25.5" x14ac:dyDescent="0.2">
      <c r="A1079" t="str">
        <f>IF(ISBLANK(R1079),C1079,R1079)&amp;" "&amp;S1079&amp;IF(ISBLANK(S1079),""," ")&amp;T1079&amp;IF(ISBLANK(T1079),""," ")&amp;U1079&amp;" "&amp;V1079</f>
        <v>122 East Main Street</v>
      </c>
      <c r="C1079" s="1" t="s">
        <v>4</v>
      </c>
      <c r="E1079" s="1" t="str">
        <f t="shared" si="49"/>
        <v>Italianate</v>
      </c>
      <c r="F1079" s="1" t="str">
        <f t="shared" si="48"/>
        <v>None</v>
      </c>
      <c r="G1079" s="1" t="s">
        <v>23</v>
      </c>
      <c r="H1079" s="1" t="b">
        <v>1</v>
      </c>
      <c r="I1079" s="1" t="b">
        <v>0</v>
      </c>
      <c r="J1079" s="1">
        <v>1875</v>
      </c>
      <c r="K1079" s="1">
        <v>1875</v>
      </c>
      <c r="L1079" s="1" t="s">
        <v>14</v>
      </c>
      <c r="M1079" s="1">
        <v>1</v>
      </c>
      <c r="N1079" s="1" t="s">
        <v>13</v>
      </c>
      <c r="P1079" s="5">
        <v>38.736052999999998</v>
      </c>
      <c r="Q1079" s="5">
        <v>-85.379302999999993</v>
      </c>
      <c r="R1079" s="1">
        <v>122</v>
      </c>
      <c r="S1079" s="9"/>
      <c r="T1079" s="2" t="s">
        <v>471</v>
      </c>
      <c r="U1079" t="s">
        <v>447</v>
      </c>
      <c r="V1079" t="s">
        <v>446</v>
      </c>
      <c r="W1079" s="1" t="s">
        <v>13</v>
      </c>
    </row>
    <row r="1080" spans="1:23" ht="25.5" x14ac:dyDescent="0.2">
      <c r="A1080" t="str">
        <f>IF(ISBLANK(R1080),C1080,R1080)&amp;" "&amp;S1080&amp;IF(ISBLANK(S1080),""," ")&amp;T1080&amp;IF(ISBLANK(T1080),""," ")&amp;U1080&amp;" "&amp;V1080</f>
        <v>123 East Main Street</v>
      </c>
      <c r="C1080" s="1" t="s">
        <v>4</v>
      </c>
      <c r="E1080" s="1" t="str">
        <f t="shared" si="49"/>
        <v>Italianate</v>
      </c>
      <c r="F1080" s="1" t="str">
        <f t="shared" si="48"/>
        <v>None</v>
      </c>
      <c r="G1080" s="1" t="s">
        <v>23</v>
      </c>
      <c r="H1080" s="1" t="b">
        <v>1</v>
      </c>
      <c r="I1080" s="1" t="b">
        <v>0</v>
      </c>
      <c r="J1080" s="1">
        <v>1860</v>
      </c>
      <c r="K1080" s="1">
        <v>1860</v>
      </c>
      <c r="L1080" s="1" t="s">
        <v>14</v>
      </c>
      <c r="M1080" s="1">
        <v>1</v>
      </c>
      <c r="N1080" s="1" t="s">
        <v>13</v>
      </c>
      <c r="P1080" s="5">
        <v>38.736629000000001</v>
      </c>
      <c r="Q1080" s="5">
        <v>-85.379294000000002</v>
      </c>
      <c r="R1080" s="1">
        <v>123</v>
      </c>
      <c r="S1080" s="9"/>
      <c r="T1080" s="2" t="s">
        <v>471</v>
      </c>
      <c r="U1080" t="s">
        <v>447</v>
      </c>
      <c r="V1080" t="s">
        <v>446</v>
      </c>
      <c r="W1080" s="1" t="s">
        <v>13</v>
      </c>
    </row>
    <row r="1081" spans="1:23" ht="25.5" x14ac:dyDescent="0.2">
      <c r="A1081" t="str">
        <f>IF(ISBLANK(R1081),C1081,R1081)&amp;" "&amp;S1081&amp;IF(ISBLANK(S1081),""," ")&amp;T1081&amp;IF(ISBLANK(T1081),""," ")&amp;U1081&amp;" "&amp;V1081</f>
        <v>124 East Main Street</v>
      </c>
      <c r="C1081" s="1" t="s">
        <v>4</v>
      </c>
      <c r="E1081" s="1" t="str">
        <f t="shared" si="49"/>
        <v>None</v>
      </c>
      <c r="F1081" s="1" t="str">
        <f t="shared" si="48"/>
        <v>None</v>
      </c>
      <c r="G1081" s="1" t="s">
        <v>15</v>
      </c>
      <c r="H1081" s="1" t="b">
        <v>1</v>
      </c>
      <c r="I1081" s="1" t="b">
        <v>0</v>
      </c>
      <c r="J1081" s="1">
        <v>1875</v>
      </c>
      <c r="K1081" s="1">
        <v>1875</v>
      </c>
      <c r="L1081" s="1" t="s">
        <v>2</v>
      </c>
      <c r="N1081" s="4">
        <v>1</v>
      </c>
      <c r="O1081" s="4" t="s">
        <v>511</v>
      </c>
      <c r="P1081" s="5">
        <v>38.735917999999998</v>
      </c>
      <c r="Q1081" s="5">
        <v>-85.379287000000005</v>
      </c>
      <c r="R1081" s="1">
        <v>124</v>
      </c>
      <c r="S1081" s="9"/>
      <c r="T1081" s="2" t="s">
        <v>471</v>
      </c>
      <c r="U1081" t="s">
        <v>447</v>
      </c>
      <c r="V1081" t="s">
        <v>446</v>
      </c>
      <c r="W1081" s="1" t="s">
        <v>13</v>
      </c>
    </row>
    <row r="1082" spans="1:23" ht="25.5" x14ac:dyDescent="0.2">
      <c r="A1082" t="str">
        <f>IF(ISBLANK(R1082),C1082,R1082)&amp;" "&amp;S1082&amp;IF(ISBLANK(S1082),""," ")&amp;T1082&amp;IF(ISBLANK(T1082),""," ")&amp;U1082&amp;" "&amp;V1082</f>
        <v>125 East Main Street</v>
      </c>
      <c r="C1082" s="1" t="s">
        <v>4</v>
      </c>
      <c r="E1082" s="1" t="str">
        <f t="shared" si="49"/>
        <v>Commercial Style</v>
      </c>
      <c r="F1082" s="1" t="str">
        <f t="shared" si="48"/>
        <v>None</v>
      </c>
      <c r="G1082" s="1" t="s">
        <v>6</v>
      </c>
      <c r="H1082" s="1" t="b">
        <v>1</v>
      </c>
      <c r="I1082" s="1" t="b">
        <v>0</v>
      </c>
      <c r="J1082" s="1">
        <v>1920</v>
      </c>
      <c r="K1082" s="1">
        <v>1920</v>
      </c>
      <c r="L1082" s="1" t="s">
        <v>14</v>
      </c>
      <c r="M1082" s="1">
        <v>1</v>
      </c>
      <c r="N1082" s="1" t="s">
        <v>13</v>
      </c>
      <c r="P1082" s="5">
        <v>38.736632999999998</v>
      </c>
      <c r="Q1082" s="5">
        <v>-85.379214000000005</v>
      </c>
      <c r="R1082" s="1">
        <v>125</v>
      </c>
      <c r="S1082" s="9"/>
      <c r="T1082" s="2" t="s">
        <v>471</v>
      </c>
      <c r="U1082" t="s">
        <v>447</v>
      </c>
      <c r="V1082" t="s">
        <v>446</v>
      </c>
      <c r="W1082" s="1" t="s">
        <v>13</v>
      </c>
    </row>
    <row r="1083" spans="1:23" ht="25.5" x14ac:dyDescent="0.2">
      <c r="A1083" t="str">
        <f>IF(ISBLANK(R1083),C1083,R1083)&amp;" "&amp;S1083&amp;IF(ISBLANK(S1083),""," ")&amp;T1083&amp;IF(ISBLANK(T1083),""," ")&amp;U1083&amp;" "&amp;V1083</f>
        <v>126 East Main Street</v>
      </c>
      <c r="C1083" s="1" t="s">
        <v>4</v>
      </c>
      <c r="E1083" s="1" t="str">
        <f t="shared" si="49"/>
        <v>Classical/Greek Revival</v>
      </c>
      <c r="F1083" s="1" t="str">
        <f t="shared" si="48"/>
        <v>Greek</v>
      </c>
      <c r="G1083" s="1" t="s">
        <v>26</v>
      </c>
      <c r="H1083" s="1" t="b">
        <v>1</v>
      </c>
      <c r="I1083" s="1" t="b">
        <v>0</v>
      </c>
      <c r="J1083" s="1">
        <v>1845</v>
      </c>
      <c r="K1083" s="1">
        <v>1845</v>
      </c>
      <c r="L1083" s="1" t="s">
        <v>14</v>
      </c>
      <c r="M1083" s="1">
        <v>1</v>
      </c>
      <c r="N1083" s="1" t="s">
        <v>13</v>
      </c>
      <c r="P1083" s="5">
        <v>38.735919000000003</v>
      </c>
      <c r="Q1083" s="5">
        <v>-85.379219000000006</v>
      </c>
      <c r="R1083" s="1">
        <v>126</v>
      </c>
      <c r="S1083" s="9"/>
      <c r="T1083" s="2" t="s">
        <v>471</v>
      </c>
      <c r="U1083" t="s">
        <v>447</v>
      </c>
      <c r="V1083" t="s">
        <v>446</v>
      </c>
      <c r="W1083" s="1" t="s">
        <v>13</v>
      </c>
    </row>
    <row r="1084" spans="1:23" ht="25.5" x14ac:dyDescent="0.2">
      <c r="A1084" t="str">
        <f>IF(ISBLANK(R1084),C1084,R1084)&amp;" "&amp;S1084&amp;IF(ISBLANK(S1084),""," ")&amp;T1084&amp;IF(ISBLANK(T1084),""," ")&amp;U1084&amp;" "&amp;V1084</f>
        <v>128 East Main Street</v>
      </c>
      <c r="C1084" s="1" t="s">
        <v>4</v>
      </c>
      <c r="E1084" s="1" t="str">
        <f t="shared" si="49"/>
        <v>Italianate</v>
      </c>
      <c r="F1084" s="1" t="str">
        <f t="shared" si="48"/>
        <v>None</v>
      </c>
      <c r="G1084" s="1" t="s">
        <v>23</v>
      </c>
      <c r="H1084" s="1" t="b">
        <v>1</v>
      </c>
      <c r="I1084" s="1" t="b">
        <v>0</v>
      </c>
      <c r="J1084" s="1">
        <v>1880</v>
      </c>
      <c r="K1084" s="1">
        <v>1880</v>
      </c>
      <c r="L1084" s="1" t="s">
        <v>14</v>
      </c>
      <c r="M1084" s="1">
        <v>1</v>
      </c>
      <c r="N1084" s="1" t="s">
        <v>13</v>
      </c>
      <c r="P1084" s="5">
        <v>38.736063999999999</v>
      </c>
      <c r="Q1084" s="5">
        <v>-85.379115999999996</v>
      </c>
      <c r="R1084" s="1">
        <v>128</v>
      </c>
      <c r="S1084" s="9"/>
      <c r="T1084" s="2" t="s">
        <v>471</v>
      </c>
      <c r="U1084" t="s">
        <v>447</v>
      </c>
      <c r="V1084" t="s">
        <v>446</v>
      </c>
      <c r="W1084" s="1" t="s">
        <v>13</v>
      </c>
    </row>
    <row r="1085" spans="1:23" ht="25.5" x14ac:dyDescent="0.2">
      <c r="A1085" t="str">
        <f>IF(ISBLANK(R1085),C1085,R1085)&amp;" "&amp;S1085&amp;IF(ISBLANK(S1085),""," ")&amp;T1085&amp;IF(ISBLANK(T1085),""," ")&amp;U1085&amp;" "&amp;V1085</f>
        <v>129 East Main Street</v>
      </c>
      <c r="C1085" s="1" t="s">
        <v>4</v>
      </c>
      <c r="E1085" s="1" t="str">
        <f t="shared" si="49"/>
        <v>Italianate</v>
      </c>
      <c r="F1085" s="1" t="str">
        <f t="shared" si="48"/>
        <v>None</v>
      </c>
      <c r="G1085" s="1" t="s">
        <v>23</v>
      </c>
      <c r="H1085" s="1" t="b">
        <v>1</v>
      </c>
      <c r="I1085" s="1" t="b">
        <v>0</v>
      </c>
      <c r="J1085" s="1">
        <v>1870</v>
      </c>
      <c r="K1085" s="1">
        <v>1870</v>
      </c>
      <c r="L1085" s="1" t="s">
        <v>14</v>
      </c>
      <c r="M1085" s="1">
        <v>1</v>
      </c>
      <c r="N1085" s="1" t="s">
        <v>13</v>
      </c>
      <c r="P1085" s="5">
        <v>38.736561999999999</v>
      </c>
      <c r="Q1085" s="5">
        <v>-85.379193000000001</v>
      </c>
      <c r="R1085" s="1">
        <v>129</v>
      </c>
      <c r="S1085" s="9"/>
      <c r="T1085" s="2" t="s">
        <v>471</v>
      </c>
      <c r="U1085" t="s">
        <v>447</v>
      </c>
      <c r="V1085" t="s">
        <v>446</v>
      </c>
      <c r="W1085" s="1" t="s">
        <v>13</v>
      </c>
    </row>
    <row r="1086" spans="1:23" ht="25.5" x14ac:dyDescent="0.2">
      <c r="A1086" t="str">
        <f>IF(ISBLANK(R1086),C1086,R1086)&amp;" "&amp;S1086&amp;IF(ISBLANK(S1086),""," ")&amp;T1086&amp;IF(ISBLANK(T1086),""," ")&amp;U1086&amp;" "&amp;V1086</f>
        <v>130 East Main Street</v>
      </c>
      <c r="C1086" s="1" t="s">
        <v>4</v>
      </c>
      <c r="E1086" s="1" t="str">
        <f t="shared" si="49"/>
        <v>Italianate</v>
      </c>
      <c r="F1086" s="1" t="str">
        <f t="shared" si="48"/>
        <v>None</v>
      </c>
      <c r="G1086" s="1" t="s">
        <v>23</v>
      </c>
      <c r="H1086" s="1" t="b">
        <v>1</v>
      </c>
      <c r="I1086" s="1" t="b">
        <v>0</v>
      </c>
      <c r="J1086" s="1">
        <v>1880</v>
      </c>
      <c r="K1086" s="1">
        <v>1880</v>
      </c>
      <c r="L1086" s="1" t="s">
        <v>14</v>
      </c>
      <c r="M1086" s="1">
        <v>1</v>
      </c>
      <c r="N1086" s="1" t="s">
        <v>13</v>
      </c>
      <c r="P1086" s="5">
        <v>38.736248000000003</v>
      </c>
      <c r="Q1086" s="5">
        <v>-85.379075</v>
      </c>
      <c r="R1086" s="1">
        <v>130</v>
      </c>
      <c r="S1086" s="9"/>
      <c r="T1086" s="2" t="s">
        <v>471</v>
      </c>
      <c r="U1086" t="s">
        <v>447</v>
      </c>
      <c r="V1086" t="s">
        <v>446</v>
      </c>
      <c r="W1086" s="1" t="s">
        <v>13</v>
      </c>
    </row>
    <row r="1087" spans="1:23" ht="25.5" x14ac:dyDescent="0.2">
      <c r="A1087" t="str">
        <f>IF(ISBLANK(R1087),C1087,R1087)&amp;" "&amp;S1087&amp;IF(ISBLANK(S1087),""," ")&amp;T1087&amp;IF(ISBLANK(T1087),""," ")&amp;U1087&amp;" "&amp;V1087</f>
        <v>131 East Main Street</v>
      </c>
      <c r="C1087" s="1" t="s">
        <v>4</v>
      </c>
      <c r="E1087" s="1" t="str">
        <f t="shared" si="49"/>
        <v>Italianate</v>
      </c>
      <c r="F1087" s="1" t="str">
        <f t="shared" si="48"/>
        <v>None</v>
      </c>
      <c r="G1087" s="1" t="s">
        <v>23</v>
      </c>
      <c r="H1087" s="1" t="b">
        <v>1</v>
      </c>
      <c r="I1087" s="1" t="b">
        <v>0</v>
      </c>
      <c r="J1087" s="1">
        <v>1870</v>
      </c>
      <c r="K1087" s="1">
        <v>1870</v>
      </c>
      <c r="L1087" s="1" t="s">
        <v>14</v>
      </c>
      <c r="M1087" s="1">
        <v>1</v>
      </c>
      <c r="N1087" s="1" t="s">
        <v>13</v>
      </c>
      <c r="P1087" s="5">
        <v>38.736632</v>
      </c>
      <c r="Q1087" s="5">
        <v>-85.379058000000001</v>
      </c>
      <c r="R1087" s="1">
        <v>131</v>
      </c>
      <c r="S1087" s="9"/>
      <c r="T1087" s="2" t="s">
        <v>471</v>
      </c>
      <c r="U1087" t="s">
        <v>447</v>
      </c>
      <c r="V1087" t="s">
        <v>446</v>
      </c>
      <c r="W1087" s="1" t="s">
        <v>13</v>
      </c>
    </row>
    <row r="1088" spans="1:23" ht="25.5" x14ac:dyDescent="0.2">
      <c r="A1088" t="str">
        <f>IF(ISBLANK(R1088),C1088,R1088)&amp;" "&amp;S1088&amp;IF(ISBLANK(S1088),""," ")&amp;T1088&amp;IF(ISBLANK(T1088),""," ")&amp;U1088&amp;" "&amp;V1088</f>
        <v>132 East Main Street</v>
      </c>
      <c r="C1088" s="1" t="s">
        <v>4</v>
      </c>
      <c r="E1088" s="1" t="str">
        <f t="shared" si="49"/>
        <v>Italianate</v>
      </c>
      <c r="F1088" s="1" t="str">
        <f t="shared" si="48"/>
        <v>None</v>
      </c>
      <c r="G1088" s="1" t="s">
        <v>23</v>
      </c>
      <c r="H1088" s="1" t="b">
        <v>1</v>
      </c>
      <c r="I1088" s="1" t="b">
        <v>0</v>
      </c>
      <c r="J1088" s="1">
        <v>1880</v>
      </c>
      <c r="K1088" s="1">
        <v>1880</v>
      </c>
      <c r="L1088" s="1" t="s">
        <v>14</v>
      </c>
      <c r="M1088" s="1">
        <v>1</v>
      </c>
      <c r="N1088" s="1" t="s">
        <v>13</v>
      </c>
      <c r="P1088" s="5">
        <v>38.736075</v>
      </c>
      <c r="Q1088" s="5">
        <v>-85.379025999999996</v>
      </c>
      <c r="R1088" s="1">
        <v>132</v>
      </c>
      <c r="S1088" s="9"/>
      <c r="T1088" s="2" t="s">
        <v>471</v>
      </c>
      <c r="U1088" t="s">
        <v>447</v>
      </c>
      <c r="V1088" t="s">
        <v>446</v>
      </c>
      <c r="W1088" s="1" t="s">
        <v>13</v>
      </c>
    </row>
    <row r="1089" spans="1:23" ht="25.5" x14ac:dyDescent="0.2">
      <c r="A1089" t="str">
        <f>IF(ISBLANK(R1089),C1089,R1089)&amp;" "&amp;S1089&amp;IF(ISBLANK(S1089),""," ")&amp;T1089&amp;IF(ISBLANK(T1089),""," ")&amp;U1089&amp;" "&amp;V1089</f>
        <v>133 East Main Street</v>
      </c>
      <c r="C1089" s="1" t="s">
        <v>4</v>
      </c>
      <c r="E1089" s="1" t="str">
        <f t="shared" si="49"/>
        <v>Italianate</v>
      </c>
      <c r="F1089" s="1" t="str">
        <f t="shared" si="48"/>
        <v>None</v>
      </c>
      <c r="G1089" s="1" t="s">
        <v>23</v>
      </c>
      <c r="H1089" s="1" t="b">
        <v>1</v>
      </c>
      <c r="I1089" s="1" t="b">
        <v>0</v>
      </c>
      <c r="J1089" s="1">
        <v>1875</v>
      </c>
      <c r="K1089" s="1">
        <v>1875</v>
      </c>
      <c r="L1089" s="1" t="s">
        <v>14</v>
      </c>
      <c r="M1089" s="1">
        <v>1</v>
      </c>
      <c r="N1089" s="1" t="s">
        <v>13</v>
      </c>
      <c r="P1089" s="5">
        <v>38.736626000000001</v>
      </c>
      <c r="Q1089" s="5">
        <v>-85.378990999999999</v>
      </c>
      <c r="R1089" s="1">
        <v>133</v>
      </c>
      <c r="S1089" s="9"/>
      <c r="T1089" s="2" t="s">
        <v>471</v>
      </c>
      <c r="U1089" t="s">
        <v>447</v>
      </c>
      <c r="V1089" t="s">
        <v>446</v>
      </c>
      <c r="W1089" s="1" t="s">
        <v>13</v>
      </c>
    </row>
    <row r="1090" spans="1:23" ht="25.5" x14ac:dyDescent="0.2">
      <c r="A1090" t="str">
        <f>IF(ISBLANK(R1090),C1090,R1090)&amp;" "&amp;S1090&amp;IF(ISBLANK(S1090),""," ")&amp;T1090&amp;IF(ISBLANK(T1090),""," ")&amp;U1090&amp;" "&amp;V1090</f>
        <v>134 East Main Street</v>
      </c>
      <c r="C1090" s="1" t="s">
        <v>4</v>
      </c>
      <c r="E1090" s="1" t="str">
        <f t="shared" si="49"/>
        <v>Italianate</v>
      </c>
      <c r="F1090" s="1" t="str">
        <f t="shared" ref="F1090:F1153" si="51">IF(OR(G1090="Other: Vernacular Landscape",G1090="Other",G1090="Federal"),"None",IF(G1090="Italianate","None",IF(G1090="No Style","None",IF(G1090="Other: Gabled-ell","Gabled-ell",IF(G1090="Other: Single Pen","Single Pen",IF(G1090="Other: Double Pen","Double Pen",IF(G1090="Other: Shotgun","None",IF(G1090="Other: I-House","I-House",IF(G1090="Other: Hall and Parlor","Hall and Parlor",IF(G1090="Other: Gable front","None",IF(G1090="Other: Cross gable","Cross Gable",IF(G1090="Other: English Barn","English Barn",IF(G1090="Greek Revival","Greek",IF(G1090="Bungalow/Craftsman","None",IF(G1090="Colonial Revival","None",IF(G1090="Other: American Four Square","None",IF(G1090="Queen Anne","Queen Anne",IF(G1090="Other: Designed Landscape - Memorial Garden","Memorial Garden",IF(G1090="Other: Designed Landscape - Formal garden","Formal Garden",IF(OR(G1090="Other: Modern",G1090="Modern Movement"),"None",IF(OR(G1090="Other: Side gabled",G1090="Side gabled"),"Side Gable",IF(G1090="Other: Rail car design","Rail Car",IF(G1090="Commercial Style","None",IF(G1090="Other: Cottage","Cottage",IF(G1090="Other: 19th C. Functional","19th Century",IF(G1090="Other: 20th C. Functional","20th Century",IF(G1090="Other: Pre-Fab","Pre-Fab",IF(OR(G1090="Other: Art Deco",G1090="Art Deco"),"None",IF(G1090="Gothic Revival","None",IF(G1090="Neo-Classical Revival","Classical",IF(OR(G1090="Other: Tudor Revival",G1090="Tudor Revival"),"None",IF(G1090="Stick/Eastlake","Stick/Eastlake",IF(G1090="Romanesque Revival","Romanesque Revival",IF(G1090="Modern Movement: Ranch Style","Ranch",IF(G1090="Other: Camelback shotgun","Camelback Shotgun",IF(G1090="Other: Saltbox","Saltbox",IF(G1090="Other: Designed Lanscape","None",IF(G1090="Other: Designed Landscape - City Park","City Park",IF(G1090="Other: Central passage","Central Passage",IF(G1090="Other: T-plan","T-plan",IF(G1090="Other: Free Classic","Free Classical",IF(G1090="Other: Cross plan","Cross Plan",IF(G1090="Second Empire",G1090,IF(G1090="Other: Folk Victorian","Folk Victorian",IF(G1090="Classical Revival","Classical",IF(G1090="Other: Neoclassical","Neoclassical",""))))))))))))))))))))))))))))))))))))))))))))))</f>
        <v>None</v>
      </c>
      <c r="G1090" s="1" t="s">
        <v>23</v>
      </c>
      <c r="H1090" s="1" t="b">
        <v>1</v>
      </c>
      <c r="I1090" s="1" t="b">
        <v>0</v>
      </c>
      <c r="J1090" s="1">
        <v>1850</v>
      </c>
      <c r="K1090" s="1">
        <v>1850</v>
      </c>
      <c r="L1090" s="1" t="s">
        <v>14</v>
      </c>
      <c r="M1090" s="1">
        <v>1</v>
      </c>
      <c r="N1090" s="1" t="s">
        <v>13</v>
      </c>
      <c r="P1090" s="5">
        <v>38.736252999999998</v>
      </c>
      <c r="Q1090" s="5">
        <v>-85.378772999999995</v>
      </c>
      <c r="R1090" s="1">
        <v>134</v>
      </c>
      <c r="S1090" s="9"/>
      <c r="T1090" s="2" t="s">
        <v>471</v>
      </c>
      <c r="U1090" t="s">
        <v>447</v>
      </c>
      <c r="V1090" t="s">
        <v>446</v>
      </c>
      <c r="W1090" s="1" t="s">
        <v>13</v>
      </c>
    </row>
    <row r="1091" spans="1:23" ht="25.5" x14ac:dyDescent="0.2">
      <c r="A1091" t="str">
        <f>IF(ISBLANK(R1091),C1091,R1091)&amp;" "&amp;S1091&amp;IF(ISBLANK(S1091),""," ")&amp;T1091&amp;IF(ISBLANK(T1091),""," ")&amp;U1091&amp;" "&amp;V1091</f>
        <v>135 East Main Street</v>
      </c>
      <c r="C1091" s="1" t="s">
        <v>4</v>
      </c>
      <c r="E1091" s="1" t="str">
        <f t="shared" ref="E1091:E1154" si="52">IF(OR(G1091="Other",G1091="Federal",G1091="Italianate",G1091="Gothic Revival",G1091="Tudor Revival"),G1091,IF(G1091="No Style","None",IF(OR(G1091="Other: T-plan",G1091="Other: Central passage",G1091="Other: Pre-Fab",G1091="Other: Side gabled",G1091="Side gabled",G1091="Other: Gabled-ell",G1091="Other: Cross gable",G1091="Other: Saltbox",G1091="Other: Cross plan",G1091="Other: Hall and Parlor",G1091="Other: I-House",G1091="Other: Single Pen",G1091="Other: Cottage",G1091="Other: Double Pen"),"Vernacular: Other",IF(OR(G1091="Other: Shotgun",G1091="Other: Camelback shotgun"),"Vernacular: Shotgun",IF(G1091="Other: Gable front","Vernacular: Gable Front",IF(G1091="Other: English Barn","Barn",IF(G1091="Bungalow/Craftsman","Bungalow/Craftsman/Foursquare",IF(G1091="Colonial Revival",G1091,IF(G1091="Other: American Four Square","Bungalow/Craftsman/Foursquare",IF(G1091="Queen Anne","Victorian",IF(OR(G1091="Other: Designed Landscape - Memorial Garden",G1091="Other: Designed Landscape",G1091="Other: Designed Landscape - City Park"),"Designed Landscape",IF(G1091="Other: Designed Landscape - Formal garden","Designed Landscape",IF(OR(G1091="Other: Modern",G1091="Modern Movement",G1091="Modern Movement: Ranch Style"),"Modern Movement",IF(G1091="Other: Rail car design","Other",IF(G1091="Commercial Style","Commercial Style",IF(G1091="Other: 19th C. Functional","Functional",IF(G1091="Other: 20th C. Functional","Functional",IF(OR(G1091="Other: Art Deco",G1091="Art Deco"),"Art Deco",IF(G1091="Stick/Eastlake","Victorian",IF(OR(G1091="Other: Folk Victorian",G1091="Other: Free Classic",G1091="Romanesque Revival",G1091="Second Empire"),"Victorian",IF(G1091="Other: Tudor Revival","Tudor Revival",IF(G1091="Other: Vernacular Landscape","Vernacular Landscape",IF(OR(G1091="Greek Revival",G1091="Neo-Classical Revival",G1091="Classical Revival"),"Classical/Greek Revival","")))))))))))))))))))))))</f>
        <v>Italianate</v>
      </c>
      <c r="F1091" s="1" t="str">
        <f t="shared" si="51"/>
        <v>None</v>
      </c>
      <c r="G1091" s="1" t="s">
        <v>23</v>
      </c>
      <c r="H1091" s="1" t="b">
        <v>1</v>
      </c>
      <c r="I1091" s="1" t="b">
        <v>0</v>
      </c>
      <c r="J1091" s="1">
        <v>1870</v>
      </c>
      <c r="K1091" s="1">
        <v>1870</v>
      </c>
      <c r="L1091" s="1" t="s">
        <v>14</v>
      </c>
      <c r="M1091" s="1">
        <v>1</v>
      </c>
      <c r="N1091" s="1" t="s">
        <v>13</v>
      </c>
      <c r="P1091" s="5">
        <v>38.736629999999998</v>
      </c>
      <c r="Q1091" s="5">
        <v>-85.378912999999997</v>
      </c>
      <c r="R1091" s="1">
        <v>135</v>
      </c>
      <c r="S1091" s="9"/>
      <c r="T1091" s="2" t="s">
        <v>471</v>
      </c>
      <c r="U1091" t="s">
        <v>447</v>
      </c>
      <c r="V1091" t="s">
        <v>446</v>
      </c>
      <c r="W1091" s="1" t="s">
        <v>13</v>
      </c>
    </row>
    <row r="1092" spans="1:23" ht="25.5" x14ac:dyDescent="0.2">
      <c r="A1092" t="str">
        <f>IF(ISBLANK(R1092),C1092,R1092)&amp;" "&amp;S1092&amp;IF(ISBLANK(S1092),""," ")&amp;T1092&amp;IF(ISBLANK(T1092),""," ")&amp;U1092&amp;" "&amp;V1092</f>
        <v>201 East Main Street</v>
      </c>
      <c r="C1092" s="1" t="s">
        <v>4</v>
      </c>
      <c r="E1092" s="1" t="str">
        <f t="shared" si="52"/>
        <v>Italianate</v>
      </c>
      <c r="F1092" s="1" t="str">
        <f t="shared" si="51"/>
        <v>None</v>
      </c>
      <c r="G1092" s="1" t="s">
        <v>23</v>
      </c>
      <c r="H1092" s="1" t="b">
        <v>1</v>
      </c>
      <c r="I1092" s="1" t="b">
        <v>0</v>
      </c>
      <c r="J1092" s="1">
        <v>1870</v>
      </c>
      <c r="K1092" s="1">
        <v>1870</v>
      </c>
      <c r="L1092" s="1" t="s">
        <v>14</v>
      </c>
      <c r="M1092" s="1">
        <v>1</v>
      </c>
      <c r="N1092" s="1" t="s">
        <v>13</v>
      </c>
      <c r="P1092" s="5">
        <v>38.736502000000002</v>
      </c>
      <c r="Q1092" s="5">
        <v>-85.378578000000005</v>
      </c>
      <c r="R1092" s="1">
        <v>201</v>
      </c>
      <c r="S1092" s="9"/>
      <c r="T1092" s="2" t="s">
        <v>471</v>
      </c>
      <c r="U1092" t="s">
        <v>447</v>
      </c>
      <c r="V1092" t="s">
        <v>446</v>
      </c>
      <c r="W1092" s="1" t="s">
        <v>13</v>
      </c>
    </row>
    <row r="1093" spans="1:23" ht="25.5" x14ac:dyDescent="0.2">
      <c r="A1093" t="str">
        <f>IF(ISBLANK(R1093),C1093,R1093)&amp;" "&amp;S1093&amp;IF(ISBLANK(S1093),""," ")&amp;T1093&amp;IF(ISBLANK(T1093),""," ")&amp;U1093&amp;" "&amp;V1093</f>
        <v>202 East Main Street</v>
      </c>
      <c r="C1093" s="1" t="s">
        <v>4</v>
      </c>
      <c r="E1093" s="1" t="str">
        <f t="shared" si="52"/>
        <v>Commercial Style</v>
      </c>
      <c r="F1093" s="1" t="str">
        <f t="shared" si="51"/>
        <v>None</v>
      </c>
      <c r="G1093" s="1" t="s">
        <v>6</v>
      </c>
      <c r="H1093" s="1" t="b">
        <v>1</v>
      </c>
      <c r="I1093" s="1" t="b">
        <v>0</v>
      </c>
      <c r="J1093" s="1">
        <v>1910</v>
      </c>
      <c r="K1093" s="1">
        <v>1910</v>
      </c>
      <c r="L1093" s="1" t="s">
        <v>14</v>
      </c>
      <c r="M1093" s="1">
        <v>1</v>
      </c>
      <c r="N1093" s="1" t="s">
        <v>13</v>
      </c>
      <c r="P1093" s="5">
        <v>38.736060999999999</v>
      </c>
      <c r="Q1093" s="5">
        <v>-85.378586999999996</v>
      </c>
      <c r="R1093" s="1">
        <v>202</v>
      </c>
      <c r="S1093" s="9"/>
      <c r="T1093" s="2" t="s">
        <v>471</v>
      </c>
      <c r="U1093" t="s">
        <v>447</v>
      </c>
      <c r="V1093" t="s">
        <v>446</v>
      </c>
      <c r="W1093" s="1" t="s">
        <v>13</v>
      </c>
    </row>
    <row r="1094" spans="1:23" ht="25.5" x14ac:dyDescent="0.2">
      <c r="A1094" t="str">
        <f>IF(ISBLANK(R1094),C1094,R1094)&amp;" "&amp;S1094&amp;IF(ISBLANK(S1094),""," ")&amp;T1094&amp;IF(ISBLANK(T1094),""," ")&amp;U1094&amp;" "&amp;V1094</f>
        <v>205 East Main Street</v>
      </c>
      <c r="C1094" s="1" t="s">
        <v>4</v>
      </c>
      <c r="E1094" s="1" t="str">
        <f t="shared" si="52"/>
        <v>Italianate</v>
      </c>
      <c r="F1094" s="1" t="str">
        <f t="shared" si="51"/>
        <v>None</v>
      </c>
      <c r="G1094" s="1" t="s">
        <v>23</v>
      </c>
      <c r="H1094" s="1" t="b">
        <v>1</v>
      </c>
      <c r="I1094" s="1" t="b">
        <v>0</v>
      </c>
      <c r="J1094" s="1">
        <v>1870</v>
      </c>
      <c r="K1094" s="1">
        <v>1870</v>
      </c>
      <c r="L1094" s="1" t="s">
        <v>14</v>
      </c>
      <c r="M1094" s="1">
        <v>1</v>
      </c>
      <c r="N1094" s="1" t="s">
        <v>13</v>
      </c>
      <c r="P1094" s="5">
        <v>38.736502999999999</v>
      </c>
      <c r="Q1094" s="5">
        <v>-85.378514999999993</v>
      </c>
      <c r="R1094" s="1">
        <v>205</v>
      </c>
      <c r="S1094" s="9"/>
      <c r="T1094" s="2" t="s">
        <v>471</v>
      </c>
      <c r="U1094" t="s">
        <v>447</v>
      </c>
      <c r="V1094" t="s">
        <v>446</v>
      </c>
      <c r="W1094" s="1" t="s">
        <v>13</v>
      </c>
    </row>
    <row r="1095" spans="1:23" ht="25.5" x14ac:dyDescent="0.2">
      <c r="A1095" t="str">
        <f t="shared" ref="A1091:A1154" si="53">IF(ISBLANK(R1095),B1095,R1095)&amp;" "&amp;S1095&amp;IF(ISBLANK(S1095),""," ")&amp;T1095&amp;IF(ISBLANK(T1095),""," ")&amp;U1095&amp;" "&amp;V1095</f>
        <v>206 East Main Street</v>
      </c>
      <c r="B1095" s="1" t="s">
        <v>159</v>
      </c>
      <c r="C1095" s="1" t="s">
        <v>4</v>
      </c>
      <c r="E1095" s="1" t="str">
        <f t="shared" si="52"/>
        <v>Victorian</v>
      </c>
      <c r="F1095" s="1" t="str">
        <f t="shared" si="51"/>
        <v>Second Empire</v>
      </c>
      <c r="G1095" s="1" t="s">
        <v>143</v>
      </c>
      <c r="H1095" s="1" t="b">
        <v>1</v>
      </c>
      <c r="I1095" s="1" t="b">
        <v>0</v>
      </c>
      <c r="J1095" s="1">
        <v>1865</v>
      </c>
      <c r="K1095" s="1">
        <v>1865</v>
      </c>
      <c r="L1095" s="1" t="s">
        <v>14</v>
      </c>
      <c r="M1095" s="1">
        <v>1</v>
      </c>
      <c r="N1095" s="1" t="s">
        <v>13</v>
      </c>
      <c r="P1095" s="5">
        <v>38.736252999999998</v>
      </c>
      <c r="Q1095" s="5">
        <v>-85.378483000000003</v>
      </c>
      <c r="R1095" s="1">
        <v>206</v>
      </c>
      <c r="S1095" s="9"/>
      <c r="T1095" s="2" t="s">
        <v>471</v>
      </c>
      <c r="U1095" t="s">
        <v>447</v>
      </c>
      <c r="V1095" t="s">
        <v>446</v>
      </c>
      <c r="W1095" s="1" t="s">
        <v>13</v>
      </c>
    </row>
    <row r="1096" spans="1:23" ht="25.5" x14ac:dyDescent="0.2">
      <c r="A1096" t="str">
        <f>IF(ISBLANK(R1096),C1096,R1096)&amp;" "&amp;S1096&amp;IF(ISBLANK(S1096),""," ")&amp;T1096&amp;IF(ISBLANK(T1096),""," ")&amp;U1096&amp;" "&amp;V1096</f>
        <v>207 East Main Street</v>
      </c>
      <c r="C1096" s="1" t="s">
        <v>4</v>
      </c>
      <c r="E1096" s="1" t="str">
        <f t="shared" si="52"/>
        <v>Federal</v>
      </c>
      <c r="F1096" s="1" t="str">
        <f t="shared" si="51"/>
        <v>None</v>
      </c>
      <c r="G1096" s="1" t="s">
        <v>1</v>
      </c>
      <c r="H1096" s="1" t="b">
        <v>1</v>
      </c>
      <c r="I1096" s="1" t="b">
        <v>0</v>
      </c>
      <c r="J1096" s="1">
        <v>1870</v>
      </c>
      <c r="K1096" s="1">
        <v>1870</v>
      </c>
      <c r="L1096" s="1" t="s">
        <v>14</v>
      </c>
      <c r="M1096" s="1">
        <v>1</v>
      </c>
      <c r="N1096" s="1" t="s">
        <v>13</v>
      </c>
      <c r="P1096" s="5">
        <v>38.736635999999997</v>
      </c>
      <c r="Q1096" s="5">
        <v>-85.378459000000007</v>
      </c>
      <c r="R1096" s="1">
        <v>207</v>
      </c>
      <c r="S1096" s="9"/>
      <c r="T1096" s="2" t="s">
        <v>471</v>
      </c>
      <c r="U1096" t="s">
        <v>447</v>
      </c>
      <c r="V1096" t="s">
        <v>446</v>
      </c>
      <c r="W1096" s="1" t="s">
        <v>13</v>
      </c>
    </row>
    <row r="1097" spans="1:23" ht="25.5" x14ac:dyDescent="0.2">
      <c r="A1097" t="str">
        <f t="shared" si="53"/>
        <v>208 East Main Street</v>
      </c>
      <c r="B1097" s="1" t="s">
        <v>159</v>
      </c>
      <c r="C1097" s="1" t="s">
        <v>4</v>
      </c>
      <c r="E1097" s="1" t="str">
        <f t="shared" si="52"/>
        <v>Victorian</v>
      </c>
      <c r="F1097" s="1" t="str">
        <f t="shared" si="51"/>
        <v>Second Empire</v>
      </c>
      <c r="G1097" s="1" t="s">
        <v>143</v>
      </c>
      <c r="H1097" s="1" t="b">
        <v>1</v>
      </c>
      <c r="I1097" s="1" t="b">
        <v>0</v>
      </c>
      <c r="J1097" s="1">
        <v>1850</v>
      </c>
      <c r="K1097" s="1">
        <v>1850</v>
      </c>
      <c r="L1097" s="1" t="s">
        <v>14</v>
      </c>
      <c r="M1097" s="1">
        <v>1</v>
      </c>
      <c r="N1097" s="1" t="s">
        <v>13</v>
      </c>
      <c r="P1097" s="5">
        <v>38.736018000000001</v>
      </c>
      <c r="Q1097" s="5">
        <v>-85.378431000000006</v>
      </c>
      <c r="R1097" s="1">
        <v>208</v>
      </c>
      <c r="S1097" s="9"/>
      <c r="T1097" s="2" t="s">
        <v>471</v>
      </c>
      <c r="U1097" t="s">
        <v>447</v>
      </c>
      <c r="V1097" t="s">
        <v>446</v>
      </c>
      <c r="W1097" s="1" t="s">
        <v>13</v>
      </c>
    </row>
    <row r="1098" spans="1:23" ht="25.5" x14ac:dyDescent="0.2">
      <c r="A1098" t="str">
        <f>IF(ISBLANK(R1098),C1098,R1098)&amp;" "&amp;S1098&amp;IF(ISBLANK(S1098),""," ")&amp;T1098&amp;IF(ISBLANK(T1098),""," ")&amp;U1098&amp;" "&amp;V1098</f>
        <v>209 East Main Street</v>
      </c>
      <c r="C1098" s="1" t="s">
        <v>4</v>
      </c>
      <c r="E1098" s="1" t="str">
        <f t="shared" si="52"/>
        <v>Italianate</v>
      </c>
      <c r="F1098" s="1" t="str">
        <f t="shared" si="51"/>
        <v>None</v>
      </c>
      <c r="G1098" s="1" t="s">
        <v>23</v>
      </c>
      <c r="H1098" s="1" t="b">
        <v>1</v>
      </c>
      <c r="I1098" s="1" t="b">
        <v>0</v>
      </c>
      <c r="J1098" s="1">
        <v>1900</v>
      </c>
      <c r="K1098" s="1">
        <v>1900</v>
      </c>
      <c r="L1098" s="1" t="s">
        <v>14</v>
      </c>
      <c r="M1098" s="1">
        <v>1</v>
      </c>
      <c r="N1098" s="1" t="s">
        <v>13</v>
      </c>
      <c r="P1098" s="5">
        <v>38.736640999999999</v>
      </c>
      <c r="Q1098" s="5">
        <v>-85.378352000000007</v>
      </c>
      <c r="R1098" s="1">
        <v>209</v>
      </c>
      <c r="S1098" s="9"/>
      <c r="T1098" s="2" t="s">
        <v>471</v>
      </c>
      <c r="U1098" t="s">
        <v>447</v>
      </c>
      <c r="V1098" t="s">
        <v>446</v>
      </c>
      <c r="W1098" s="1" t="s">
        <v>13</v>
      </c>
    </row>
    <row r="1099" spans="1:23" ht="25.5" x14ac:dyDescent="0.2">
      <c r="A1099" t="str">
        <f>IF(ISBLANK(R1099),C1099,R1099)&amp;" "&amp;S1099&amp;IF(ISBLANK(S1099),""," ")&amp;T1099&amp;IF(ISBLANK(T1099),""," ")&amp;U1099&amp;" "&amp;V1099</f>
        <v>210 East Main Street</v>
      </c>
      <c r="C1099" s="1" t="s">
        <v>4</v>
      </c>
      <c r="E1099" s="1" t="str">
        <f t="shared" si="52"/>
        <v>Other</v>
      </c>
      <c r="F1099" s="1" t="str">
        <f t="shared" si="51"/>
        <v>None</v>
      </c>
      <c r="G1099" s="1" t="s">
        <v>134</v>
      </c>
      <c r="H1099" s="1" t="b">
        <v>1</v>
      </c>
      <c r="I1099" s="1" t="b">
        <v>0</v>
      </c>
      <c r="J1099" s="1">
        <v>1910</v>
      </c>
      <c r="K1099" s="1">
        <v>1910</v>
      </c>
      <c r="L1099" s="1" t="s">
        <v>14</v>
      </c>
      <c r="M1099" s="1">
        <v>1</v>
      </c>
      <c r="N1099" s="1" t="s">
        <v>13</v>
      </c>
      <c r="P1099" s="5">
        <v>38.735923999999997</v>
      </c>
      <c r="Q1099" s="5">
        <v>-85.378290000000007</v>
      </c>
      <c r="R1099" s="1">
        <v>210</v>
      </c>
      <c r="S1099" s="9"/>
      <c r="T1099" s="2" t="s">
        <v>471</v>
      </c>
      <c r="U1099" t="s">
        <v>447</v>
      </c>
      <c r="V1099" t="s">
        <v>446</v>
      </c>
      <c r="W1099" s="1" t="s">
        <v>13</v>
      </c>
    </row>
    <row r="1100" spans="1:23" ht="25.5" x14ac:dyDescent="0.2">
      <c r="A1100" t="str">
        <f t="shared" si="53"/>
        <v>213 East Main Street</v>
      </c>
      <c r="B1100" s="1" t="s">
        <v>138</v>
      </c>
      <c r="C1100" s="1" t="s">
        <v>157</v>
      </c>
      <c r="E1100" s="1" t="s">
        <v>565</v>
      </c>
      <c r="F1100" s="1" t="s">
        <v>566</v>
      </c>
      <c r="G1100" s="1" t="s">
        <v>139</v>
      </c>
      <c r="H1100" s="1" t="b">
        <v>1</v>
      </c>
      <c r="I1100" s="1" t="b">
        <v>0</v>
      </c>
      <c r="J1100" s="1">
        <v>1955</v>
      </c>
      <c r="K1100" s="1">
        <v>1955</v>
      </c>
      <c r="L1100" s="1" t="s">
        <v>2</v>
      </c>
      <c r="N1100" s="1">
        <v>1</v>
      </c>
      <c r="O1100" s="4" t="s">
        <v>526</v>
      </c>
      <c r="P1100" s="5">
        <v>38.736561999999999</v>
      </c>
      <c r="Q1100" s="5">
        <v>-85.378153999999995</v>
      </c>
      <c r="R1100" s="1">
        <v>213</v>
      </c>
      <c r="S1100" s="9"/>
      <c r="T1100" s="2" t="s">
        <v>471</v>
      </c>
      <c r="U1100" t="s">
        <v>447</v>
      </c>
      <c r="V1100" t="s">
        <v>446</v>
      </c>
      <c r="W1100" s="1" t="s">
        <v>13</v>
      </c>
    </row>
    <row r="1101" spans="1:23" x14ac:dyDescent="0.2">
      <c r="A1101" t="str">
        <f>IF(ISBLANK(R1101),B1101,R1101)&amp;" "&amp;S1101&amp;IF(ISBLANK(S1101),""," ")&amp;T1101&amp;IF(ISBLANK(T1101),""," ")&amp;U1101&amp;" "&amp;V1101</f>
        <v>213 East Main Street</v>
      </c>
      <c r="B1101" s="1" t="s">
        <v>140</v>
      </c>
      <c r="C1101" s="1" t="s">
        <v>134</v>
      </c>
      <c r="E1101" s="1" t="str">
        <f t="shared" si="52"/>
        <v>Art Deco</v>
      </c>
      <c r="F1101" s="1" t="str">
        <f t="shared" si="51"/>
        <v>None</v>
      </c>
      <c r="G1101" s="1" t="s">
        <v>141</v>
      </c>
      <c r="H1101" s="1" t="b">
        <v>1</v>
      </c>
      <c r="I1101" s="1" t="b">
        <v>0</v>
      </c>
      <c r="J1101" s="1">
        <v>1930</v>
      </c>
      <c r="K1101" s="1">
        <v>1930</v>
      </c>
      <c r="L1101" s="1" t="s">
        <v>14</v>
      </c>
      <c r="M1101" s="1">
        <v>1</v>
      </c>
      <c r="N1101" s="1" t="s">
        <v>13</v>
      </c>
      <c r="P1101" s="5">
        <v>38.736561999999999</v>
      </c>
      <c r="Q1101" s="5">
        <v>-85.378153999999995</v>
      </c>
      <c r="R1101">
        <v>213</v>
      </c>
      <c r="T1101" s="2" t="s">
        <v>471</v>
      </c>
      <c r="U1101" t="s">
        <v>447</v>
      </c>
      <c r="V1101" t="s">
        <v>446</v>
      </c>
      <c r="W1101" s="1" t="s">
        <v>13</v>
      </c>
    </row>
    <row r="1102" spans="1:23" ht="25.5" x14ac:dyDescent="0.2">
      <c r="A1102" t="str">
        <f>IF(ISBLANK(R1102),C1102,R1102)&amp;" "&amp;S1102&amp;IF(ISBLANK(S1102),""," ")&amp;T1102&amp;IF(ISBLANK(T1102),""," ")&amp;U1102&amp;" "&amp;V1102</f>
        <v>214 East Main Street</v>
      </c>
      <c r="C1102" s="1" t="s">
        <v>4</v>
      </c>
      <c r="E1102" s="1" t="str">
        <f t="shared" si="52"/>
        <v>Italianate</v>
      </c>
      <c r="F1102" s="1" t="str">
        <f t="shared" si="51"/>
        <v>None</v>
      </c>
      <c r="G1102" s="1" t="s">
        <v>23</v>
      </c>
      <c r="H1102" s="1" t="b">
        <v>1</v>
      </c>
      <c r="I1102" s="1" t="b">
        <v>0</v>
      </c>
      <c r="J1102" s="1">
        <v>1840</v>
      </c>
      <c r="K1102" s="1">
        <v>1840</v>
      </c>
      <c r="L1102" s="1" t="s">
        <v>14</v>
      </c>
      <c r="M1102" s="1">
        <v>1</v>
      </c>
      <c r="N1102" s="1" t="s">
        <v>13</v>
      </c>
      <c r="P1102" s="5">
        <v>38.735925999999999</v>
      </c>
      <c r="Q1102" s="5">
        <v>-85.378176999999994</v>
      </c>
      <c r="R1102" s="1">
        <v>214</v>
      </c>
      <c r="S1102" s="9"/>
      <c r="T1102" s="2" t="s">
        <v>471</v>
      </c>
      <c r="U1102" t="s">
        <v>447</v>
      </c>
      <c r="V1102" t="s">
        <v>446</v>
      </c>
      <c r="W1102" s="1" t="s">
        <v>13</v>
      </c>
    </row>
    <row r="1103" spans="1:23" ht="25.5" x14ac:dyDescent="0.2">
      <c r="A1103" t="str">
        <f>IF(ISBLANK(R1103),C1103,R1103)&amp;" "&amp;S1103&amp;IF(ISBLANK(S1103),""," ")&amp;T1103&amp;IF(ISBLANK(T1103),""," ")&amp;U1103&amp;" "&amp;V1103</f>
        <v>216 East Main Street</v>
      </c>
      <c r="C1103" s="1" t="s">
        <v>4</v>
      </c>
      <c r="E1103" s="1" t="str">
        <f t="shared" si="52"/>
        <v>Italianate</v>
      </c>
      <c r="F1103" s="1" t="str">
        <f t="shared" si="51"/>
        <v>None</v>
      </c>
      <c r="G1103" s="1" t="s">
        <v>23</v>
      </c>
      <c r="H1103" s="1" t="b">
        <v>1</v>
      </c>
      <c r="I1103" s="1" t="b">
        <v>0</v>
      </c>
      <c r="J1103" s="1">
        <v>1850</v>
      </c>
      <c r="K1103" s="1">
        <v>1850</v>
      </c>
      <c r="L1103" s="1" t="s">
        <v>14</v>
      </c>
      <c r="M1103" s="1">
        <v>1</v>
      </c>
      <c r="N1103" s="1" t="s">
        <v>13</v>
      </c>
      <c r="P1103" s="5">
        <v>38.736007999999998</v>
      </c>
      <c r="Q1103" s="5">
        <v>-85.378090999999998</v>
      </c>
      <c r="R1103" s="1">
        <v>216</v>
      </c>
      <c r="S1103" s="9"/>
      <c r="T1103" s="2" t="s">
        <v>471</v>
      </c>
      <c r="U1103" t="s">
        <v>447</v>
      </c>
      <c r="V1103" t="s">
        <v>446</v>
      </c>
      <c r="W1103" s="1" t="s">
        <v>13</v>
      </c>
    </row>
    <row r="1104" spans="1:23" ht="178.5" x14ac:dyDescent="0.2">
      <c r="A1104" t="str">
        <f t="shared" si="53"/>
        <v>217 East Main Street</v>
      </c>
      <c r="B1104" s="1" t="s">
        <v>142</v>
      </c>
      <c r="C1104" s="1" t="s">
        <v>4</v>
      </c>
      <c r="E1104" s="1" t="str">
        <f t="shared" si="52"/>
        <v>Victorian</v>
      </c>
      <c r="F1104" s="1" t="str">
        <f t="shared" si="51"/>
        <v>Second Empire</v>
      </c>
      <c r="G1104" s="1" t="s">
        <v>143</v>
      </c>
      <c r="H1104" s="1" t="b">
        <v>0</v>
      </c>
      <c r="I1104" s="1" t="b">
        <v>1</v>
      </c>
      <c r="J1104" s="1">
        <v>1871</v>
      </c>
      <c r="K1104" s="1">
        <v>1872</v>
      </c>
      <c r="L1104" s="1" t="s">
        <v>14</v>
      </c>
      <c r="M1104" s="1">
        <v>0.5</v>
      </c>
      <c r="N1104" s="1" t="s">
        <v>13</v>
      </c>
      <c r="P1104" s="5">
        <v>38.736528999999997</v>
      </c>
      <c r="Q1104" s="5">
        <v>-85.377953000000005</v>
      </c>
      <c r="R1104" s="1">
        <v>217</v>
      </c>
      <c r="S1104" s="9"/>
      <c r="T1104" s="2" t="s">
        <v>471</v>
      </c>
      <c r="U1104" t="s">
        <v>447</v>
      </c>
      <c r="V1104" t="s">
        <v>446</v>
      </c>
      <c r="W1104" s="1" t="s">
        <v>369</v>
      </c>
    </row>
    <row r="1105" spans="1:23" ht="102" x14ac:dyDescent="0.2">
      <c r="A1105" t="str">
        <f>IF(ISBLANK(R1105),C1105,R1105)&amp;" "&amp;S1105&amp;IF(ISBLANK(S1105),""," ")&amp;T1105&amp;IF(ISBLANK(T1105),""," ")&amp;U1105&amp;" "&amp;V1105</f>
        <v>218 East Main Street</v>
      </c>
      <c r="C1105" s="1" t="s">
        <v>4</v>
      </c>
      <c r="E1105" s="1" t="str">
        <f t="shared" si="52"/>
        <v>Italianate</v>
      </c>
      <c r="F1105" s="1" t="str">
        <f t="shared" si="51"/>
        <v>None</v>
      </c>
      <c r="G1105" s="1" t="s">
        <v>23</v>
      </c>
      <c r="H1105" s="1" t="b">
        <v>1</v>
      </c>
      <c r="I1105" s="1" t="b">
        <v>0</v>
      </c>
      <c r="J1105" s="1">
        <v>1900</v>
      </c>
      <c r="K1105" s="1">
        <v>1900</v>
      </c>
      <c r="L1105" s="1" t="s">
        <v>14</v>
      </c>
      <c r="M1105" s="1">
        <v>1</v>
      </c>
      <c r="N1105" s="1" t="s">
        <v>13</v>
      </c>
      <c r="P1105" s="5">
        <v>38.736018000000001</v>
      </c>
      <c r="Q1105" s="5">
        <v>-85.377977999999999</v>
      </c>
      <c r="R1105" s="1">
        <v>218</v>
      </c>
      <c r="S1105" s="9"/>
      <c r="T1105" s="2" t="s">
        <v>471</v>
      </c>
      <c r="U1105" t="s">
        <v>447</v>
      </c>
      <c r="V1105" t="s">
        <v>446</v>
      </c>
      <c r="W1105" s="1" t="s">
        <v>378</v>
      </c>
    </row>
    <row r="1106" spans="1:23" ht="178.5" x14ac:dyDescent="0.2">
      <c r="A1106" t="str">
        <f t="shared" si="53"/>
        <v>219 East Main Street</v>
      </c>
      <c r="B1106" s="1" t="s">
        <v>142</v>
      </c>
      <c r="C1106" s="1" t="s">
        <v>4</v>
      </c>
      <c r="E1106" s="1" t="str">
        <f t="shared" si="52"/>
        <v>Victorian</v>
      </c>
      <c r="F1106" s="1" t="str">
        <f t="shared" si="51"/>
        <v>Second Empire</v>
      </c>
      <c r="G1106" s="1" t="s">
        <v>143</v>
      </c>
      <c r="H1106" s="1" t="b">
        <v>0</v>
      </c>
      <c r="I1106" s="1" t="b">
        <v>1</v>
      </c>
      <c r="J1106" s="1">
        <v>1871</v>
      </c>
      <c r="K1106" s="1">
        <v>1872</v>
      </c>
      <c r="L1106" s="1" t="s">
        <v>14</v>
      </c>
      <c r="M1106" s="1">
        <v>0.5</v>
      </c>
      <c r="N1106" s="1" t="s">
        <v>13</v>
      </c>
      <c r="P1106" s="5">
        <v>38.736280999999998</v>
      </c>
      <c r="Q1106" s="5">
        <v>-85.378135</v>
      </c>
      <c r="R1106" s="1">
        <v>219</v>
      </c>
      <c r="S1106" s="9"/>
      <c r="T1106" s="2" t="s">
        <v>471</v>
      </c>
      <c r="U1106" t="s">
        <v>447</v>
      </c>
      <c r="V1106" t="s">
        <v>446</v>
      </c>
      <c r="W1106" s="1" t="s">
        <v>369</v>
      </c>
    </row>
    <row r="1107" spans="1:23" ht="25.5" x14ac:dyDescent="0.2">
      <c r="A1107" t="str">
        <f>IF(ISBLANK(R1107),C1107,R1107)&amp;" "&amp;S1107&amp;IF(ISBLANK(S1107),""," ")&amp;T1107&amp;IF(ISBLANK(T1107),""," ")&amp;U1107&amp;" "&amp;V1107</f>
        <v>220 East Main Street</v>
      </c>
      <c r="C1107" s="1" t="s">
        <v>4</v>
      </c>
      <c r="E1107" s="1" t="str">
        <f t="shared" si="52"/>
        <v>Italianate</v>
      </c>
      <c r="F1107" s="1" t="str">
        <f t="shared" si="51"/>
        <v>None</v>
      </c>
      <c r="G1107" s="1" t="s">
        <v>23</v>
      </c>
      <c r="H1107" s="1" t="b">
        <v>1</v>
      </c>
      <c r="I1107" s="1" t="b">
        <v>0</v>
      </c>
      <c r="J1107" s="1">
        <v>1870</v>
      </c>
      <c r="K1107" s="1">
        <v>1870</v>
      </c>
      <c r="L1107" s="1" t="s">
        <v>14</v>
      </c>
      <c r="M1107" s="1">
        <v>1</v>
      </c>
      <c r="N1107" s="1" t="s">
        <v>13</v>
      </c>
      <c r="P1107" s="5">
        <v>38.736018999999999</v>
      </c>
      <c r="Q1107" s="5">
        <v>-85.377897000000004</v>
      </c>
      <c r="R1107" s="1">
        <v>220</v>
      </c>
      <c r="S1107" s="9"/>
      <c r="T1107" s="2" t="s">
        <v>471</v>
      </c>
      <c r="U1107" t="s">
        <v>447</v>
      </c>
      <c r="V1107" t="s">
        <v>446</v>
      </c>
      <c r="W1107" s="1" t="s">
        <v>13</v>
      </c>
    </row>
    <row r="1108" spans="1:23" ht="25.5" x14ac:dyDescent="0.2">
      <c r="A1108" t="str">
        <f t="shared" si="53"/>
        <v>221 East Main Street</v>
      </c>
      <c r="B1108" s="1" t="s">
        <v>144</v>
      </c>
      <c r="C1108" s="1" t="s">
        <v>4</v>
      </c>
      <c r="E1108" s="1" t="str">
        <f t="shared" si="52"/>
        <v>Federal</v>
      </c>
      <c r="F1108" s="1" t="str">
        <f t="shared" si="51"/>
        <v>None</v>
      </c>
      <c r="G1108" s="1" t="s">
        <v>1</v>
      </c>
      <c r="H1108" s="1" t="b">
        <v>1</v>
      </c>
      <c r="I1108" s="1" t="b">
        <v>0</v>
      </c>
      <c r="J1108" s="1">
        <v>1841</v>
      </c>
      <c r="K1108" s="1">
        <v>1841</v>
      </c>
      <c r="L1108" s="1" t="s">
        <v>14</v>
      </c>
      <c r="M1108" s="1">
        <v>1</v>
      </c>
      <c r="N1108" s="1" t="s">
        <v>13</v>
      </c>
      <c r="P1108" s="5">
        <v>38.73648</v>
      </c>
      <c r="Q1108" s="5">
        <v>-85.377791999999999</v>
      </c>
      <c r="R1108" s="1">
        <v>221</v>
      </c>
      <c r="S1108" s="9"/>
      <c r="T1108" s="2" t="s">
        <v>471</v>
      </c>
      <c r="U1108" t="s">
        <v>447</v>
      </c>
      <c r="V1108" t="s">
        <v>446</v>
      </c>
      <c r="W1108" s="1" t="s">
        <v>13</v>
      </c>
    </row>
    <row r="1109" spans="1:23" ht="25.5" x14ac:dyDescent="0.2">
      <c r="A1109" t="str">
        <f>IF(ISBLANK(R1109),C1109,R1109)&amp;" "&amp;S1109&amp;IF(ISBLANK(S1109),""," ")&amp;T1109&amp;IF(ISBLANK(T1109),""," ")&amp;U1109&amp;" "&amp;V1109</f>
        <v>222 East Main Street</v>
      </c>
      <c r="C1109" s="1" t="s">
        <v>4</v>
      </c>
      <c r="E1109" s="1" t="str">
        <f t="shared" si="52"/>
        <v>Italianate</v>
      </c>
      <c r="F1109" s="1" t="str">
        <f t="shared" si="51"/>
        <v>None</v>
      </c>
      <c r="G1109" s="1" t="s">
        <v>23</v>
      </c>
      <c r="H1109" s="1" t="b">
        <v>1</v>
      </c>
      <c r="I1109" s="1" t="b">
        <v>0</v>
      </c>
      <c r="J1109" s="1">
        <v>1870</v>
      </c>
      <c r="K1109" s="1">
        <v>1870</v>
      </c>
      <c r="L1109" s="1" t="s">
        <v>14</v>
      </c>
      <c r="M1109" s="1">
        <v>1</v>
      </c>
      <c r="N1109" s="1" t="s">
        <v>13</v>
      </c>
      <c r="P1109" s="5">
        <v>38.736252999999998</v>
      </c>
      <c r="Q1109" s="5">
        <v>-85.378079999999997</v>
      </c>
      <c r="R1109" s="1">
        <v>222</v>
      </c>
      <c r="S1109" s="9"/>
      <c r="T1109" s="2" t="s">
        <v>471</v>
      </c>
      <c r="U1109" t="s">
        <v>447</v>
      </c>
      <c r="V1109" t="s">
        <v>446</v>
      </c>
      <c r="W1109" s="1" t="s">
        <v>13</v>
      </c>
    </row>
    <row r="1110" spans="1:23" ht="25.5" x14ac:dyDescent="0.2">
      <c r="A1110" t="str">
        <f t="shared" si="53"/>
        <v>223 East Main Street</v>
      </c>
      <c r="B1110" s="1" t="s">
        <v>145</v>
      </c>
      <c r="C1110" s="1" t="s">
        <v>4</v>
      </c>
      <c r="E1110" s="1" t="str">
        <f t="shared" si="52"/>
        <v>Italianate</v>
      </c>
      <c r="F1110" s="1" t="str">
        <f t="shared" si="51"/>
        <v>None</v>
      </c>
      <c r="G1110" s="1" t="s">
        <v>23</v>
      </c>
      <c r="H1110" s="1" t="b">
        <v>1</v>
      </c>
      <c r="I1110" s="1" t="b">
        <v>0</v>
      </c>
      <c r="J1110" s="1">
        <v>1880</v>
      </c>
      <c r="K1110" s="1">
        <v>1880</v>
      </c>
      <c r="L1110" s="1" t="s">
        <v>14</v>
      </c>
      <c r="M1110" s="1">
        <v>1</v>
      </c>
      <c r="N1110" s="1" t="s">
        <v>13</v>
      </c>
      <c r="P1110" s="5">
        <v>38.736562999999997</v>
      </c>
      <c r="Q1110" s="5">
        <v>-85.377763000000002</v>
      </c>
      <c r="R1110" s="1">
        <v>223</v>
      </c>
      <c r="S1110" s="9"/>
      <c r="T1110" s="2" t="s">
        <v>471</v>
      </c>
      <c r="U1110" t="s">
        <v>447</v>
      </c>
      <c r="V1110" t="s">
        <v>446</v>
      </c>
      <c r="W1110" s="1" t="s">
        <v>13</v>
      </c>
    </row>
    <row r="1111" spans="1:23" ht="25.5" x14ac:dyDescent="0.2">
      <c r="A1111" t="str">
        <f>IF(ISBLANK(R1111),C1111,R1111)&amp;" "&amp;S1111&amp;IF(ISBLANK(S1111),""," ")&amp;T1111&amp;IF(ISBLANK(T1111),""," ")&amp;U1111&amp;" "&amp;V1111</f>
        <v>224 East Main Street</v>
      </c>
      <c r="C1111" s="1" t="s">
        <v>4</v>
      </c>
      <c r="E1111" s="1" t="str">
        <f t="shared" si="52"/>
        <v>Italianate</v>
      </c>
      <c r="F1111" s="1" t="str">
        <f t="shared" si="51"/>
        <v>None</v>
      </c>
      <c r="G1111" s="1" t="s">
        <v>23</v>
      </c>
      <c r="H1111" s="1" t="b">
        <v>1</v>
      </c>
      <c r="I1111" s="1" t="b">
        <v>0</v>
      </c>
      <c r="J1111" s="1">
        <v>1865</v>
      </c>
      <c r="K1111" s="1">
        <v>1865</v>
      </c>
      <c r="L1111" s="1" t="s">
        <v>14</v>
      </c>
      <c r="M1111" s="1">
        <v>1</v>
      </c>
      <c r="N1111" s="1" t="s">
        <v>13</v>
      </c>
      <c r="P1111" s="5">
        <v>38.736010999999998</v>
      </c>
      <c r="Q1111" s="5">
        <v>-85.377792999999997</v>
      </c>
      <c r="R1111" s="1">
        <v>224</v>
      </c>
      <c r="S1111" s="9"/>
      <c r="T1111" s="2" t="s">
        <v>471</v>
      </c>
      <c r="U1111" t="s">
        <v>447</v>
      </c>
      <c r="V1111" t="s">
        <v>446</v>
      </c>
      <c r="W1111" s="1" t="s">
        <v>13</v>
      </c>
    </row>
    <row r="1112" spans="1:23" ht="25.5" x14ac:dyDescent="0.2">
      <c r="A1112" t="str">
        <f t="shared" si="53"/>
        <v>225 East Main Street</v>
      </c>
      <c r="B1112" s="1" t="s">
        <v>145</v>
      </c>
      <c r="C1112" s="1" t="s">
        <v>4</v>
      </c>
      <c r="E1112" s="1" t="str">
        <f t="shared" si="52"/>
        <v>Italianate</v>
      </c>
      <c r="F1112" s="1" t="str">
        <f t="shared" si="51"/>
        <v>None</v>
      </c>
      <c r="G1112" s="1" t="s">
        <v>23</v>
      </c>
      <c r="H1112" s="1" t="b">
        <v>1</v>
      </c>
      <c r="I1112" s="1" t="b">
        <v>0</v>
      </c>
      <c r="J1112" s="1">
        <v>1880</v>
      </c>
      <c r="K1112" s="1">
        <v>1880</v>
      </c>
      <c r="L1112" s="1" t="s">
        <v>14</v>
      </c>
      <c r="M1112" s="1">
        <v>1</v>
      </c>
      <c r="N1112" s="1" t="s">
        <v>13</v>
      </c>
      <c r="P1112" s="5">
        <v>38.736531999999997</v>
      </c>
      <c r="Q1112" s="5">
        <v>-85.377706000000003</v>
      </c>
      <c r="R1112" s="1">
        <v>225</v>
      </c>
      <c r="S1112" s="9"/>
      <c r="T1112" s="2" t="s">
        <v>471</v>
      </c>
      <c r="U1112" t="s">
        <v>447</v>
      </c>
      <c r="V1112" t="s">
        <v>446</v>
      </c>
      <c r="W1112" s="1" t="s">
        <v>13</v>
      </c>
    </row>
    <row r="1113" spans="1:23" ht="178.5" x14ac:dyDescent="0.2">
      <c r="A1113" t="str">
        <f t="shared" si="53"/>
        <v>227 East Main Street</v>
      </c>
      <c r="B1113" s="1" t="s">
        <v>145</v>
      </c>
      <c r="C1113" s="1" t="s">
        <v>4</v>
      </c>
      <c r="E1113" s="1" t="str">
        <f t="shared" si="52"/>
        <v>Italianate</v>
      </c>
      <c r="F1113" s="1" t="str">
        <f t="shared" si="51"/>
        <v>None</v>
      </c>
      <c r="G1113" s="1" t="s">
        <v>23</v>
      </c>
      <c r="H1113" s="1" t="b">
        <v>1</v>
      </c>
      <c r="I1113" s="1" t="b">
        <v>0</v>
      </c>
      <c r="J1113" s="1">
        <v>1880</v>
      </c>
      <c r="K1113" s="1">
        <v>1880</v>
      </c>
      <c r="L1113" s="1" t="s">
        <v>14</v>
      </c>
      <c r="M1113" s="1">
        <v>1</v>
      </c>
      <c r="N1113" s="1" t="s">
        <v>13</v>
      </c>
      <c r="P1113" s="5">
        <v>38.736514999999997</v>
      </c>
      <c r="Q1113" s="5">
        <v>-85.377651</v>
      </c>
      <c r="R1113" s="1">
        <v>227</v>
      </c>
      <c r="S1113" s="9"/>
      <c r="T1113" s="2" t="s">
        <v>471</v>
      </c>
      <c r="U1113" t="s">
        <v>447</v>
      </c>
      <c r="V1113" t="s">
        <v>446</v>
      </c>
      <c r="W1113" s="1" t="s">
        <v>370</v>
      </c>
    </row>
    <row r="1114" spans="1:23" ht="25.5" x14ac:dyDescent="0.2">
      <c r="A1114" t="str">
        <f>IF(ISBLANK(R1114),C1114,R1114)&amp;" "&amp;S1114&amp;IF(ISBLANK(S1114),""," ")&amp;T1114&amp;IF(ISBLANK(T1114),""," ")&amp;U1114&amp;" "&amp;V1114</f>
        <v>228 East Main Street</v>
      </c>
      <c r="C1114" s="1" t="s">
        <v>4</v>
      </c>
      <c r="E1114" s="1" t="str">
        <f t="shared" si="52"/>
        <v>Italianate</v>
      </c>
      <c r="F1114" s="1" t="str">
        <f t="shared" si="51"/>
        <v>None</v>
      </c>
      <c r="G1114" s="1" t="s">
        <v>23</v>
      </c>
      <c r="H1114" s="1" t="b">
        <v>1</v>
      </c>
      <c r="I1114" s="1" t="b">
        <v>0</v>
      </c>
      <c r="J1114" s="1">
        <v>1880</v>
      </c>
      <c r="K1114" s="1">
        <v>1880</v>
      </c>
      <c r="L1114" s="1" t="s">
        <v>14</v>
      </c>
      <c r="M1114" s="1">
        <v>1</v>
      </c>
      <c r="N1114" s="1" t="s">
        <v>13</v>
      </c>
      <c r="P1114" s="5">
        <v>38.736040000000003</v>
      </c>
      <c r="Q1114" s="5">
        <v>-85.377652999999995</v>
      </c>
      <c r="R1114" s="1">
        <v>228</v>
      </c>
      <c r="S1114" s="9"/>
      <c r="T1114" s="2" t="s">
        <v>471</v>
      </c>
      <c r="U1114" t="s">
        <v>447</v>
      </c>
      <c r="V1114" t="s">
        <v>446</v>
      </c>
      <c r="W1114" s="1" t="s">
        <v>13</v>
      </c>
    </row>
    <row r="1115" spans="1:23" ht="25.5" x14ac:dyDescent="0.2">
      <c r="A1115" t="str">
        <f t="shared" si="53"/>
        <v>229 East Main Street</v>
      </c>
      <c r="B1115" s="1" t="s">
        <v>145</v>
      </c>
      <c r="C1115" s="1" t="s">
        <v>4</v>
      </c>
      <c r="E1115" s="1" t="str">
        <f t="shared" si="52"/>
        <v>Italianate</v>
      </c>
      <c r="F1115" s="1" t="str">
        <f t="shared" si="51"/>
        <v>None</v>
      </c>
      <c r="G1115" s="1" t="s">
        <v>23</v>
      </c>
      <c r="H1115" s="1" t="b">
        <v>1</v>
      </c>
      <c r="I1115" s="1" t="b">
        <v>0</v>
      </c>
      <c r="J1115" s="1">
        <v>1880</v>
      </c>
      <c r="K1115" s="1">
        <v>1880</v>
      </c>
      <c r="L1115" s="1" t="s">
        <v>14</v>
      </c>
      <c r="M1115" s="1">
        <v>1</v>
      </c>
      <c r="N1115" s="1" t="s">
        <v>13</v>
      </c>
      <c r="P1115" s="5">
        <v>38.736505999999999</v>
      </c>
      <c r="Q1115" s="5">
        <v>-85.377594999999999</v>
      </c>
      <c r="R1115" s="1">
        <v>229</v>
      </c>
      <c r="S1115" s="9"/>
      <c r="T1115" s="2" t="s">
        <v>471</v>
      </c>
      <c r="U1115" t="s">
        <v>447</v>
      </c>
      <c r="V1115" t="s">
        <v>446</v>
      </c>
      <c r="W1115" s="1" t="s">
        <v>13</v>
      </c>
    </row>
    <row r="1116" spans="1:23" ht="25.5" x14ac:dyDescent="0.2">
      <c r="A1116" t="str">
        <f>IF(ISBLANK(R1116),C1116,R1116)&amp;" "&amp;S1116&amp;IF(ISBLANK(S1116),""," ")&amp;T1116&amp;IF(ISBLANK(T1116),""," ")&amp;U1116&amp;" "&amp;V1116</f>
        <v>232 East Main Street</v>
      </c>
      <c r="C1116" s="1" t="s">
        <v>4</v>
      </c>
      <c r="E1116" s="1" t="str">
        <f t="shared" si="52"/>
        <v>Italianate</v>
      </c>
      <c r="F1116" s="1" t="str">
        <f t="shared" si="51"/>
        <v>None</v>
      </c>
      <c r="G1116" s="1" t="s">
        <v>23</v>
      </c>
      <c r="H1116" s="1" t="b">
        <v>1</v>
      </c>
      <c r="I1116" s="1" t="b">
        <v>0</v>
      </c>
      <c r="J1116" s="1">
        <v>1860</v>
      </c>
      <c r="K1116" s="1">
        <v>1860</v>
      </c>
      <c r="L1116" s="1" t="s">
        <v>14</v>
      </c>
      <c r="M1116" s="1">
        <v>1</v>
      </c>
      <c r="N1116" s="1" t="s">
        <v>13</v>
      </c>
      <c r="P1116" s="5">
        <v>38.735976999999998</v>
      </c>
      <c r="Q1116" s="5">
        <v>-85.377567999999997</v>
      </c>
      <c r="R1116" s="1">
        <v>232</v>
      </c>
      <c r="S1116" s="9"/>
      <c r="T1116" s="2" t="s">
        <v>471</v>
      </c>
      <c r="U1116" t="s">
        <v>447</v>
      </c>
      <c r="V1116" t="s">
        <v>446</v>
      </c>
      <c r="W1116" s="1" t="s">
        <v>13</v>
      </c>
    </row>
    <row r="1117" spans="1:23" ht="25.5" x14ac:dyDescent="0.2">
      <c r="A1117" t="str">
        <f>IF(ISBLANK(R1117),C1117,R1117)&amp;" "&amp;S1117&amp;IF(ISBLANK(S1117),""," ")&amp;T1117&amp;IF(ISBLANK(T1117),""," ")&amp;U1117&amp;" "&amp;V1117</f>
        <v>233 East Main Street</v>
      </c>
      <c r="C1117" s="1" t="s">
        <v>4</v>
      </c>
      <c r="E1117" s="1" t="str">
        <f t="shared" si="52"/>
        <v>Modern Movement</v>
      </c>
      <c r="F1117" s="1" t="str">
        <f t="shared" si="51"/>
        <v>None</v>
      </c>
      <c r="G1117" s="1" t="s">
        <v>29</v>
      </c>
      <c r="H1117" s="1" t="b">
        <v>1</v>
      </c>
      <c r="I1117" s="1" t="b">
        <v>0</v>
      </c>
      <c r="J1117" s="1">
        <v>1970</v>
      </c>
      <c r="K1117" s="1">
        <v>1970</v>
      </c>
      <c r="L1117" s="1" t="s">
        <v>2</v>
      </c>
      <c r="N1117" s="1">
        <v>1</v>
      </c>
      <c r="O1117" s="4" t="s">
        <v>526</v>
      </c>
      <c r="P1117" s="5">
        <v>38.736626000000001</v>
      </c>
      <c r="Q1117" s="5">
        <v>-85.377599000000004</v>
      </c>
      <c r="R1117" s="1">
        <v>233</v>
      </c>
      <c r="S1117" s="9"/>
      <c r="T1117" s="2" t="s">
        <v>471</v>
      </c>
      <c r="U1117" t="s">
        <v>447</v>
      </c>
      <c r="V1117" t="s">
        <v>446</v>
      </c>
      <c r="W1117" s="1" t="s">
        <v>13</v>
      </c>
    </row>
    <row r="1118" spans="1:23" ht="25.5" x14ac:dyDescent="0.2">
      <c r="A1118" t="str">
        <f t="shared" si="53"/>
        <v>300 East Main Street</v>
      </c>
      <c r="B1118" s="4" t="s">
        <v>523</v>
      </c>
      <c r="C1118" s="4" t="s">
        <v>542</v>
      </c>
      <c r="D1118" s="4"/>
      <c r="E1118" s="1" t="s">
        <v>560</v>
      </c>
      <c r="F1118" s="1" t="s">
        <v>560</v>
      </c>
      <c r="G1118" s="4" t="s">
        <v>524</v>
      </c>
      <c r="H1118" s="1" t="b">
        <v>0</v>
      </c>
      <c r="I1118" s="1" t="b">
        <v>0</v>
      </c>
      <c r="J1118" s="1">
        <v>1854</v>
      </c>
      <c r="K1118" s="1">
        <v>1854</v>
      </c>
      <c r="L1118" s="4" t="s">
        <v>14</v>
      </c>
      <c r="M1118" s="1">
        <v>1</v>
      </c>
      <c r="N1118" s="1">
        <v>1</v>
      </c>
      <c r="O1118" s="4" t="s">
        <v>526</v>
      </c>
      <c r="P1118" s="5">
        <v>38.736046000000002</v>
      </c>
      <c r="Q1118" s="5">
        <v>-85.376790999999997</v>
      </c>
      <c r="R1118" s="1">
        <v>300</v>
      </c>
      <c r="S1118" s="9"/>
      <c r="T1118" s="2" t="s">
        <v>471</v>
      </c>
      <c r="U1118" t="s">
        <v>447</v>
      </c>
      <c r="V1118" t="s">
        <v>446</v>
      </c>
    </row>
    <row r="1119" spans="1:23" ht="153" x14ac:dyDescent="0.2">
      <c r="A1119" t="str">
        <f t="shared" si="53"/>
        <v>300 East Main Street</v>
      </c>
      <c r="B1119" s="1" t="s">
        <v>160</v>
      </c>
      <c r="C1119" s="1" t="s">
        <v>542</v>
      </c>
      <c r="E1119" s="1" t="str">
        <f t="shared" si="52"/>
        <v>Classical/Greek Revival</v>
      </c>
      <c r="F1119" s="1" t="str">
        <f t="shared" si="51"/>
        <v>Greek</v>
      </c>
      <c r="G1119" s="1" t="s">
        <v>26</v>
      </c>
      <c r="H1119" s="1" t="b">
        <v>0</v>
      </c>
      <c r="I1119" s="1" t="b">
        <v>0</v>
      </c>
      <c r="J1119" s="1">
        <v>1854</v>
      </c>
      <c r="K1119" s="1">
        <v>1854</v>
      </c>
      <c r="L1119" s="4" t="s">
        <v>14</v>
      </c>
      <c r="M1119" s="1">
        <v>1</v>
      </c>
      <c r="P1119" s="5">
        <v>38.736046000000002</v>
      </c>
      <c r="Q1119" s="5">
        <v>-85.376790999999997</v>
      </c>
      <c r="R1119" s="1">
        <v>300</v>
      </c>
      <c r="S1119" s="9"/>
      <c r="T1119" s="2" t="s">
        <v>471</v>
      </c>
      <c r="U1119" t="s">
        <v>447</v>
      </c>
      <c r="V1119" t="s">
        <v>446</v>
      </c>
      <c r="W1119" s="1" t="s">
        <v>379</v>
      </c>
    </row>
    <row r="1120" spans="1:23" ht="25.5" x14ac:dyDescent="0.2">
      <c r="A1120" t="str">
        <f>IF(ISBLANK(R1120),C1120,R1120)&amp;" "&amp;S1120&amp;IF(ISBLANK(S1120),""," ")&amp;T1120&amp;IF(ISBLANK(T1120),""," ")&amp;U1120&amp;" "&amp;V1120</f>
        <v>301 East Main Street</v>
      </c>
      <c r="C1120" s="1" t="s">
        <v>4</v>
      </c>
      <c r="E1120" s="1" t="str">
        <f t="shared" si="52"/>
        <v>Modern Movement</v>
      </c>
      <c r="F1120" s="1" t="str">
        <f t="shared" si="51"/>
        <v>None</v>
      </c>
      <c r="G1120" s="1" t="s">
        <v>29</v>
      </c>
      <c r="H1120" s="1" t="b">
        <v>1</v>
      </c>
      <c r="I1120" s="1" t="b">
        <v>0</v>
      </c>
      <c r="J1120" s="1">
        <v>1960</v>
      </c>
      <c r="K1120" s="1">
        <v>1960</v>
      </c>
      <c r="L1120" s="1" t="s">
        <v>2</v>
      </c>
      <c r="N1120" s="1">
        <v>1</v>
      </c>
      <c r="O1120" s="4" t="s">
        <v>526</v>
      </c>
      <c r="P1120" s="5">
        <v>38.736514</v>
      </c>
      <c r="Q1120" s="5">
        <v>-85.376957000000004</v>
      </c>
      <c r="R1120" s="1">
        <v>301</v>
      </c>
      <c r="S1120" s="9"/>
      <c r="T1120" s="2" t="s">
        <v>471</v>
      </c>
      <c r="U1120" t="s">
        <v>447</v>
      </c>
      <c r="V1120" t="s">
        <v>446</v>
      </c>
      <c r="W1120" s="1" t="s">
        <v>13</v>
      </c>
    </row>
    <row r="1121" spans="1:23" ht="25.5" x14ac:dyDescent="0.2">
      <c r="A1121" t="str">
        <f>IF(ISBLANK(R1121),C1121,R1121)&amp;" "&amp;S1121&amp;IF(ISBLANK(S1121),""," ")&amp;T1121&amp;IF(ISBLANK(T1121),""," ")&amp;U1121&amp;" "&amp;V1121</f>
        <v>311 East Main Street</v>
      </c>
      <c r="C1121" s="1" t="s">
        <v>4</v>
      </c>
      <c r="E1121" s="1" t="str">
        <f t="shared" si="52"/>
        <v>Federal</v>
      </c>
      <c r="F1121" s="1" t="str">
        <f t="shared" si="51"/>
        <v>None</v>
      </c>
      <c r="G1121" s="1" t="s">
        <v>1</v>
      </c>
      <c r="H1121" s="1" t="b">
        <v>1</v>
      </c>
      <c r="I1121" s="1" t="b">
        <v>0</v>
      </c>
      <c r="J1121" s="1">
        <v>1870</v>
      </c>
      <c r="K1121" s="1">
        <v>1870</v>
      </c>
      <c r="L1121" s="1" t="s">
        <v>14</v>
      </c>
      <c r="M1121" s="1">
        <v>1</v>
      </c>
      <c r="N1121" s="1" t="s">
        <v>13</v>
      </c>
      <c r="P1121" s="5">
        <v>38.736514</v>
      </c>
      <c r="Q1121" s="5">
        <v>-85.376780999999994</v>
      </c>
      <c r="R1121" s="1">
        <v>311</v>
      </c>
      <c r="S1121" s="9"/>
      <c r="T1121" s="2" t="s">
        <v>471</v>
      </c>
      <c r="U1121" t="s">
        <v>447</v>
      </c>
      <c r="V1121" t="s">
        <v>446</v>
      </c>
      <c r="W1121" s="1" t="s">
        <v>13</v>
      </c>
    </row>
    <row r="1122" spans="1:23" ht="25.5" x14ac:dyDescent="0.2">
      <c r="A1122" t="str">
        <f>IF(ISBLANK(R1122),C1122,R1122)&amp;" "&amp;S1122&amp;IF(ISBLANK(S1122),""," ")&amp;T1122&amp;IF(ISBLANK(T1122),""," ")&amp;U1122&amp;" "&amp;V1122</f>
        <v>313 East Main Street</v>
      </c>
      <c r="C1122" s="1" t="s">
        <v>4</v>
      </c>
      <c r="E1122" s="1" t="str">
        <f t="shared" si="52"/>
        <v>Italianate</v>
      </c>
      <c r="F1122" s="1" t="str">
        <f t="shared" si="51"/>
        <v>None</v>
      </c>
      <c r="G1122" s="1" t="s">
        <v>23</v>
      </c>
      <c r="H1122" s="1" t="b">
        <v>1</v>
      </c>
      <c r="I1122" s="1" t="b">
        <v>0</v>
      </c>
      <c r="J1122" s="1">
        <v>1870</v>
      </c>
      <c r="K1122" s="1">
        <v>1870</v>
      </c>
      <c r="L1122" s="1" t="s">
        <v>14</v>
      </c>
      <c r="M1122" s="1">
        <v>1</v>
      </c>
      <c r="N1122" s="1" t="s">
        <v>13</v>
      </c>
      <c r="P1122" s="5">
        <v>38.736519999999999</v>
      </c>
      <c r="Q1122" s="5">
        <v>-85.376705999999999</v>
      </c>
      <c r="R1122" s="1">
        <v>313</v>
      </c>
      <c r="S1122" s="9"/>
      <c r="T1122" s="2" t="s">
        <v>471</v>
      </c>
      <c r="U1122" t="s">
        <v>447</v>
      </c>
      <c r="V1122" t="s">
        <v>446</v>
      </c>
      <c r="W1122" s="1" t="s">
        <v>13</v>
      </c>
    </row>
    <row r="1123" spans="1:23" ht="102" x14ac:dyDescent="0.2">
      <c r="A1123" t="str">
        <f t="shared" si="53"/>
        <v>318 East Main Street</v>
      </c>
      <c r="B1123" s="1" t="s">
        <v>344</v>
      </c>
      <c r="C1123" s="1" t="s">
        <v>542</v>
      </c>
      <c r="E1123" s="1" t="str">
        <f t="shared" si="52"/>
        <v>Classical/Greek Revival</v>
      </c>
      <c r="F1123" s="1" t="str">
        <f t="shared" si="51"/>
        <v>Greek</v>
      </c>
      <c r="G1123" s="1" t="s">
        <v>26</v>
      </c>
      <c r="H1123" s="1" t="b">
        <v>0</v>
      </c>
      <c r="I1123" s="1" t="b">
        <v>0</v>
      </c>
      <c r="J1123" s="1">
        <v>1849</v>
      </c>
      <c r="K1123" s="1">
        <v>1849</v>
      </c>
      <c r="L1123" s="1" t="s">
        <v>14</v>
      </c>
      <c r="M1123" s="1">
        <v>1</v>
      </c>
      <c r="N1123" s="1" t="s">
        <v>13</v>
      </c>
      <c r="P1123" s="5">
        <v>38.736255999999997</v>
      </c>
      <c r="Q1123" s="5">
        <v>-85.376818999999998</v>
      </c>
      <c r="R1123" s="1">
        <v>318</v>
      </c>
      <c r="S1123" s="9"/>
      <c r="T1123" s="2" t="s">
        <v>471</v>
      </c>
      <c r="U1123" t="s">
        <v>447</v>
      </c>
      <c r="V1123" t="s">
        <v>446</v>
      </c>
      <c r="W1123" s="1" t="s">
        <v>380</v>
      </c>
    </row>
    <row r="1124" spans="1:23" ht="114.75" x14ac:dyDescent="0.2">
      <c r="A1124" t="str">
        <f t="shared" si="53"/>
        <v>318 East Main Street</v>
      </c>
      <c r="B1124" s="1" t="s">
        <v>161</v>
      </c>
      <c r="C1124" s="1" t="s">
        <v>543</v>
      </c>
      <c r="E1124" s="1" t="str">
        <f t="shared" si="52"/>
        <v>None</v>
      </c>
      <c r="F1124" s="1" t="str">
        <f t="shared" si="51"/>
        <v>None</v>
      </c>
      <c r="G1124" s="1" t="s">
        <v>15</v>
      </c>
      <c r="H1124" s="1" t="b">
        <v>0</v>
      </c>
      <c r="I1124" s="1" t="b">
        <v>1</v>
      </c>
      <c r="J1124" s="1">
        <v>1907</v>
      </c>
      <c r="K1124" s="1">
        <v>1908</v>
      </c>
      <c r="L1124" s="1" t="s">
        <v>14</v>
      </c>
      <c r="M1124" s="1">
        <v>1</v>
      </c>
      <c r="N1124" s="1" t="s">
        <v>13</v>
      </c>
      <c r="P1124" s="5">
        <v>38.736255999999997</v>
      </c>
      <c r="Q1124" s="5">
        <v>-85.376818999999998</v>
      </c>
      <c r="R1124" s="1">
        <v>318</v>
      </c>
      <c r="S1124" s="9"/>
      <c r="T1124" s="2" t="s">
        <v>471</v>
      </c>
      <c r="U1124" t="s">
        <v>447</v>
      </c>
      <c r="V1124" t="s">
        <v>446</v>
      </c>
      <c r="W1124" s="1" t="s">
        <v>381</v>
      </c>
    </row>
    <row r="1125" spans="1:23" ht="25.5" x14ac:dyDescent="0.2">
      <c r="A1125" t="str">
        <f>IF(ISBLANK(R1125),C1125,R1125)&amp;" "&amp;S1125&amp;IF(ISBLANK(S1125),""," ")&amp;T1125&amp;IF(ISBLANK(T1125),""," ")&amp;U1125&amp;" "&amp;V1125</f>
        <v>319 East Main Street</v>
      </c>
      <c r="C1125" s="1" t="s">
        <v>4</v>
      </c>
      <c r="E1125" s="1" t="str">
        <f t="shared" si="52"/>
        <v>Commercial Style</v>
      </c>
      <c r="F1125" s="1" t="str">
        <f t="shared" si="51"/>
        <v>None</v>
      </c>
      <c r="G1125" s="1" t="s">
        <v>6</v>
      </c>
      <c r="H1125" s="1" t="b">
        <v>1</v>
      </c>
      <c r="I1125" s="1" t="b">
        <v>0</v>
      </c>
      <c r="J1125" s="1">
        <v>1915</v>
      </c>
      <c r="K1125" s="1">
        <v>1915</v>
      </c>
      <c r="L1125" s="1" t="s">
        <v>14</v>
      </c>
      <c r="M1125" s="1">
        <v>1</v>
      </c>
      <c r="N1125" s="1" t="s">
        <v>13</v>
      </c>
      <c r="P1125" s="5">
        <v>38.736266999999998</v>
      </c>
      <c r="Q1125" s="5">
        <v>-85.376424999999998</v>
      </c>
      <c r="R1125" s="1">
        <v>319</v>
      </c>
      <c r="S1125" s="9"/>
      <c r="T1125" s="2" t="s">
        <v>471</v>
      </c>
      <c r="U1125" t="s">
        <v>447</v>
      </c>
      <c r="V1125" t="s">
        <v>446</v>
      </c>
      <c r="W1125" s="1" t="s">
        <v>13</v>
      </c>
    </row>
    <row r="1126" spans="1:23" ht="25.5" x14ac:dyDescent="0.2">
      <c r="A1126" t="str">
        <f t="shared" si="53"/>
        <v>323 East Main Street</v>
      </c>
      <c r="B1126" s="1" t="s">
        <v>146</v>
      </c>
      <c r="C1126" s="1" t="s">
        <v>4</v>
      </c>
      <c r="E1126" s="1" t="str">
        <f t="shared" si="52"/>
        <v>Italianate</v>
      </c>
      <c r="F1126" s="1" t="str">
        <f t="shared" si="51"/>
        <v>None</v>
      </c>
      <c r="G1126" s="1" t="s">
        <v>23</v>
      </c>
      <c r="H1126" s="1" t="b">
        <v>0</v>
      </c>
      <c r="I1126" s="1" t="b">
        <v>0</v>
      </c>
      <c r="J1126" s="1">
        <v>1903</v>
      </c>
      <c r="K1126" s="1">
        <v>1903</v>
      </c>
      <c r="L1126" s="1" t="s">
        <v>14</v>
      </c>
      <c r="M1126" s="1">
        <v>0.5</v>
      </c>
      <c r="N1126" s="1" t="s">
        <v>13</v>
      </c>
      <c r="P1126" s="5">
        <v>38.736632</v>
      </c>
      <c r="Q1126" s="5">
        <v>-85.376204000000001</v>
      </c>
      <c r="R1126" s="1">
        <v>323</v>
      </c>
      <c r="S1126" s="9"/>
      <c r="T1126" s="2" t="s">
        <v>471</v>
      </c>
      <c r="U1126" t="s">
        <v>447</v>
      </c>
      <c r="V1126" t="s">
        <v>446</v>
      </c>
      <c r="W1126" s="1" t="s">
        <v>13</v>
      </c>
    </row>
    <row r="1127" spans="1:23" ht="25.5" x14ac:dyDescent="0.2">
      <c r="A1127" t="str">
        <f t="shared" si="53"/>
        <v>325 East Main Street</v>
      </c>
      <c r="B1127" s="1" t="s">
        <v>146</v>
      </c>
      <c r="C1127" s="1" t="s">
        <v>4</v>
      </c>
      <c r="E1127" s="1" t="str">
        <f t="shared" si="52"/>
        <v>Italianate</v>
      </c>
      <c r="F1127" s="1" t="str">
        <f t="shared" si="51"/>
        <v>None</v>
      </c>
      <c r="G1127" s="1" t="s">
        <v>23</v>
      </c>
      <c r="H1127" s="1" t="b">
        <v>0</v>
      </c>
      <c r="I1127" s="1" t="b">
        <v>0</v>
      </c>
      <c r="J1127" s="1">
        <v>1903</v>
      </c>
      <c r="K1127" s="1">
        <v>1903</v>
      </c>
      <c r="L1127" s="1" t="s">
        <v>14</v>
      </c>
      <c r="M1127" s="1">
        <v>0.5</v>
      </c>
      <c r="N1127" s="1" t="s">
        <v>13</v>
      </c>
      <c r="P1127" s="5">
        <v>38.736288000000002</v>
      </c>
      <c r="Q1127" s="5">
        <v>-85.376597000000004</v>
      </c>
      <c r="R1127" s="1">
        <v>325</v>
      </c>
      <c r="S1127" s="9"/>
      <c r="T1127" s="2" t="s">
        <v>471</v>
      </c>
      <c r="U1127" t="s">
        <v>447</v>
      </c>
      <c r="V1127" t="s">
        <v>446</v>
      </c>
      <c r="W1127" s="1" t="s">
        <v>13</v>
      </c>
    </row>
    <row r="1128" spans="1:23" ht="25.5" x14ac:dyDescent="0.2">
      <c r="A1128" t="str">
        <f>IF(ISBLANK(R1128),C1128,R1128)&amp;" "&amp;S1128&amp;IF(ISBLANK(S1128),""," ")&amp;T1128&amp;IF(ISBLANK(T1128),""," ")&amp;U1128&amp;" "&amp;V1128</f>
        <v>331 East Main Street</v>
      </c>
      <c r="C1128" s="1" t="s">
        <v>4</v>
      </c>
      <c r="E1128" s="1" t="str">
        <f t="shared" si="52"/>
        <v>Functional</v>
      </c>
      <c r="F1128" s="1" t="str">
        <f t="shared" si="51"/>
        <v>20th Century</v>
      </c>
      <c r="G1128" s="1" t="s">
        <v>77</v>
      </c>
      <c r="H1128" s="1" t="b">
        <v>1</v>
      </c>
      <c r="I1128" s="1" t="b">
        <v>0</v>
      </c>
      <c r="J1128" s="1">
        <v>1970</v>
      </c>
      <c r="K1128" s="1">
        <v>1970</v>
      </c>
      <c r="L1128" s="1" t="s">
        <v>2</v>
      </c>
      <c r="N1128" s="1">
        <v>1</v>
      </c>
      <c r="O1128" s="4" t="s">
        <v>526</v>
      </c>
      <c r="P1128" s="5">
        <v>38.736634000000002</v>
      </c>
      <c r="Q1128" s="5">
        <v>-85.375981999999993</v>
      </c>
      <c r="R1128" s="1">
        <v>331</v>
      </c>
      <c r="S1128" s="9"/>
      <c r="T1128" s="2" t="s">
        <v>471</v>
      </c>
      <c r="U1128" t="s">
        <v>447</v>
      </c>
      <c r="V1128" t="s">
        <v>446</v>
      </c>
    </row>
    <row r="1129" spans="1:23" ht="25.5" x14ac:dyDescent="0.2">
      <c r="A1129" t="str">
        <f>IF(ISBLANK(R1129),C1129,R1129)&amp;" "&amp;S1129&amp;IF(ISBLANK(S1129),""," ")&amp;T1129&amp;IF(ISBLANK(T1129),""," ")&amp;U1129&amp;" "&amp;V1129</f>
        <v>401 East Main Street</v>
      </c>
      <c r="C1129" s="1" t="s">
        <v>4</v>
      </c>
      <c r="E1129" s="1" t="str">
        <f t="shared" si="52"/>
        <v>Functional</v>
      </c>
      <c r="F1129" s="1" t="str">
        <f t="shared" si="51"/>
        <v>20th Century</v>
      </c>
      <c r="G1129" s="1" t="s">
        <v>77</v>
      </c>
      <c r="H1129" s="1" t="b">
        <v>1</v>
      </c>
      <c r="I1129" s="1" t="b">
        <v>0</v>
      </c>
      <c r="J1129" s="1">
        <v>1980</v>
      </c>
      <c r="K1129" s="1">
        <v>1980</v>
      </c>
      <c r="L1129" s="1" t="s">
        <v>2</v>
      </c>
      <c r="N1129" s="1">
        <v>1</v>
      </c>
      <c r="O1129" s="4" t="s">
        <v>526</v>
      </c>
      <c r="P1129" s="5">
        <v>38.736657999999998</v>
      </c>
      <c r="Q1129" s="5">
        <v>-85.375552999999996</v>
      </c>
      <c r="R1129" s="1">
        <v>401</v>
      </c>
      <c r="S1129" s="9"/>
      <c r="T1129" s="2" t="s">
        <v>471</v>
      </c>
      <c r="U1129" t="s">
        <v>447</v>
      </c>
      <c r="V1129" t="s">
        <v>446</v>
      </c>
      <c r="W1129" s="1" t="s">
        <v>13</v>
      </c>
    </row>
    <row r="1130" spans="1:23" ht="127.5" x14ac:dyDescent="0.2">
      <c r="A1130" t="str">
        <f t="shared" si="53"/>
        <v>402 East Main Street</v>
      </c>
      <c r="B1130" s="1" t="s">
        <v>162</v>
      </c>
      <c r="C1130" s="1" t="s">
        <v>540</v>
      </c>
      <c r="E1130" s="1" t="str">
        <f t="shared" si="52"/>
        <v>Federal</v>
      </c>
      <c r="F1130" s="1" t="str">
        <f t="shared" si="51"/>
        <v>None</v>
      </c>
      <c r="G1130" s="1" t="s">
        <v>1</v>
      </c>
      <c r="H1130" s="1" t="b">
        <v>0</v>
      </c>
      <c r="I1130" s="1" t="b">
        <v>0</v>
      </c>
      <c r="J1130" s="1">
        <v>1851</v>
      </c>
      <c r="K1130" s="1">
        <v>1851</v>
      </c>
      <c r="L1130" s="1" t="s">
        <v>14</v>
      </c>
      <c r="M1130" s="1">
        <v>1</v>
      </c>
      <c r="N1130" s="1" t="s">
        <v>13</v>
      </c>
      <c r="P1130" s="5">
        <v>38.736080999999999</v>
      </c>
      <c r="Q1130" s="5">
        <v>-85.375573000000003</v>
      </c>
      <c r="R1130" s="1">
        <v>402</v>
      </c>
      <c r="S1130" s="9"/>
      <c r="T1130" s="2" t="s">
        <v>471</v>
      </c>
      <c r="U1130" t="s">
        <v>447</v>
      </c>
      <c r="V1130" t="s">
        <v>446</v>
      </c>
      <c r="W1130" s="1" t="s">
        <v>382</v>
      </c>
    </row>
    <row r="1131" spans="1:23" ht="114.75" x14ac:dyDescent="0.2">
      <c r="A1131" t="str">
        <f t="shared" si="53"/>
        <v>403 East Main Street</v>
      </c>
      <c r="B1131" s="1" t="s">
        <v>147</v>
      </c>
      <c r="C1131" s="1" t="s">
        <v>281</v>
      </c>
      <c r="E1131" s="1" t="str">
        <f t="shared" si="52"/>
        <v>Italianate</v>
      </c>
      <c r="F1131" s="1" t="str">
        <f t="shared" si="51"/>
        <v>None</v>
      </c>
      <c r="G1131" s="1" t="s">
        <v>23</v>
      </c>
      <c r="H1131" s="1" t="b">
        <v>1</v>
      </c>
      <c r="I1131" s="1" t="b">
        <v>0</v>
      </c>
      <c r="J1131" s="1">
        <v>1875</v>
      </c>
      <c r="K1131" s="1">
        <v>1875</v>
      </c>
      <c r="L1131" s="1" t="s">
        <v>14</v>
      </c>
      <c r="M1131" s="1">
        <v>1</v>
      </c>
      <c r="N1131" s="1" t="s">
        <v>13</v>
      </c>
      <c r="P1131" s="5">
        <v>38.736660000000001</v>
      </c>
      <c r="Q1131" s="5">
        <v>-85.375405000000001</v>
      </c>
      <c r="R1131" s="1">
        <v>403</v>
      </c>
      <c r="S1131" s="9"/>
      <c r="T1131" s="2" t="s">
        <v>471</v>
      </c>
      <c r="U1131" t="s">
        <v>447</v>
      </c>
      <c r="V1131" t="s">
        <v>446</v>
      </c>
      <c r="W1131" s="1" t="s">
        <v>371</v>
      </c>
    </row>
    <row r="1132" spans="1:23" ht="25.5" x14ac:dyDescent="0.2">
      <c r="A1132" t="str">
        <f>IF(ISBLANK(R1132),C1132,R1132)&amp;" "&amp;S1132&amp;IF(ISBLANK(S1132),""," ")&amp;T1132&amp;IF(ISBLANK(T1132),""," ")&amp;U1132&amp;" "&amp;V1132</f>
        <v>404 East Main Street</v>
      </c>
      <c r="C1132" s="1" t="s">
        <v>4</v>
      </c>
      <c r="E1132" s="1" t="str">
        <f t="shared" si="52"/>
        <v>Commercial Style</v>
      </c>
      <c r="F1132" s="1" t="str">
        <f t="shared" si="51"/>
        <v>None</v>
      </c>
      <c r="G1132" s="1" t="s">
        <v>6</v>
      </c>
      <c r="H1132" s="1" t="b">
        <v>1</v>
      </c>
      <c r="I1132" s="1" t="b">
        <v>0</v>
      </c>
      <c r="J1132" s="1">
        <v>1910</v>
      </c>
      <c r="K1132" s="1">
        <v>1910</v>
      </c>
      <c r="L1132" s="1" t="s">
        <v>2</v>
      </c>
      <c r="N1132" s="4">
        <v>0.5</v>
      </c>
      <c r="O1132" s="4" t="s">
        <v>511</v>
      </c>
      <c r="P1132" s="5">
        <v>38.736080999999999</v>
      </c>
      <c r="Q1132" s="5">
        <v>-85.375573000000003</v>
      </c>
      <c r="R1132" s="1">
        <v>404</v>
      </c>
      <c r="S1132" s="9"/>
      <c r="T1132" s="2" t="s">
        <v>471</v>
      </c>
      <c r="U1132" t="s">
        <v>447</v>
      </c>
      <c r="V1132" t="s">
        <v>446</v>
      </c>
      <c r="W1132" s="1" t="s">
        <v>13</v>
      </c>
    </row>
    <row r="1133" spans="1:23" ht="25.5" x14ac:dyDescent="0.2">
      <c r="A1133" t="str">
        <f>IF(ISBLANK(R1133),C1133,R1133)&amp;" "&amp;S1133&amp;IF(ISBLANK(S1133),""," ")&amp;T1133&amp;IF(ISBLANK(T1133),""," ")&amp;U1133&amp;" "&amp;V1133</f>
        <v>406 East Main Street</v>
      </c>
      <c r="C1133" s="1" t="s">
        <v>4</v>
      </c>
      <c r="E1133" s="1" t="str">
        <f t="shared" si="52"/>
        <v>Commercial Style</v>
      </c>
      <c r="F1133" s="1" t="str">
        <f t="shared" si="51"/>
        <v>None</v>
      </c>
      <c r="G1133" s="1" t="s">
        <v>6</v>
      </c>
      <c r="H1133" s="1" t="b">
        <v>1</v>
      </c>
      <c r="I1133" s="1" t="b">
        <v>0</v>
      </c>
      <c r="J1133" s="1">
        <v>1910</v>
      </c>
      <c r="K1133" s="1">
        <v>1910</v>
      </c>
      <c r="L1133" s="1" t="s">
        <v>2</v>
      </c>
      <c r="N1133" s="4">
        <v>0.5</v>
      </c>
      <c r="O1133" s="4" t="s">
        <v>511</v>
      </c>
      <c r="P1133" s="5">
        <v>38.736055</v>
      </c>
      <c r="Q1133" s="5">
        <v>-85.375409000000005</v>
      </c>
      <c r="R1133" s="1">
        <v>406</v>
      </c>
      <c r="S1133" s="9"/>
      <c r="T1133" s="2" t="s">
        <v>471</v>
      </c>
      <c r="U1133" t="s">
        <v>447</v>
      </c>
      <c r="V1133" t="s">
        <v>446</v>
      </c>
      <c r="W1133" s="1" t="s">
        <v>13</v>
      </c>
    </row>
    <row r="1134" spans="1:23" x14ac:dyDescent="0.2">
      <c r="A1134" t="str">
        <f t="shared" si="53"/>
        <v>407 East Main Street</v>
      </c>
      <c r="B1134" s="1" t="s">
        <v>148</v>
      </c>
      <c r="C1134" s="1" t="s">
        <v>0</v>
      </c>
      <c r="E1134" s="1" t="str">
        <f t="shared" si="52"/>
        <v>Vernacular: Shotgun</v>
      </c>
      <c r="F1134" s="1" t="str">
        <f t="shared" si="51"/>
        <v>None</v>
      </c>
      <c r="G1134" s="1" t="s">
        <v>18</v>
      </c>
      <c r="H1134" s="1" t="b">
        <v>1</v>
      </c>
      <c r="I1134" s="1" t="b">
        <v>0</v>
      </c>
      <c r="J1134" s="1">
        <v>1830</v>
      </c>
      <c r="K1134" s="1">
        <v>1830</v>
      </c>
      <c r="L1134" s="1" t="s">
        <v>14</v>
      </c>
      <c r="M1134" s="1">
        <v>1</v>
      </c>
      <c r="N1134" s="1" t="s">
        <v>13</v>
      </c>
      <c r="P1134" s="5">
        <v>38.736578000000002</v>
      </c>
      <c r="Q1134" s="5">
        <v>-85.375316999999995</v>
      </c>
      <c r="R1134" s="1">
        <v>407</v>
      </c>
      <c r="S1134" s="9"/>
      <c r="T1134" s="2" t="s">
        <v>471</v>
      </c>
      <c r="U1134" t="s">
        <v>447</v>
      </c>
      <c r="V1134" t="s">
        <v>446</v>
      </c>
      <c r="W1134" s="1" t="s">
        <v>13</v>
      </c>
    </row>
    <row r="1135" spans="1:23" x14ac:dyDescent="0.2">
      <c r="A1135" t="str">
        <f>IF(ISBLANK(R1135),C1135,R1135)&amp;" "&amp;S1135&amp;IF(ISBLANK(S1135),""," ")&amp;T1135&amp;IF(ISBLANK(T1135),""," ")&amp;U1135&amp;" "&amp;V1135</f>
        <v>409 East Main Street</v>
      </c>
      <c r="C1135" s="1" t="s">
        <v>0</v>
      </c>
      <c r="E1135" s="1" t="str">
        <f t="shared" si="52"/>
        <v>Italianate</v>
      </c>
      <c r="F1135" s="1" t="str">
        <f t="shared" si="51"/>
        <v>None</v>
      </c>
      <c r="G1135" s="1" t="s">
        <v>23</v>
      </c>
      <c r="H1135" s="1" t="b">
        <v>1</v>
      </c>
      <c r="I1135" s="1" t="b">
        <v>0</v>
      </c>
      <c r="J1135" s="1">
        <v>1850</v>
      </c>
      <c r="K1135" s="1">
        <v>1850</v>
      </c>
      <c r="L1135" s="1" t="s">
        <v>14</v>
      </c>
      <c r="M1135" s="1">
        <v>1</v>
      </c>
      <c r="N1135" s="1" t="s">
        <v>13</v>
      </c>
      <c r="P1135" s="5">
        <v>38.736688000000001</v>
      </c>
      <c r="Q1135" s="5">
        <v>-85.375254999999996</v>
      </c>
      <c r="R1135" s="1">
        <v>409</v>
      </c>
      <c r="S1135" s="9"/>
      <c r="T1135" s="2" t="s">
        <v>471</v>
      </c>
      <c r="U1135" t="s">
        <v>447</v>
      </c>
      <c r="V1135" t="s">
        <v>446</v>
      </c>
      <c r="W1135" s="1" t="s">
        <v>13</v>
      </c>
    </row>
    <row r="1136" spans="1:23" x14ac:dyDescent="0.2">
      <c r="A1136" t="str">
        <f>IF(ISBLANK(R1136),C1136,R1136)&amp;" "&amp;S1136&amp;IF(ISBLANK(S1136),""," ")&amp;T1136&amp;IF(ISBLANK(T1136),""," ")&amp;U1136&amp;" "&amp;V1136</f>
        <v>410 East Main Street</v>
      </c>
      <c r="C1136" s="1" t="s">
        <v>0</v>
      </c>
      <c r="E1136" s="1" t="str">
        <f t="shared" si="52"/>
        <v>Victorian</v>
      </c>
      <c r="F1136" s="1" t="str">
        <f t="shared" si="51"/>
        <v>Queen Anne</v>
      </c>
      <c r="G1136" s="1" t="s">
        <v>42</v>
      </c>
      <c r="H1136" s="1" t="b">
        <v>1</v>
      </c>
      <c r="I1136" s="1" t="b">
        <v>0</v>
      </c>
      <c r="J1136" s="1">
        <v>1900</v>
      </c>
      <c r="K1136" s="1">
        <v>1900</v>
      </c>
      <c r="L1136" s="1" t="s">
        <v>14</v>
      </c>
      <c r="M1136" s="1">
        <v>1</v>
      </c>
      <c r="N1136" s="1" t="s">
        <v>13</v>
      </c>
      <c r="P1136" s="5">
        <v>38.736051000000003</v>
      </c>
      <c r="Q1136" s="5">
        <v>-85.375320000000002</v>
      </c>
      <c r="R1136" s="1">
        <v>410</v>
      </c>
      <c r="S1136" s="9"/>
      <c r="T1136" s="2" t="s">
        <v>471</v>
      </c>
      <c r="U1136" t="s">
        <v>447</v>
      </c>
      <c r="V1136" t="s">
        <v>446</v>
      </c>
      <c r="W1136" s="1" t="s">
        <v>13</v>
      </c>
    </row>
    <row r="1137" spans="1:23" x14ac:dyDescent="0.2">
      <c r="A1137" t="str">
        <f>IF(ISBLANK(R1137),C1137,R1137)&amp;" "&amp;S1137&amp;IF(ISBLANK(S1137),""," ")&amp;T1137&amp;IF(ISBLANK(T1137),""," ")&amp;U1137&amp;" "&amp;V1137</f>
        <v>411 East Main Street</v>
      </c>
      <c r="C1137" s="1" t="s">
        <v>0</v>
      </c>
      <c r="E1137" s="1" t="str">
        <f t="shared" si="52"/>
        <v>Classical/Greek Revival</v>
      </c>
      <c r="F1137" s="1" t="str">
        <f t="shared" si="51"/>
        <v>Greek</v>
      </c>
      <c r="G1137" s="1" t="s">
        <v>26</v>
      </c>
      <c r="H1137" s="1" t="b">
        <v>1</v>
      </c>
      <c r="I1137" s="1" t="b">
        <v>0</v>
      </c>
      <c r="J1137" s="1">
        <v>1850</v>
      </c>
      <c r="K1137" s="1">
        <v>1850</v>
      </c>
      <c r="L1137" s="1" t="s">
        <v>14</v>
      </c>
      <c r="M1137" s="1">
        <v>1</v>
      </c>
      <c r="N1137" s="1" t="s">
        <v>13</v>
      </c>
      <c r="P1137" s="5">
        <v>38.736659000000003</v>
      </c>
      <c r="Q1137" s="5">
        <v>-85.375155000000007</v>
      </c>
      <c r="R1137" s="1">
        <v>411</v>
      </c>
      <c r="S1137" s="9"/>
      <c r="T1137" s="2" t="s">
        <v>471</v>
      </c>
      <c r="U1137" t="s">
        <v>447</v>
      </c>
      <c r="V1137" t="s">
        <v>446</v>
      </c>
      <c r="W1137" s="1" t="s">
        <v>13</v>
      </c>
    </row>
    <row r="1138" spans="1:23" x14ac:dyDescent="0.2">
      <c r="A1138" t="str">
        <f>IF(ISBLANK(R1138),C1138,R1138)&amp;" "&amp;S1138&amp;IF(ISBLANK(S1138),""," ")&amp;T1138&amp;IF(ISBLANK(T1138),""," ")&amp;U1138&amp;" "&amp;V1138</f>
        <v>412 East Main Street</v>
      </c>
      <c r="C1138" s="1" t="s">
        <v>0</v>
      </c>
      <c r="E1138" s="1" t="str">
        <f t="shared" si="52"/>
        <v>Federal</v>
      </c>
      <c r="F1138" s="1" t="str">
        <f t="shared" si="51"/>
        <v>None</v>
      </c>
      <c r="G1138" s="1" t="s">
        <v>1</v>
      </c>
      <c r="H1138" s="1" t="b">
        <v>1</v>
      </c>
      <c r="I1138" s="1" t="b">
        <v>0</v>
      </c>
      <c r="J1138" s="1">
        <v>1840</v>
      </c>
      <c r="K1138" s="1">
        <v>1840</v>
      </c>
      <c r="L1138" s="1" t="s">
        <v>14</v>
      </c>
      <c r="M1138" s="1">
        <v>1</v>
      </c>
      <c r="N1138" s="1" t="s">
        <v>13</v>
      </c>
      <c r="P1138" s="5">
        <v>38.736049999999999</v>
      </c>
      <c r="Q1138" s="5">
        <v>-85.375219999999999</v>
      </c>
      <c r="R1138" s="1">
        <v>412</v>
      </c>
      <c r="S1138" s="9"/>
      <c r="T1138" s="2" t="s">
        <v>471</v>
      </c>
      <c r="U1138" t="s">
        <v>447</v>
      </c>
      <c r="V1138" t="s">
        <v>446</v>
      </c>
      <c r="W1138" s="1" t="s">
        <v>13</v>
      </c>
    </row>
    <row r="1139" spans="1:23" x14ac:dyDescent="0.2">
      <c r="A1139" t="str">
        <f>IF(ISBLANK(R1139),C1139,R1139)&amp;" "&amp;S1139&amp;IF(ISBLANK(S1139),""," ")&amp;T1139&amp;IF(ISBLANK(T1139),""," ")&amp;U1139&amp;" "&amp;V1139</f>
        <v>413 East Main Street</v>
      </c>
      <c r="C1139" s="1" t="s">
        <v>0</v>
      </c>
      <c r="E1139" s="1" t="str">
        <f t="shared" si="52"/>
        <v>Federal</v>
      </c>
      <c r="F1139" s="1" t="str">
        <f t="shared" si="51"/>
        <v>None</v>
      </c>
      <c r="G1139" s="1" t="s">
        <v>1</v>
      </c>
      <c r="H1139" s="1" t="b">
        <v>1</v>
      </c>
      <c r="I1139" s="1" t="b">
        <v>0</v>
      </c>
      <c r="J1139" s="1">
        <v>1850</v>
      </c>
      <c r="K1139" s="1">
        <v>1850</v>
      </c>
      <c r="L1139" s="1" t="s">
        <v>14</v>
      </c>
      <c r="M1139" s="1">
        <v>1</v>
      </c>
      <c r="N1139" s="1" t="s">
        <v>13</v>
      </c>
      <c r="P1139" s="5">
        <v>38.736663999999998</v>
      </c>
      <c r="Q1139" s="5">
        <v>-85.375078000000002</v>
      </c>
      <c r="R1139" s="1">
        <v>413</v>
      </c>
      <c r="S1139" s="9"/>
      <c r="T1139" s="2" t="s">
        <v>471</v>
      </c>
      <c r="U1139" t="s">
        <v>447</v>
      </c>
      <c r="V1139" t="s">
        <v>446</v>
      </c>
      <c r="W1139" s="1" t="s">
        <v>13</v>
      </c>
    </row>
    <row r="1140" spans="1:23" x14ac:dyDescent="0.2">
      <c r="A1140" t="str">
        <f>IF(ISBLANK(R1140),C1140,R1140)&amp;" "&amp;S1140&amp;IF(ISBLANK(S1140),""," ")&amp;T1140&amp;IF(ISBLANK(T1140),""," ")&amp;U1140&amp;" "&amp;V1140</f>
        <v>414 East Main Street</v>
      </c>
      <c r="C1140" s="1" t="s">
        <v>0</v>
      </c>
      <c r="E1140" s="1" t="str">
        <f t="shared" si="52"/>
        <v>Bungalow/Craftsman/Foursquare</v>
      </c>
      <c r="F1140" s="1" t="str">
        <f t="shared" si="51"/>
        <v>None</v>
      </c>
      <c r="G1140" s="1" t="s">
        <v>101</v>
      </c>
      <c r="H1140" s="1" t="b">
        <v>1</v>
      </c>
      <c r="I1140" s="1" t="b">
        <v>0</v>
      </c>
      <c r="J1140" s="1">
        <v>1920</v>
      </c>
      <c r="K1140" s="1">
        <v>1920</v>
      </c>
      <c r="L1140" s="1" t="s">
        <v>14</v>
      </c>
      <c r="M1140" s="1">
        <v>1</v>
      </c>
      <c r="N1140" s="1" t="s">
        <v>13</v>
      </c>
      <c r="P1140" s="5">
        <v>38.736049000000001</v>
      </c>
      <c r="Q1140" s="5">
        <v>-85.375090999999998</v>
      </c>
      <c r="R1140" s="1">
        <v>414</v>
      </c>
      <c r="S1140" s="9"/>
      <c r="T1140" s="2" t="s">
        <v>471</v>
      </c>
      <c r="U1140" t="s">
        <v>447</v>
      </c>
      <c r="V1140" t="s">
        <v>446</v>
      </c>
      <c r="W1140" s="1" t="s">
        <v>13</v>
      </c>
    </row>
    <row r="1141" spans="1:23" x14ac:dyDescent="0.2">
      <c r="A1141" t="str">
        <f>IF(ISBLANK(R1141),C1141,R1141)&amp;" "&amp;S1141&amp;IF(ISBLANK(S1141),""," ")&amp;T1141&amp;IF(ISBLANK(T1141),""," ")&amp;U1141&amp;" "&amp;V1141</f>
        <v>415 East Main Street</v>
      </c>
      <c r="C1141" s="1" t="s">
        <v>0</v>
      </c>
      <c r="E1141" s="1" t="str">
        <f t="shared" si="52"/>
        <v>Vernacular: Gable Front</v>
      </c>
      <c r="F1141" s="1" t="str">
        <f t="shared" si="51"/>
        <v>None</v>
      </c>
      <c r="G1141" s="1" t="s">
        <v>21</v>
      </c>
      <c r="H1141" s="1" t="b">
        <v>1</v>
      </c>
      <c r="I1141" s="1" t="b">
        <v>0</v>
      </c>
      <c r="J1141" s="1">
        <v>1880</v>
      </c>
      <c r="K1141" s="1">
        <v>1880</v>
      </c>
      <c r="L1141" s="1" t="s">
        <v>14</v>
      </c>
      <c r="M1141" s="1">
        <v>1</v>
      </c>
      <c r="N1141" s="1" t="s">
        <v>13</v>
      </c>
      <c r="P1141" s="5">
        <v>38.736651999999999</v>
      </c>
      <c r="Q1141" s="5">
        <v>-85.374950999999996</v>
      </c>
      <c r="R1141" s="1">
        <v>415</v>
      </c>
      <c r="S1141" s="9"/>
      <c r="T1141" s="2" t="s">
        <v>471</v>
      </c>
      <c r="U1141" t="s">
        <v>447</v>
      </c>
      <c r="V1141" t="s">
        <v>446</v>
      </c>
      <c r="W1141" s="1" t="s">
        <v>13</v>
      </c>
    </row>
    <row r="1142" spans="1:23" x14ac:dyDescent="0.2">
      <c r="A1142" t="str">
        <f>IF(ISBLANK(R1142),C1142,R1142)&amp;" "&amp;S1142&amp;IF(ISBLANK(S1142),""," ")&amp;T1142&amp;IF(ISBLANK(T1142),""," ")&amp;U1142&amp;" "&amp;V1142</f>
        <v>416 East Main Street</v>
      </c>
      <c r="C1142" s="1" t="s">
        <v>0</v>
      </c>
      <c r="E1142" s="1" t="str">
        <f t="shared" si="52"/>
        <v>Federal</v>
      </c>
      <c r="F1142" s="1" t="str">
        <f t="shared" si="51"/>
        <v>None</v>
      </c>
      <c r="G1142" s="1" t="s">
        <v>1</v>
      </c>
      <c r="H1142" s="1" t="b">
        <v>1</v>
      </c>
      <c r="I1142" s="1" t="b">
        <v>0</v>
      </c>
      <c r="J1142" s="1">
        <v>1840</v>
      </c>
      <c r="K1142" s="1">
        <v>1840</v>
      </c>
      <c r="L1142" s="1" t="s">
        <v>14</v>
      </c>
      <c r="M1142" s="1">
        <v>2</v>
      </c>
      <c r="N1142" s="1" t="s">
        <v>13</v>
      </c>
      <c r="P1142" s="5">
        <v>38.735939000000002</v>
      </c>
      <c r="Q1142" s="5">
        <v>-85.374915000000001</v>
      </c>
      <c r="R1142" s="1">
        <v>416</v>
      </c>
      <c r="S1142" s="9"/>
      <c r="T1142" s="2" t="s">
        <v>471</v>
      </c>
      <c r="U1142" t="s">
        <v>447</v>
      </c>
      <c r="V1142" t="s">
        <v>446</v>
      </c>
      <c r="W1142" s="1" t="s">
        <v>13</v>
      </c>
    </row>
    <row r="1143" spans="1:23" x14ac:dyDescent="0.2">
      <c r="A1143" t="str">
        <f>IF(ISBLANK(R1143),C1143,R1143)&amp;" "&amp;S1143&amp;IF(ISBLANK(S1143),""," ")&amp;T1143&amp;IF(ISBLANK(T1143),""," ")&amp;U1143&amp;" "&amp;V1143</f>
        <v>418 East Main Street</v>
      </c>
      <c r="C1143" s="1" t="s">
        <v>0</v>
      </c>
      <c r="E1143" s="1" t="str">
        <f t="shared" si="52"/>
        <v>Bungalow/Craftsman/Foursquare</v>
      </c>
      <c r="F1143" s="1" t="str">
        <f t="shared" si="51"/>
        <v>None</v>
      </c>
      <c r="G1143" s="4" t="s">
        <v>101</v>
      </c>
      <c r="H1143" s="1" t="b">
        <v>1</v>
      </c>
      <c r="I1143" s="1" t="b">
        <v>0</v>
      </c>
      <c r="J1143" s="1">
        <v>1920</v>
      </c>
      <c r="K1143" s="1">
        <v>1920</v>
      </c>
      <c r="L1143" s="1" t="s">
        <v>14</v>
      </c>
      <c r="M1143" s="1">
        <v>1</v>
      </c>
      <c r="N1143" s="1" t="s">
        <v>13</v>
      </c>
      <c r="P1143" s="5">
        <v>38.735939000000002</v>
      </c>
      <c r="Q1143" s="5">
        <v>-85.374768000000003</v>
      </c>
      <c r="R1143" s="1">
        <v>418</v>
      </c>
      <c r="S1143" s="9"/>
      <c r="T1143" s="2" t="s">
        <v>471</v>
      </c>
      <c r="U1143" t="s">
        <v>447</v>
      </c>
      <c r="V1143" t="s">
        <v>446</v>
      </c>
      <c r="W1143" s="1" t="s">
        <v>13</v>
      </c>
    </row>
    <row r="1144" spans="1:23" x14ac:dyDescent="0.2">
      <c r="A1144" t="str">
        <f>IF(ISBLANK(R1144),C1144,R1144)&amp;" "&amp;S1144&amp;IF(ISBLANK(S1144),""," ")&amp;T1144&amp;IF(ISBLANK(T1144),""," ")&amp;U1144&amp;" "&amp;V1144</f>
        <v>419 East Main Street</v>
      </c>
      <c r="C1144" s="1" t="s">
        <v>0</v>
      </c>
      <c r="E1144" s="1" t="str">
        <f t="shared" si="52"/>
        <v>Vernacular: Shotgun</v>
      </c>
      <c r="F1144" s="1" t="str">
        <f t="shared" si="51"/>
        <v>None</v>
      </c>
      <c r="G1144" s="1" t="s">
        <v>18</v>
      </c>
      <c r="H1144" s="1" t="b">
        <v>1</v>
      </c>
      <c r="I1144" s="1" t="b">
        <v>0</v>
      </c>
      <c r="J1144" s="1">
        <v>1890</v>
      </c>
      <c r="K1144" s="1">
        <v>1890</v>
      </c>
      <c r="L1144" s="1" t="s">
        <v>14</v>
      </c>
      <c r="M1144" s="1">
        <v>1</v>
      </c>
      <c r="N1144" s="1" t="s">
        <v>13</v>
      </c>
      <c r="P1144" s="5">
        <v>38.736660999999998</v>
      </c>
      <c r="Q1144" s="5">
        <v>-85.374869000000004</v>
      </c>
      <c r="R1144" s="1">
        <v>419</v>
      </c>
      <c r="S1144" s="9"/>
      <c r="T1144" s="2" t="s">
        <v>471</v>
      </c>
      <c r="U1144" t="s">
        <v>447</v>
      </c>
      <c r="V1144" t="s">
        <v>446</v>
      </c>
      <c r="W1144" s="1" t="s">
        <v>13</v>
      </c>
    </row>
    <row r="1145" spans="1:23" x14ac:dyDescent="0.2">
      <c r="A1145" t="str">
        <f>IF(ISBLANK(R1145),C1145,R1145)&amp;" "&amp;S1145&amp;IF(ISBLANK(S1145),""," ")&amp;T1145&amp;IF(ISBLANK(T1145),""," ")&amp;U1145&amp;" "&amp;V1145</f>
        <v>420 East Main Street</v>
      </c>
      <c r="C1145" s="1" t="s">
        <v>0</v>
      </c>
      <c r="E1145" s="1" t="str">
        <f t="shared" si="52"/>
        <v>Bungalow/Craftsman/Foursquare</v>
      </c>
      <c r="F1145" s="1" t="str">
        <f t="shared" si="51"/>
        <v>None</v>
      </c>
      <c r="G1145" s="4" t="s">
        <v>101</v>
      </c>
      <c r="H1145" s="1" t="b">
        <v>1</v>
      </c>
      <c r="I1145" s="1" t="b">
        <v>0</v>
      </c>
      <c r="J1145" s="1">
        <v>1920</v>
      </c>
      <c r="K1145" s="1">
        <v>1920</v>
      </c>
      <c r="L1145" s="1" t="s">
        <v>14</v>
      </c>
      <c r="M1145" s="1">
        <v>1</v>
      </c>
      <c r="N1145" s="1" t="s">
        <v>13</v>
      </c>
      <c r="P1145" s="5">
        <v>38.736266999999998</v>
      </c>
      <c r="Q1145" s="5">
        <v>-85.375078000000002</v>
      </c>
      <c r="R1145" s="1">
        <v>420</v>
      </c>
      <c r="S1145" s="9"/>
      <c r="T1145" s="2" t="s">
        <v>471</v>
      </c>
      <c r="U1145" t="s">
        <v>447</v>
      </c>
      <c r="V1145" t="s">
        <v>446</v>
      </c>
      <c r="W1145" s="1" t="s">
        <v>13</v>
      </c>
    </row>
    <row r="1146" spans="1:23" x14ac:dyDescent="0.2">
      <c r="A1146" t="str">
        <f>IF(ISBLANK(R1146),C1146,R1146)&amp;" "&amp;S1146&amp;IF(ISBLANK(S1146),""," ")&amp;T1146&amp;IF(ISBLANK(T1146),""," ")&amp;U1146&amp;" "&amp;V1146</f>
        <v>421 East Main Street</v>
      </c>
      <c r="C1146" s="1" t="s">
        <v>0</v>
      </c>
      <c r="E1146" s="1" t="str">
        <f t="shared" si="52"/>
        <v>Vernacular: Shotgun</v>
      </c>
      <c r="F1146" s="1" t="str">
        <f t="shared" si="51"/>
        <v>None</v>
      </c>
      <c r="G1146" s="1" t="s">
        <v>18</v>
      </c>
      <c r="H1146" s="1" t="b">
        <v>1</v>
      </c>
      <c r="I1146" s="1" t="b">
        <v>0</v>
      </c>
      <c r="J1146" s="1">
        <v>1890</v>
      </c>
      <c r="K1146" s="1">
        <v>1890</v>
      </c>
      <c r="L1146" s="1" t="s">
        <v>14</v>
      </c>
      <c r="M1146" s="1">
        <v>1</v>
      </c>
      <c r="N1146" s="1" t="s">
        <v>13</v>
      </c>
      <c r="P1146" s="5">
        <v>38.736660000000001</v>
      </c>
      <c r="Q1146" s="5">
        <v>-85.374725999999995</v>
      </c>
      <c r="R1146" s="1">
        <v>421</v>
      </c>
      <c r="S1146" s="9"/>
      <c r="T1146" s="2" t="s">
        <v>471</v>
      </c>
      <c r="U1146" t="s">
        <v>447</v>
      </c>
      <c r="V1146" t="s">
        <v>446</v>
      </c>
      <c r="W1146" s="1" t="s">
        <v>13</v>
      </c>
    </row>
    <row r="1147" spans="1:23" x14ac:dyDescent="0.2">
      <c r="A1147" t="str">
        <f>IF(ISBLANK(R1147),C1147,R1147)&amp;" "&amp;S1147&amp;IF(ISBLANK(S1147),""," ")&amp;T1147&amp;IF(ISBLANK(T1147),""," ")&amp;U1147&amp;" "&amp;V1147</f>
        <v>423 East Main Street</v>
      </c>
      <c r="C1147" s="1" t="s">
        <v>0</v>
      </c>
      <c r="E1147" s="1" t="str">
        <f t="shared" si="52"/>
        <v>Italianate</v>
      </c>
      <c r="F1147" s="1" t="str">
        <f t="shared" si="51"/>
        <v>None</v>
      </c>
      <c r="G1147" s="1" t="s">
        <v>23</v>
      </c>
      <c r="H1147" s="1" t="b">
        <v>1</v>
      </c>
      <c r="I1147" s="1" t="b">
        <v>0</v>
      </c>
      <c r="J1147" s="1">
        <v>1870</v>
      </c>
      <c r="K1147" s="1">
        <v>1870</v>
      </c>
      <c r="L1147" s="1" t="s">
        <v>14</v>
      </c>
      <c r="M1147" s="1">
        <v>2</v>
      </c>
      <c r="N1147" s="1" t="s">
        <v>13</v>
      </c>
      <c r="P1147" s="5">
        <v>38.736597000000003</v>
      </c>
      <c r="Q1147" s="5">
        <v>-85.374594999999999</v>
      </c>
      <c r="R1147" s="1">
        <v>423</v>
      </c>
      <c r="S1147" s="9"/>
      <c r="T1147" s="2" t="s">
        <v>471</v>
      </c>
      <c r="U1147" t="s">
        <v>447</v>
      </c>
      <c r="V1147" t="s">
        <v>446</v>
      </c>
      <c r="W1147" s="1" t="s">
        <v>13</v>
      </c>
    </row>
    <row r="1148" spans="1:23" x14ac:dyDescent="0.2">
      <c r="A1148" t="str">
        <f>IF(ISBLANK(R1148),C1148,R1148)&amp;" "&amp;S1148&amp;IF(ISBLANK(S1148),""," ")&amp;T1148&amp;IF(ISBLANK(T1148),""," ")&amp;U1148&amp;" "&amp;V1148</f>
        <v>424 East Main Street</v>
      </c>
      <c r="C1148" s="1" t="s">
        <v>0</v>
      </c>
      <c r="E1148" s="1" t="str">
        <f t="shared" si="52"/>
        <v>Federal</v>
      </c>
      <c r="F1148" s="1" t="str">
        <f t="shared" si="51"/>
        <v>None</v>
      </c>
      <c r="G1148" s="1" t="s">
        <v>1</v>
      </c>
      <c r="H1148" s="1" t="b">
        <v>1</v>
      </c>
      <c r="I1148" s="1" t="b">
        <v>0</v>
      </c>
      <c r="J1148" s="1">
        <v>1830</v>
      </c>
      <c r="K1148" s="1">
        <v>1830</v>
      </c>
      <c r="L1148" s="1" t="s">
        <v>14</v>
      </c>
      <c r="M1148" s="1">
        <v>2</v>
      </c>
      <c r="N1148" s="1" t="s">
        <v>13</v>
      </c>
      <c r="P1148" s="5">
        <v>38.736091000000002</v>
      </c>
      <c r="Q1148" s="5">
        <v>-85.374598000000006</v>
      </c>
      <c r="R1148" s="1">
        <v>424</v>
      </c>
      <c r="S1148" s="9"/>
      <c r="T1148" s="2" t="s">
        <v>471</v>
      </c>
      <c r="U1148" t="s">
        <v>447</v>
      </c>
      <c r="V1148" t="s">
        <v>446</v>
      </c>
      <c r="W1148" s="1" t="s">
        <v>13</v>
      </c>
    </row>
    <row r="1149" spans="1:23" x14ac:dyDescent="0.2">
      <c r="A1149" t="str">
        <f>IF(ISBLANK(R1149),C1149,R1149)&amp;" "&amp;S1149&amp;IF(ISBLANK(S1149),""," ")&amp;T1149&amp;IF(ISBLANK(T1149),""," ")&amp;U1149&amp;" "&amp;V1149</f>
        <v>426 East Main Street</v>
      </c>
      <c r="C1149" s="1" t="s">
        <v>0</v>
      </c>
      <c r="E1149" s="1" t="str">
        <f t="shared" si="52"/>
        <v>Federal</v>
      </c>
      <c r="F1149" s="1" t="str">
        <f t="shared" si="51"/>
        <v>None</v>
      </c>
      <c r="G1149" s="1" t="s">
        <v>1</v>
      </c>
      <c r="H1149" s="1" t="b">
        <v>1</v>
      </c>
      <c r="I1149" s="1" t="b">
        <v>0</v>
      </c>
      <c r="J1149" s="1">
        <v>1830</v>
      </c>
      <c r="K1149" s="1">
        <v>1830</v>
      </c>
      <c r="L1149" s="1" t="s">
        <v>14</v>
      </c>
      <c r="M1149" s="1">
        <v>1</v>
      </c>
      <c r="N1149" s="1" t="s">
        <v>13</v>
      </c>
      <c r="P1149" s="5">
        <v>38.736096000000003</v>
      </c>
      <c r="Q1149" s="5">
        <v>-85.374450999999993</v>
      </c>
      <c r="R1149" s="1">
        <v>426</v>
      </c>
      <c r="S1149" s="9"/>
      <c r="T1149" s="2" t="s">
        <v>471</v>
      </c>
      <c r="U1149" t="s">
        <v>447</v>
      </c>
      <c r="V1149" t="s">
        <v>446</v>
      </c>
      <c r="W1149" s="1" t="s">
        <v>13</v>
      </c>
    </row>
    <row r="1150" spans="1:23" x14ac:dyDescent="0.2">
      <c r="A1150" t="str">
        <f t="shared" si="53"/>
        <v>427 East Main Street</v>
      </c>
      <c r="B1150" s="1" t="s">
        <v>287</v>
      </c>
      <c r="C1150" s="1" t="s">
        <v>0</v>
      </c>
      <c r="E1150" s="1" t="str">
        <f t="shared" si="52"/>
        <v>Federal</v>
      </c>
      <c r="F1150" s="1" t="str">
        <f t="shared" si="51"/>
        <v>None</v>
      </c>
      <c r="G1150" s="1" t="s">
        <v>1</v>
      </c>
      <c r="H1150" s="1" t="b">
        <v>0</v>
      </c>
      <c r="I1150" s="1" t="b">
        <v>1</v>
      </c>
      <c r="J1150" s="1">
        <v>1845</v>
      </c>
      <c r="K1150" s="1">
        <v>1847</v>
      </c>
      <c r="L1150" s="1" t="s">
        <v>14</v>
      </c>
      <c r="M1150" s="1">
        <v>1</v>
      </c>
      <c r="N1150" s="1" t="s">
        <v>13</v>
      </c>
      <c r="P1150" s="5">
        <v>38.736539</v>
      </c>
      <c r="Q1150" s="5">
        <v>-85.374482999999998</v>
      </c>
      <c r="R1150" s="1">
        <v>427</v>
      </c>
      <c r="S1150" s="9"/>
      <c r="T1150" s="2" t="s">
        <v>471</v>
      </c>
      <c r="U1150" t="s">
        <v>447</v>
      </c>
      <c r="V1150" t="s">
        <v>446</v>
      </c>
      <c r="W1150" s="1" t="s">
        <v>13</v>
      </c>
    </row>
    <row r="1151" spans="1:23" ht="25.5" x14ac:dyDescent="0.2">
      <c r="A1151" t="str">
        <f t="shared" si="53"/>
        <v>501 East Main Street</v>
      </c>
      <c r="B1151" s="1" t="s">
        <v>288</v>
      </c>
      <c r="C1151" s="1" t="s">
        <v>114</v>
      </c>
      <c r="E1151" s="1" t="str">
        <f t="shared" si="52"/>
        <v>Classical/Greek Revival</v>
      </c>
      <c r="F1151" s="1" t="str">
        <f t="shared" si="51"/>
        <v>Greek</v>
      </c>
      <c r="G1151" s="1" t="s">
        <v>26</v>
      </c>
      <c r="H1151" s="1" t="b">
        <v>0</v>
      </c>
      <c r="I1151" s="1" t="b">
        <v>1</v>
      </c>
      <c r="J1151" s="1">
        <v>1849</v>
      </c>
      <c r="K1151" s="1">
        <v>1950</v>
      </c>
      <c r="L1151" s="1" t="s">
        <v>14</v>
      </c>
      <c r="M1151" s="1">
        <v>1</v>
      </c>
      <c r="N1151" s="1" t="s">
        <v>13</v>
      </c>
      <c r="P1151" s="5">
        <v>38.736559</v>
      </c>
      <c r="Q1151" s="5">
        <v>-85.374099000000001</v>
      </c>
      <c r="R1151" s="1">
        <v>501</v>
      </c>
      <c r="S1151" s="9"/>
      <c r="T1151" s="2" t="s">
        <v>471</v>
      </c>
      <c r="U1151" t="s">
        <v>447</v>
      </c>
      <c r="V1151" t="s">
        <v>446</v>
      </c>
      <c r="W1151" s="1" t="s">
        <v>13</v>
      </c>
    </row>
    <row r="1152" spans="1:23" ht="25.5" x14ac:dyDescent="0.2">
      <c r="A1152" t="str">
        <f>IF(ISBLANK(R1152),C1152,R1152)&amp;" "&amp;S1152&amp;IF(ISBLANK(S1152),""," ")&amp;T1152&amp;IF(ISBLANK(T1152),""," ")&amp;U1152&amp;" "&amp;V1152</f>
        <v>502 East Main Street</v>
      </c>
      <c r="C1152" s="1" t="s">
        <v>4</v>
      </c>
      <c r="E1152" s="1" t="str">
        <f t="shared" si="52"/>
        <v>Functional</v>
      </c>
      <c r="F1152" s="1" t="str">
        <f t="shared" si="51"/>
        <v>19th Century</v>
      </c>
      <c r="G1152" s="4" t="s">
        <v>62</v>
      </c>
      <c r="H1152" s="1" t="b">
        <v>1</v>
      </c>
      <c r="I1152" s="1" t="b">
        <v>0</v>
      </c>
      <c r="J1152" s="1">
        <v>1880</v>
      </c>
      <c r="K1152" s="1">
        <v>1880</v>
      </c>
      <c r="L1152" s="1" t="s">
        <v>14</v>
      </c>
      <c r="M1152" s="1">
        <v>1</v>
      </c>
      <c r="N1152" s="1" t="s">
        <v>13</v>
      </c>
      <c r="P1152" s="5">
        <v>38.736113000000003</v>
      </c>
      <c r="Q1152" s="5">
        <v>-85.374161000000001</v>
      </c>
      <c r="R1152" s="1">
        <v>502</v>
      </c>
      <c r="S1152" s="9"/>
      <c r="T1152" s="2" t="s">
        <v>471</v>
      </c>
      <c r="U1152" t="s">
        <v>447</v>
      </c>
      <c r="V1152" t="s">
        <v>446</v>
      </c>
      <c r="W1152" s="1" t="s">
        <v>13</v>
      </c>
    </row>
    <row r="1153" spans="1:23" x14ac:dyDescent="0.2">
      <c r="A1153" t="str">
        <f>IF(ISBLANK(R1153),C1153,R1153)&amp;" "&amp;S1153&amp;IF(ISBLANK(S1153),""," ")&amp;T1153&amp;IF(ISBLANK(T1153),""," ")&amp;U1153&amp;" "&amp;V1153</f>
        <v>503 East Main Street</v>
      </c>
      <c r="C1153" s="1" t="s">
        <v>0</v>
      </c>
      <c r="E1153" s="1" t="str">
        <f t="shared" si="52"/>
        <v>Vernacular: Gable Front</v>
      </c>
      <c r="F1153" s="1" t="str">
        <f t="shared" si="51"/>
        <v>None</v>
      </c>
      <c r="G1153" s="1" t="s">
        <v>21</v>
      </c>
      <c r="H1153" s="1" t="b">
        <v>1</v>
      </c>
      <c r="I1153" s="1" t="b">
        <v>0</v>
      </c>
      <c r="J1153" s="1">
        <v>1890</v>
      </c>
      <c r="K1153" s="1">
        <v>1890</v>
      </c>
      <c r="L1153" s="1" t="s">
        <v>14</v>
      </c>
      <c r="M1153" s="1">
        <v>1</v>
      </c>
      <c r="N1153" s="1" t="s">
        <v>13</v>
      </c>
      <c r="P1153" s="5">
        <v>38.736561000000002</v>
      </c>
      <c r="Q1153" s="5">
        <v>-85.373954999999995</v>
      </c>
      <c r="R1153" s="1">
        <v>503</v>
      </c>
      <c r="S1153" s="9"/>
      <c r="T1153" s="2" t="s">
        <v>471</v>
      </c>
      <c r="U1153" t="s">
        <v>447</v>
      </c>
      <c r="V1153" t="s">
        <v>446</v>
      </c>
      <c r="W1153" s="1" t="s">
        <v>13</v>
      </c>
    </row>
    <row r="1154" spans="1:23" x14ac:dyDescent="0.2">
      <c r="A1154" t="str">
        <f>IF(ISBLANK(R1154),C1154,R1154)&amp;" "&amp;S1154&amp;IF(ISBLANK(S1154),""," ")&amp;T1154&amp;IF(ISBLANK(T1154),""," ")&amp;U1154&amp;" "&amp;V1154</f>
        <v>505 East Main Street</v>
      </c>
      <c r="C1154" s="1" t="s">
        <v>0</v>
      </c>
      <c r="E1154" s="1" t="str">
        <f t="shared" si="52"/>
        <v>Vernacular: Shotgun</v>
      </c>
      <c r="F1154" s="1" t="str">
        <f t="shared" ref="F1154:F1217" si="54">IF(OR(G1154="Other: Vernacular Landscape",G1154="Other",G1154="Federal"),"None",IF(G1154="Italianate","None",IF(G1154="No Style","None",IF(G1154="Other: Gabled-ell","Gabled-ell",IF(G1154="Other: Single Pen","Single Pen",IF(G1154="Other: Double Pen","Double Pen",IF(G1154="Other: Shotgun","None",IF(G1154="Other: I-House","I-House",IF(G1154="Other: Hall and Parlor","Hall and Parlor",IF(G1154="Other: Gable front","None",IF(G1154="Other: Cross gable","Cross Gable",IF(G1154="Other: English Barn","English Barn",IF(G1154="Greek Revival","Greek",IF(G1154="Bungalow/Craftsman","None",IF(G1154="Colonial Revival","None",IF(G1154="Other: American Four Square","None",IF(G1154="Queen Anne","Queen Anne",IF(G1154="Other: Designed Landscape - Memorial Garden","Memorial Garden",IF(G1154="Other: Designed Landscape - Formal garden","Formal Garden",IF(OR(G1154="Other: Modern",G1154="Modern Movement"),"None",IF(OR(G1154="Other: Side gabled",G1154="Side gabled"),"Side Gable",IF(G1154="Other: Rail car design","Rail Car",IF(G1154="Commercial Style","None",IF(G1154="Other: Cottage","Cottage",IF(G1154="Other: 19th C. Functional","19th Century",IF(G1154="Other: 20th C. Functional","20th Century",IF(G1154="Other: Pre-Fab","Pre-Fab",IF(OR(G1154="Other: Art Deco",G1154="Art Deco"),"None",IF(G1154="Gothic Revival","None",IF(G1154="Neo-Classical Revival","Classical",IF(OR(G1154="Other: Tudor Revival",G1154="Tudor Revival"),"None",IF(G1154="Stick/Eastlake","Stick/Eastlake",IF(G1154="Romanesque Revival","Romanesque Revival",IF(G1154="Modern Movement: Ranch Style","Ranch",IF(G1154="Other: Camelback shotgun","Camelback Shotgun",IF(G1154="Other: Saltbox","Saltbox",IF(G1154="Other: Designed Lanscape","None",IF(G1154="Other: Designed Landscape - City Park","City Park",IF(G1154="Other: Central passage","Central Passage",IF(G1154="Other: T-plan","T-plan",IF(G1154="Other: Free Classic","Free Classical",IF(G1154="Other: Cross plan","Cross Plan",IF(G1154="Second Empire",G1154,IF(G1154="Other: Folk Victorian","Folk Victorian",IF(G1154="Classical Revival","Classical",IF(G1154="Other: Neoclassical","Neoclassical",""))))))))))))))))))))))))))))))))))))))))))))))</f>
        <v>None</v>
      </c>
      <c r="G1154" s="1" t="s">
        <v>18</v>
      </c>
      <c r="H1154" s="1" t="b">
        <v>1</v>
      </c>
      <c r="I1154" s="1" t="b">
        <v>0</v>
      </c>
      <c r="J1154" s="1">
        <v>1890</v>
      </c>
      <c r="K1154" s="1">
        <v>1890</v>
      </c>
      <c r="L1154" s="1" t="s">
        <v>14</v>
      </c>
      <c r="M1154" s="1">
        <v>1</v>
      </c>
      <c r="N1154" s="1" t="s">
        <v>13</v>
      </c>
      <c r="P1154" s="5">
        <v>38.736615999999998</v>
      </c>
      <c r="Q1154" s="5">
        <v>-85.373868000000002</v>
      </c>
      <c r="R1154" s="1">
        <v>505</v>
      </c>
      <c r="S1154" s="9"/>
      <c r="T1154" s="2" t="s">
        <v>471</v>
      </c>
      <c r="U1154" t="s">
        <v>447</v>
      </c>
      <c r="V1154" t="s">
        <v>446</v>
      </c>
      <c r="W1154" s="1" t="s">
        <v>13</v>
      </c>
    </row>
    <row r="1155" spans="1:23" x14ac:dyDescent="0.2">
      <c r="A1155" t="str">
        <f>IF(ISBLANK(R1155),C1155,R1155)&amp;" "&amp;S1155&amp;IF(ISBLANK(S1155),""," ")&amp;T1155&amp;IF(ISBLANK(T1155),""," ")&amp;U1155&amp;" "&amp;V1155</f>
        <v>506 East Main Street</v>
      </c>
      <c r="C1155" s="1" t="s">
        <v>0</v>
      </c>
      <c r="E1155" s="1" t="str">
        <f t="shared" ref="E1155:E1218" si="55">IF(OR(G1155="Other",G1155="Federal",G1155="Italianate",G1155="Gothic Revival",G1155="Tudor Revival"),G1155,IF(G1155="No Style","None",IF(OR(G1155="Other: T-plan",G1155="Other: Central passage",G1155="Other: Pre-Fab",G1155="Other: Side gabled",G1155="Side gabled",G1155="Other: Gabled-ell",G1155="Other: Cross gable",G1155="Other: Saltbox",G1155="Other: Cross plan",G1155="Other: Hall and Parlor",G1155="Other: I-House",G1155="Other: Single Pen",G1155="Other: Cottage",G1155="Other: Double Pen"),"Vernacular: Other",IF(OR(G1155="Other: Shotgun",G1155="Other: Camelback shotgun"),"Vernacular: Shotgun",IF(G1155="Other: Gable front","Vernacular: Gable Front",IF(G1155="Other: English Barn","Barn",IF(G1155="Bungalow/Craftsman","Bungalow/Craftsman/Foursquare",IF(G1155="Colonial Revival",G1155,IF(G1155="Other: American Four Square","Bungalow/Craftsman/Foursquare",IF(G1155="Queen Anne","Victorian",IF(OR(G1155="Other: Designed Landscape - Memorial Garden",G1155="Other: Designed Landscape",G1155="Other: Designed Landscape - City Park"),"Designed Landscape",IF(G1155="Other: Designed Landscape - Formal garden","Designed Landscape",IF(OR(G1155="Other: Modern",G1155="Modern Movement",G1155="Modern Movement: Ranch Style"),"Modern Movement",IF(G1155="Other: Rail car design","Other",IF(G1155="Commercial Style","Commercial Style",IF(G1155="Other: 19th C. Functional","Functional",IF(G1155="Other: 20th C. Functional","Functional",IF(OR(G1155="Other: Art Deco",G1155="Art Deco"),"Art Deco",IF(G1155="Stick/Eastlake","Victorian",IF(OR(G1155="Other: Folk Victorian",G1155="Other: Free Classic",G1155="Romanesque Revival",G1155="Second Empire"),"Victorian",IF(G1155="Other: Tudor Revival","Tudor Revival",IF(G1155="Other: Vernacular Landscape","Vernacular Landscape",IF(OR(G1155="Greek Revival",G1155="Neo-Classical Revival",G1155="Classical Revival"),"Classical/Greek Revival","")))))))))))))))))))))))</f>
        <v>Vernacular: Shotgun</v>
      </c>
      <c r="F1155" s="1" t="str">
        <f t="shared" si="54"/>
        <v>None</v>
      </c>
      <c r="G1155" s="1" t="s">
        <v>18</v>
      </c>
      <c r="H1155" s="1" t="b">
        <v>1</v>
      </c>
      <c r="I1155" s="1" t="b">
        <v>0</v>
      </c>
      <c r="J1155" s="1">
        <v>1860</v>
      </c>
      <c r="K1155" s="1">
        <v>1860</v>
      </c>
      <c r="L1155" s="1" t="s">
        <v>14</v>
      </c>
      <c r="M1155" s="1">
        <v>1</v>
      </c>
      <c r="N1155" s="1" t="s">
        <v>13</v>
      </c>
      <c r="P1155" s="5">
        <v>38.736094999999999</v>
      </c>
      <c r="Q1155" s="5">
        <v>-85.374065000000002</v>
      </c>
      <c r="R1155" s="1">
        <v>506</v>
      </c>
      <c r="S1155" s="9"/>
      <c r="T1155" s="2" t="s">
        <v>471</v>
      </c>
      <c r="U1155" t="s">
        <v>447</v>
      </c>
      <c r="V1155" t="s">
        <v>446</v>
      </c>
      <c r="W1155" s="1" t="s">
        <v>13</v>
      </c>
    </row>
    <row r="1156" spans="1:23" x14ac:dyDescent="0.2">
      <c r="A1156" t="str">
        <f>IF(ISBLANK(R1156),C1156,R1156)&amp;" "&amp;S1156&amp;IF(ISBLANK(S1156),""," ")&amp;T1156&amp;IF(ISBLANK(T1156),""," ")&amp;U1156&amp;" "&amp;V1156</f>
        <v>507 East Main Street</v>
      </c>
      <c r="C1156" s="1" t="s">
        <v>0</v>
      </c>
      <c r="E1156" s="1" t="str">
        <f t="shared" si="55"/>
        <v>Federal</v>
      </c>
      <c r="F1156" s="1" t="str">
        <f t="shared" si="54"/>
        <v>None</v>
      </c>
      <c r="G1156" s="1" t="s">
        <v>1</v>
      </c>
      <c r="H1156" s="1" t="b">
        <v>1</v>
      </c>
      <c r="I1156" s="1" t="b">
        <v>0</v>
      </c>
      <c r="J1156" s="1">
        <v>1850</v>
      </c>
      <c r="K1156" s="1">
        <v>1850</v>
      </c>
      <c r="L1156" s="1" t="s">
        <v>14</v>
      </c>
      <c r="M1156" s="1">
        <v>1</v>
      </c>
      <c r="N1156" s="1" t="s">
        <v>13</v>
      </c>
      <c r="P1156" s="5">
        <v>38.736614000000003</v>
      </c>
      <c r="Q1156" s="5">
        <v>-85.373783000000003</v>
      </c>
      <c r="R1156" s="1">
        <v>507</v>
      </c>
      <c r="S1156" s="9"/>
      <c r="T1156" s="2" t="s">
        <v>471</v>
      </c>
      <c r="U1156" t="s">
        <v>447</v>
      </c>
      <c r="V1156" t="s">
        <v>446</v>
      </c>
      <c r="W1156" s="1" t="s">
        <v>13</v>
      </c>
    </row>
    <row r="1157" spans="1:23" x14ac:dyDescent="0.2">
      <c r="A1157" t="str">
        <f>IF(ISBLANK(R1157),C1157,R1157)&amp;" "&amp;S1157&amp;IF(ISBLANK(S1157),""," ")&amp;T1157&amp;IF(ISBLANK(T1157),""," ")&amp;U1157&amp;" "&amp;V1157</f>
        <v>508 East Main Street</v>
      </c>
      <c r="C1157" s="1" t="s">
        <v>0</v>
      </c>
      <c r="E1157" s="1" t="str">
        <f t="shared" si="55"/>
        <v>Italianate</v>
      </c>
      <c r="F1157" s="1" t="str">
        <f t="shared" si="54"/>
        <v>None</v>
      </c>
      <c r="G1157" s="1" t="s">
        <v>23</v>
      </c>
      <c r="H1157" s="1" t="b">
        <v>1</v>
      </c>
      <c r="I1157" s="1" t="b">
        <v>0</v>
      </c>
      <c r="J1157" s="1">
        <v>1860</v>
      </c>
      <c r="K1157" s="1">
        <v>1860</v>
      </c>
      <c r="L1157" s="1" t="s">
        <v>14</v>
      </c>
      <c r="M1157" s="1">
        <v>1</v>
      </c>
      <c r="N1157" s="1" t="s">
        <v>13</v>
      </c>
      <c r="P1157" s="5">
        <v>38.736254000000002</v>
      </c>
      <c r="Q1157" s="5">
        <v>-85.373954999999995</v>
      </c>
      <c r="R1157" s="1">
        <v>508</v>
      </c>
      <c r="S1157" s="9"/>
      <c r="T1157" s="2" t="s">
        <v>471</v>
      </c>
      <c r="U1157" t="s">
        <v>447</v>
      </c>
      <c r="V1157" t="s">
        <v>446</v>
      </c>
      <c r="W1157" s="1" t="s">
        <v>13</v>
      </c>
    </row>
    <row r="1158" spans="1:23" x14ac:dyDescent="0.2">
      <c r="A1158" t="str">
        <f>IF(ISBLANK(R1158),D1158,R1158)&amp;" "&amp;S1158&amp;IF(ISBLANK(S1158),""," ")&amp;T1158&amp;IF(ISBLANK(T1158),""," ")&amp;U1158&amp;" "&amp;V1158</f>
        <v>509 East Main Street</v>
      </c>
      <c r="C1158" s="1" t="s">
        <v>0</v>
      </c>
      <c r="D1158" s="1" t="s">
        <v>71</v>
      </c>
      <c r="E1158" s="1" t="str">
        <f t="shared" si="55"/>
        <v>Vernacular: Gable Front</v>
      </c>
      <c r="F1158" s="1" t="str">
        <f t="shared" si="54"/>
        <v>None</v>
      </c>
      <c r="G1158" s="1" t="s">
        <v>21</v>
      </c>
      <c r="H1158" s="1" t="b">
        <v>1</v>
      </c>
      <c r="I1158" s="1" t="b">
        <v>0</v>
      </c>
      <c r="J1158" s="1">
        <v>1870</v>
      </c>
      <c r="K1158" s="1">
        <v>1870</v>
      </c>
      <c r="L1158" s="1" t="s">
        <v>14</v>
      </c>
      <c r="M1158" s="1">
        <v>0.5</v>
      </c>
      <c r="N1158" s="1" t="s">
        <v>13</v>
      </c>
      <c r="P1158" s="5">
        <v>38.736617000000003</v>
      </c>
      <c r="Q1158" s="5">
        <v>-85.373669000000007</v>
      </c>
      <c r="R1158" s="1">
        <v>509</v>
      </c>
      <c r="S1158" s="9"/>
      <c r="T1158" s="2" t="s">
        <v>471</v>
      </c>
      <c r="U1158" t="s">
        <v>447</v>
      </c>
      <c r="V1158" t="s">
        <v>446</v>
      </c>
      <c r="W1158" s="1" t="s">
        <v>13</v>
      </c>
    </row>
    <row r="1159" spans="1:23" x14ac:dyDescent="0.2">
      <c r="A1159" t="str">
        <f>IF(ISBLANK(R1159),C1159,R1159)&amp;" "&amp;S1159&amp;IF(ISBLANK(S1159),""," ")&amp;T1159&amp;IF(ISBLANK(T1159),""," ")&amp;U1159&amp;" "&amp;V1159</f>
        <v>510 East Main Street</v>
      </c>
      <c r="C1159" s="1" t="s">
        <v>0</v>
      </c>
      <c r="E1159" s="1" t="str">
        <f t="shared" si="55"/>
        <v>Federal</v>
      </c>
      <c r="F1159" s="1" t="str">
        <f t="shared" si="54"/>
        <v>None</v>
      </c>
      <c r="G1159" s="1" t="s">
        <v>1</v>
      </c>
      <c r="H1159" s="1" t="b">
        <v>1</v>
      </c>
      <c r="I1159" s="1" t="b">
        <v>0</v>
      </c>
      <c r="J1159" s="1">
        <v>1840</v>
      </c>
      <c r="K1159" s="1">
        <v>1840</v>
      </c>
      <c r="L1159" s="1" t="s">
        <v>14</v>
      </c>
      <c r="M1159" s="1">
        <v>1</v>
      </c>
      <c r="N1159" s="1" t="s">
        <v>13</v>
      </c>
      <c r="P1159" s="5">
        <v>38.735953000000002</v>
      </c>
      <c r="Q1159" s="5">
        <v>-85.373924000000002</v>
      </c>
      <c r="R1159" s="1">
        <v>510</v>
      </c>
      <c r="S1159" s="9"/>
      <c r="T1159" s="2" t="s">
        <v>471</v>
      </c>
      <c r="U1159" t="s">
        <v>447</v>
      </c>
      <c r="V1159" t="s">
        <v>446</v>
      </c>
      <c r="W1159" s="1" t="s">
        <v>13</v>
      </c>
    </row>
    <row r="1160" spans="1:23" x14ac:dyDescent="0.2">
      <c r="A1160" t="str">
        <f>IF(ISBLANK(R1160),D1160,R1160)&amp;" "&amp;S1160&amp;IF(ISBLANK(S1160),""," ")&amp;T1160&amp;IF(ISBLANK(T1160),""," ")&amp;U1160&amp;" "&amp;V1160</f>
        <v>511 East Main Street</v>
      </c>
      <c r="C1160" s="1" t="s">
        <v>0</v>
      </c>
      <c r="D1160" s="1" t="s">
        <v>71</v>
      </c>
      <c r="E1160" s="1" t="str">
        <f t="shared" si="55"/>
        <v>Vernacular: Gable Front</v>
      </c>
      <c r="F1160" s="1" t="str">
        <f t="shared" si="54"/>
        <v>None</v>
      </c>
      <c r="G1160" s="1" t="s">
        <v>21</v>
      </c>
      <c r="H1160" s="1" t="b">
        <v>1</v>
      </c>
      <c r="I1160" s="1" t="b">
        <v>0</v>
      </c>
      <c r="J1160" s="1">
        <v>1870</v>
      </c>
      <c r="K1160" s="1">
        <v>1870</v>
      </c>
      <c r="L1160" s="1" t="s">
        <v>14</v>
      </c>
      <c r="M1160" s="1">
        <v>0.5</v>
      </c>
      <c r="N1160" s="1" t="s">
        <v>13</v>
      </c>
      <c r="P1160" s="5">
        <v>38.736617000000003</v>
      </c>
      <c r="Q1160" s="5">
        <v>-85.373669000000007</v>
      </c>
      <c r="R1160" s="1">
        <v>511</v>
      </c>
      <c r="S1160" s="9"/>
      <c r="T1160" s="2" t="s">
        <v>471</v>
      </c>
      <c r="U1160" t="s">
        <v>447</v>
      </c>
      <c r="V1160" t="s">
        <v>446</v>
      </c>
      <c r="W1160" s="1" t="s">
        <v>13</v>
      </c>
    </row>
    <row r="1161" spans="1:23" ht="127.5" x14ac:dyDescent="0.2">
      <c r="A1161" t="str">
        <f t="shared" ref="A1155:A1218" si="56">IF(ISBLANK(R1161),B1161,R1161)&amp;" "&amp;S1161&amp;IF(ISBLANK(S1161),""," ")&amp;T1161&amp;IF(ISBLANK(T1161),""," ")&amp;U1161&amp;" "&amp;V1161</f>
        <v>512 East Main Street</v>
      </c>
      <c r="B1161" s="1" t="s">
        <v>294</v>
      </c>
      <c r="C1161" s="1" t="s">
        <v>0</v>
      </c>
      <c r="E1161" s="1" t="str">
        <f t="shared" si="55"/>
        <v>Italianate</v>
      </c>
      <c r="F1161" s="1" t="str">
        <f t="shared" si="54"/>
        <v>None</v>
      </c>
      <c r="G1161" s="1" t="s">
        <v>23</v>
      </c>
      <c r="H1161" s="1" t="b">
        <v>0</v>
      </c>
      <c r="I1161" s="1" t="b">
        <v>1</v>
      </c>
      <c r="J1161" s="1">
        <v>1871</v>
      </c>
      <c r="K1161" s="1">
        <v>1872</v>
      </c>
      <c r="L1161" s="1" t="s">
        <v>14</v>
      </c>
      <c r="M1161" s="1">
        <v>2</v>
      </c>
      <c r="N1161" s="1" t="s">
        <v>13</v>
      </c>
      <c r="P1161" s="5">
        <v>38.736154999999997</v>
      </c>
      <c r="Q1161" s="5">
        <v>-85.373658000000006</v>
      </c>
      <c r="R1161" s="1">
        <v>512</v>
      </c>
      <c r="S1161" s="9"/>
      <c r="T1161" s="2" t="s">
        <v>471</v>
      </c>
      <c r="U1161" t="s">
        <v>447</v>
      </c>
      <c r="V1161" t="s">
        <v>446</v>
      </c>
      <c r="W1161" s="1" t="s">
        <v>436</v>
      </c>
    </row>
    <row r="1162" spans="1:23" x14ac:dyDescent="0.2">
      <c r="A1162" t="str">
        <f>IF(ISBLANK(R1162),D1162,R1162)&amp;" "&amp;S1162&amp;IF(ISBLANK(S1162),""," ")&amp;T1162&amp;IF(ISBLANK(T1162),""," ")&amp;U1162&amp;" "&amp;V1162</f>
        <v>513 East Main Street</v>
      </c>
      <c r="C1162" s="1" t="s">
        <v>0</v>
      </c>
      <c r="D1162" s="1" t="s">
        <v>78</v>
      </c>
      <c r="E1162" s="1" t="str">
        <f t="shared" si="55"/>
        <v>Federal</v>
      </c>
      <c r="F1162" s="1" t="str">
        <f t="shared" si="54"/>
        <v>None</v>
      </c>
      <c r="G1162" s="1" t="s">
        <v>1</v>
      </c>
      <c r="H1162" s="1" t="b">
        <v>1</v>
      </c>
      <c r="I1162" s="1" t="b">
        <v>0</v>
      </c>
      <c r="J1162" s="1">
        <v>1840</v>
      </c>
      <c r="K1162" s="1">
        <v>1840</v>
      </c>
      <c r="L1162" s="1" t="s">
        <v>14</v>
      </c>
      <c r="M1162" s="1">
        <v>1</v>
      </c>
      <c r="N1162" s="1" t="s">
        <v>13</v>
      </c>
      <c r="P1162" s="5">
        <v>38.736308999999999</v>
      </c>
      <c r="Q1162" s="5">
        <v>-85.373660000000001</v>
      </c>
      <c r="R1162" s="1">
        <v>513</v>
      </c>
      <c r="S1162" s="9"/>
      <c r="T1162" s="2" t="s">
        <v>471</v>
      </c>
      <c r="U1162" t="s">
        <v>447</v>
      </c>
      <c r="V1162" t="s">
        <v>446</v>
      </c>
      <c r="W1162" s="1" t="s">
        <v>13</v>
      </c>
    </row>
    <row r="1163" spans="1:23" x14ac:dyDescent="0.2">
      <c r="A1163" t="str">
        <f t="shared" si="56"/>
        <v>514 East Main Street</v>
      </c>
      <c r="B1163" s="1" t="s">
        <v>350</v>
      </c>
      <c r="C1163" s="1" t="s">
        <v>0</v>
      </c>
      <c r="E1163" s="1" t="str">
        <f t="shared" si="55"/>
        <v>Victorian</v>
      </c>
      <c r="F1163" s="1" t="str">
        <f t="shared" si="54"/>
        <v>Queen Anne</v>
      </c>
      <c r="G1163" s="1" t="s">
        <v>42</v>
      </c>
      <c r="H1163" s="1" t="b">
        <v>1</v>
      </c>
      <c r="I1163" s="1" t="b">
        <v>0</v>
      </c>
      <c r="J1163" s="1">
        <v>1890</v>
      </c>
      <c r="K1163" s="1">
        <v>1890</v>
      </c>
      <c r="L1163" s="1" t="s">
        <v>14</v>
      </c>
      <c r="M1163" s="1">
        <v>2</v>
      </c>
      <c r="N1163" s="1" t="s">
        <v>13</v>
      </c>
      <c r="P1163" s="5">
        <v>38.735954</v>
      </c>
      <c r="Q1163" s="5">
        <v>-85.373414999999994</v>
      </c>
      <c r="R1163" s="1">
        <v>514</v>
      </c>
      <c r="S1163" s="9"/>
      <c r="T1163" s="2" t="s">
        <v>471</v>
      </c>
      <c r="U1163" t="s">
        <v>447</v>
      </c>
      <c r="V1163" t="s">
        <v>446</v>
      </c>
      <c r="W1163" s="1" t="s">
        <v>13</v>
      </c>
    </row>
    <row r="1164" spans="1:23" x14ac:dyDescent="0.2">
      <c r="A1164" t="str">
        <f>IF(ISBLANK(R1164),D1164,R1164)&amp;" "&amp;S1164&amp;IF(ISBLANK(S1164),""," ")&amp;T1164&amp;IF(ISBLANK(T1164),""," ")&amp;U1164&amp;" "&amp;V1164</f>
        <v>515 East Main Street</v>
      </c>
      <c r="C1164" s="1" t="s">
        <v>0</v>
      </c>
      <c r="D1164" s="1" t="s">
        <v>78</v>
      </c>
      <c r="E1164" s="1" t="str">
        <f t="shared" si="55"/>
        <v>Federal</v>
      </c>
      <c r="F1164" s="1" t="str">
        <f t="shared" si="54"/>
        <v>None</v>
      </c>
      <c r="G1164" s="1" t="s">
        <v>1</v>
      </c>
      <c r="H1164" s="1" t="b">
        <v>1</v>
      </c>
      <c r="I1164" s="1" t="b">
        <v>0</v>
      </c>
      <c r="J1164" s="1">
        <v>1840</v>
      </c>
      <c r="K1164" s="1">
        <v>1840</v>
      </c>
      <c r="L1164" s="1" t="s">
        <v>14</v>
      </c>
      <c r="M1164" s="1">
        <v>1</v>
      </c>
      <c r="N1164" s="1" t="s">
        <v>13</v>
      </c>
      <c r="P1164" s="5">
        <v>38.736679000000002</v>
      </c>
      <c r="Q1164" s="5">
        <v>-85.373519999999999</v>
      </c>
      <c r="R1164" s="1">
        <v>515</v>
      </c>
      <c r="S1164" s="9"/>
      <c r="T1164" s="2" t="s">
        <v>471</v>
      </c>
      <c r="U1164" t="s">
        <v>447</v>
      </c>
      <c r="V1164" s="2" t="s">
        <v>446</v>
      </c>
      <c r="W1164" s="1" t="s">
        <v>13</v>
      </c>
    </row>
    <row r="1165" spans="1:23" x14ac:dyDescent="0.2">
      <c r="A1165" t="str">
        <f>IF(ISBLANK(R1165),D1165,R1165)&amp;" "&amp;S1165&amp;IF(ISBLANK(S1165),""," ")&amp;T1165&amp;IF(ISBLANK(T1165),""," ")&amp;U1165&amp;" "&amp;V1165</f>
        <v>517 East Main Street</v>
      </c>
      <c r="C1165" s="1" t="s">
        <v>0</v>
      </c>
      <c r="D1165" s="1" t="s">
        <v>78</v>
      </c>
      <c r="E1165" s="1" t="str">
        <f t="shared" si="55"/>
        <v>Italianate</v>
      </c>
      <c r="F1165" s="1" t="str">
        <f t="shared" si="54"/>
        <v>None</v>
      </c>
      <c r="G1165" s="1" t="s">
        <v>23</v>
      </c>
      <c r="H1165" s="1" t="b">
        <v>1</v>
      </c>
      <c r="I1165" s="1" t="b">
        <v>0</v>
      </c>
      <c r="J1165" s="1">
        <v>1870</v>
      </c>
      <c r="K1165" s="1">
        <v>1870</v>
      </c>
      <c r="L1165" s="1" t="s">
        <v>14</v>
      </c>
      <c r="M1165" s="1">
        <v>1</v>
      </c>
      <c r="N1165" s="1" t="s">
        <v>13</v>
      </c>
      <c r="P1165" s="5">
        <v>38.736677</v>
      </c>
      <c r="Q1165" s="5">
        <v>-85.373379</v>
      </c>
      <c r="R1165" s="1">
        <v>517</v>
      </c>
      <c r="S1165" s="9"/>
      <c r="T1165" s="2" t="s">
        <v>471</v>
      </c>
      <c r="U1165" t="s">
        <v>447</v>
      </c>
      <c r="V1165" s="2" t="s">
        <v>446</v>
      </c>
      <c r="W1165" s="1" t="s">
        <v>13</v>
      </c>
    </row>
    <row r="1166" spans="1:23" x14ac:dyDescent="0.2">
      <c r="A1166" t="str">
        <f t="shared" si="56"/>
        <v>519 East Main Street</v>
      </c>
      <c r="B1166" s="1" t="s">
        <v>289</v>
      </c>
      <c r="C1166" s="1" t="s">
        <v>0</v>
      </c>
      <c r="E1166" s="1" t="str">
        <f t="shared" si="55"/>
        <v>Federal</v>
      </c>
      <c r="F1166" s="1" t="str">
        <f t="shared" si="54"/>
        <v>None</v>
      </c>
      <c r="G1166" s="1" t="s">
        <v>1</v>
      </c>
      <c r="H1166" s="1" t="b">
        <v>0</v>
      </c>
      <c r="I1166" s="1" t="b">
        <v>1</v>
      </c>
      <c r="J1166" s="1">
        <v>1872</v>
      </c>
      <c r="K1166" s="1">
        <v>1873</v>
      </c>
      <c r="L1166" s="1" t="s">
        <v>14</v>
      </c>
      <c r="M1166" s="1">
        <v>1</v>
      </c>
      <c r="N1166" s="1" t="s">
        <v>13</v>
      </c>
      <c r="P1166" s="5">
        <v>38.736677</v>
      </c>
      <c r="Q1166" s="5">
        <v>-85.373379</v>
      </c>
      <c r="R1166" s="1">
        <v>519</v>
      </c>
      <c r="S1166" s="9"/>
      <c r="T1166" s="2" t="s">
        <v>471</v>
      </c>
      <c r="U1166" t="s">
        <v>447</v>
      </c>
      <c r="V1166" s="2" t="s">
        <v>446</v>
      </c>
      <c r="W1166" s="1" t="s">
        <v>13</v>
      </c>
    </row>
    <row r="1167" spans="1:23" x14ac:dyDescent="0.2">
      <c r="A1167" t="str">
        <f>IF(ISBLANK(R1167),C1167,R1167)&amp;" "&amp;S1167&amp;IF(ISBLANK(S1167),""," ")&amp;T1167&amp;IF(ISBLANK(T1167),""," ")&amp;U1167&amp;" "&amp;V1167</f>
        <v>520 East Main Street</v>
      </c>
      <c r="C1167" s="1" t="s">
        <v>0</v>
      </c>
      <c r="E1167" s="1" t="str">
        <f t="shared" si="55"/>
        <v>Italianate</v>
      </c>
      <c r="F1167" s="1" t="str">
        <f t="shared" si="54"/>
        <v>None</v>
      </c>
      <c r="G1167" s="1" t="s">
        <v>23</v>
      </c>
      <c r="H1167" s="1" t="b">
        <v>1</v>
      </c>
      <c r="I1167" s="1" t="b">
        <v>0</v>
      </c>
      <c r="J1167" s="1">
        <v>1870</v>
      </c>
      <c r="K1167" s="1">
        <v>1870</v>
      </c>
      <c r="L1167" s="1" t="s">
        <v>14</v>
      </c>
      <c r="M1167" s="1">
        <v>1</v>
      </c>
      <c r="N1167" s="1" t="s">
        <v>13</v>
      </c>
      <c r="P1167" s="5">
        <v>38.735954999999997</v>
      </c>
      <c r="Q1167" s="5">
        <v>-85.373259000000004</v>
      </c>
      <c r="R1167" s="1">
        <v>520</v>
      </c>
      <c r="S1167" s="9"/>
      <c r="T1167" s="2" t="s">
        <v>471</v>
      </c>
      <c r="U1167" t="s">
        <v>447</v>
      </c>
      <c r="V1167" t="s">
        <v>446</v>
      </c>
      <c r="W1167" s="1" t="s">
        <v>13</v>
      </c>
    </row>
    <row r="1168" spans="1:23" x14ac:dyDescent="0.2">
      <c r="A1168" t="str">
        <f t="shared" si="56"/>
        <v>521 East Main Street</v>
      </c>
      <c r="B1168" s="1" t="s">
        <v>289</v>
      </c>
      <c r="C1168" s="1" t="s">
        <v>0</v>
      </c>
      <c r="E1168" s="1" t="str">
        <f t="shared" si="55"/>
        <v>Federal</v>
      </c>
      <c r="F1168" s="1" t="str">
        <f t="shared" si="54"/>
        <v>None</v>
      </c>
      <c r="G1168" s="1" t="s">
        <v>1</v>
      </c>
      <c r="H1168" s="1" t="b">
        <v>0</v>
      </c>
      <c r="I1168" s="1" t="b">
        <v>1</v>
      </c>
      <c r="J1168" s="1">
        <v>1872</v>
      </c>
      <c r="K1168" s="1">
        <v>1873</v>
      </c>
      <c r="L1168" s="1" t="s">
        <v>14</v>
      </c>
      <c r="M1168" s="1">
        <v>1</v>
      </c>
      <c r="N1168" s="1" t="s">
        <v>13</v>
      </c>
      <c r="P1168" s="5">
        <v>38.736584000000001</v>
      </c>
      <c r="Q1168" s="5">
        <v>-85.373193000000001</v>
      </c>
      <c r="R1168" s="1">
        <v>521</v>
      </c>
      <c r="S1168" s="9"/>
      <c r="T1168" s="2" t="s">
        <v>471</v>
      </c>
      <c r="U1168" t="s">
        <v>447</v>
      </c>
      <c r="V1168" s="2" t="s">
        <v>446</v>
      </c>
      <c r="W1168" s="1" t="s">
        <v>13</v>
      </c>
    </row>
    <row r="1169" spans="1:23" x14ac:dyDescent="0.2">
      <c r="A1169" t="str">
        <f>IF(ISBLANK(R1169),C1169,R1169)&amp;" "&amp;S1169&amp;IF(ISBLANK(S1169),""," ")&amp;T1169&amp;IF(ISBLANK(T1169),""," ")&amp;U1169&amp;" "&amp;V1169</f>
        <v>524 East Main Street</v>
      </c>
      <c r="C1169" s="1" t="s">
        <v>0</v>
      </c>
      <c r="E1169" s="1" t="str">
        <f t="shared" si="55"/>
        <v>Italianate</v>
      </c>
      <c r="F1169" s="1" t="str">
        <f t="shared" si="54"/>
        <v>None</v>
      </c>
      <c r="G1169" s="1" t="s">
        <v>23</v>
      </c>
      <c r="H1169" s="1" t="b">
        <v>1</v>
      </c>
      <c r="I1169" s="1" t="b">
        <v>0</v>
      </c>
      <c r="J1169" s="1">
        <v>1870</v>
      </c>
      <c r="K1169" s="1">
        <v>1870</v>
      </c>
      <c r="L1169" s="1" t="s">
        <v>14</v>
      </c>
      <c r="M1169" s="1">
        <v>1</v>
      </c>
      <c r="N1169" s="1" t="s">
        <v>13</v>
      </c>
      <c r="P1169" s="5">
        <v>38.736280000000001</v>
      </c>
      <c r="Q1169" s="5">
        <v>-85.373632999999998</v>
      </c>
      <c r="R1169" s="1">
        <v>524</v>
      </c>
      <c r="S1169" s="9"/>
      <c r="T1169" s="2" t="s">
        <v>471</v>
      </c>
      <c r="U1169" t="s">
        <v>447</v>
      </c>
      <c r="V1169" t="s">
        <v>446</v>
      </c>
      <c r="W1169" s="1" t="s">
        <v>13</v>
      </c>
    </row>
    <row r="1170" spans="1:23" x14ac:dyDescent="0.2">
      <c r="A1170" t="str">
        <f>IF(ISBLANK(R1170),C1170,R1170)&amp;" "&amp;S1170&amp;IF(ISBLANK(S1170),""," ")&amp;T1170&amp;IF(ISBLANK(T1170),""," ")&amp;U1170&amp;" "&amp;V1170</f>
        <v>601 East Main Street</v>
      </c>
      <c r="C1170" s="1" t="s">
        <v>0</v>
      </c>
      <c r="E1170" s="1" t="s">
        <v>563</v>
      </c>
      <c r="F1170" s="1" t="s">
        <v>564</v>
      </c>
      <c r="G1170" s="1" t="s">
        <v>290</v>
      </c>
      <c r="H1170" s="1" t="b">
        <v>1</v>
      </c>
      <c r="I1170" s="1" t="b">
        <v>0</v>
      </c>
      <c r="J1170" s="1">
        <v>1900</v>
      </c>
      <c r="K1170" s="1">
        <v>1900</v>
      </c>
      <c r="L1170" s="1" t="s">
        <v>14</v>
      </c>
      <c r="M1170" s="1">
        <v>1</v>
      </c>
      <c r="N1170" s="1" t="s">
        <v>13</v>
      </c>
      <c r="P1170" s="5">
        <v>38.736578999999999</v>
      </c>
      <c r="Q1170" s="5">
        <v>-85.372816</v>
      </c>
      <c r="R1170" s="1">
        <v>601</v>
      </c>
      <c r="S1170" s="9"/>
      <c r="T1170" s="2" t="s">
        <v>471</v>
      </c>
      <c r="U1170" t="s">
        <v>447</v>
      </c>
      <c r="V1170" s="2" t="s">
        <v>446</v>
      </c>
      <c r="W1170" s="1" t="s">
        <v>13</v>
      </c>
    </row>
    <row r="1171" spans="1:23" x14ac:dyDescent="0.2">
      <c r="A1171" t="str">
        <f>IF(ISBLANK(R1171),C1171,R1171)&amp;" "&amp;S1171&amp;IF(ISBLANK(S1171),""," ")&amp;T1171&amp;IF(ISBLANK(T1171),""," ")&amp;U1171&amp;" "&amp;V1171</f>
        <v>605 East Main Street</v>
      </c>
      <c r="C1171" s="1" t="s">
        <v>0</v>
      </c>
      <c r="E1171" s="1" t="str">
        <f t="shared" si="55"/>
        <v>Italianate</v>
      </c>
      <c r="F1171" s="1" t="str">
        <f t="shared" si="54"/>
        <v>None</v>
      </c>
      <c r="G1171" s="1" t="s">
        <v>23</v>
      </c>
      <c r="H1171" s="1" t="b">
        <v>1</v>
      </c>
      <c r="I1171" s="1" t="b">
        <v>0</v>
      </c>
      <c r="J1171" s="1">
        <v>1870</v>
      </c>
      <c r="K1171" s="1">
        <v>1870</v>
      </c>
      <c r="L1171" s="1" t="s">
        <v>14</v>
      </c>
      <c r="M1171" s="1">
        <v>1</v>
      </c>
      <c r="N1171" s="1" t="s">
        <v>13</v>
      </c>
      <c r="P1171" s="5">
        <v>38.736637999999999</v>
      </c>
      <c r="Q1171" s="5">
        <v>-85.372625999999997</v>
      </c>
      <c r="R1171" s="1">
        <v>605</v>
      </c>
      <c r="S1171" s="9"/>
      <c r="T1171" s="2" t="s">
        <v>471</v>
      </c>
      <c r="U1171" t="s">
        <v>447</v>
      </c>
      <c r="V1171" s="2" t="s">
        <v>446</v>
      </c>
      <c r="W1171" s="1" t="s">
        <v>13</v>
      </c>
    </row>
    <row r="1172" spans="1:23" x14ac:dyDescent="0.2">
      <c r="A1172" t="str">
        <f>IF(ISBLANK(R1172),C1172,R1172)&amp;" "&amp;S1172&amp;IF(ISBLANK(S1172),""," ")&amp;T1172&amp;IF(ISBLANK(T1172),""," ")&amp;U1172&amp;" "&amp;V1172</f>
        <v>606 East Main Street</v>
      </c>
      <c r="C1172" s="1" t="s">
        <v>0</v>
      </c>
      <c r="E1172" s="1" t="str">
        <f t="shared" si="55"/>
        <v>Colonial Revival</v>
      </c>
      <c r="F1172" s="1" t="str">
        <f t="shared" si="54"/>
        <v>None</v>
      </c>
      <c r="G1172" s="1" t="s">
        <v>16</v>
      </c>
      <c r="H1172" s="1" t="b">
        <v>1</v>
      </c>
      <c r="I1172" s="1" t="b">
        <v>0</v>
      </c>
      <c r="J1172" s="1">
        <v>1950</v>
      </c>
      <c r="K1172" s="1">
        <v>1950</v>
      </c>
      <c r="L1172" s="1" t="s">
        <v>2</v>
      </c>
      <c r="N1172" s="1">
        <v>1</v>
      </c>
      <c r="O1172" s="4" t="s">
        <v>526</v>
      </c>
      <c r="P1172" s="5">
        <v>38.735995000000003</v>
      </c>
      <c r="Q1172" s="5">
        <v>-85.372622000000007</v>
      </c>
      <c r="R1172" s="1">
        <v>606</v>
      </c>
      <c r="S1172" s="9"/>
      <c r="T1172" s="2" t="s">
        <v>471</v>
      </c>
      <c r="U1172" t="s">
        <v>447</v>
      </c>
      <c r="V1172" t="s">
        <v>446</v>
      </c>
      <c r="W1172" s="1" t="s">
        <v>13</v>
      </c>
    </row>
    <row r="1173" spans="1:23" x14ac:dyDescent="0.2">
      <c r="A1173" t="str">
        <f>IF(ISBLANK(R1173),C1173,R1173)&amp;" "&amp;S1173&amp;IF(ISBLANK(S1173),""," ")&amp;T1173&amp;IF(ISBLANK(T1173),""," ")&amp;U1173&amp;" "&amp;V1173</f>
        <v>609 East Main Street</v>
      </c>
      <c r="C1173" s="1" t="s">
        <v>0</v>
      </c>
      <c r="E1173" s="1" t="str">
        <f t="shared" si="55"/>
        <v>Italianate</v>
      </c>
      <c r="F1173" s="1" t="str">
        <f t="shared" si="54"/>
        <v>None</v>
      </c>
      <c r="G1173" s="1" t="s">
        <v>23</v>
      </c>
      <c r="H1173" s="1" t="b">
        <v>1</v>
      </c>
      <c r="I1173" s="1" t="b">
        <v>0</v>
      </c>
      <c r="J1173" s="1">
        <v>1850</v>
      </c>
      <c r="K1173" s="1">
        <v>1850</v>
      </c>
      <c r="L1173" s="1" t="s">
        <v>14</v>
      </c>
      <c r="M1173" s="1">
        <v>1</v>
      </c>
      <c r="N1173" s="1" t="s">
        <v>13</v>
      </c>
      <c r="P1173" s="5">
        <v>38.736669999999997</v>
      </c>
      <c r="Q1173" s="5">
        <v>-85.372529999999998</v>
      </c>
      <c r="R1173" s="1">
        <v>609</v>
      </c>
      <c r="S1173" s="9"/>
      <c r="T1173" s="2" t="s">
        <v>471</v>
      </c>
      <c r="U1173" t="s">
        <v>447</v>
      </c>
      <c r="V1173" s="2" t="s">
        <v>446</v>
      </c>
      <c r="W1173" s="1" t="s">
        <v>13</v>
      </c>
    </row>
    <row r="1174" spans="1:23" x14ac:dyDescent="0.2">
      <c r="A1174" t="str">
        <f>IF(ISBLANK(R1174),C1174,R1174)&amp;" "&amp;S1174&amp;IF(ISBLANK(S1174),""," ")&amp;T1174&amp;IF(ISBLANK(T1174),""," ")&amp;U1174&amp;" "&amp;V1174</f>
        <v>611 East Main Street</v>
      </c>
      <c r="C1174" s="1" t="s">
        <v>0</v>
      </c>
      <c r="E1174" s="1" t="str">
        <f t="shared" si="55"/>
        <v>Italianate</v>
      </c>
      <c r="F1174" s="1" t="str">
        <f t="shared" si="54"/>
        <v>None</v>
      </c>
      <c r="G1174" s="1" t="s">
        <v>23</v>
      </c>
      <c r="H1174" s="1" t="b">
        <v>1</v>
      </c>
      <c r="I1174" s="1" t="b">
        <v>0</v>
      </c>
      <c r="J1174" s="1">
        <v>1860</v>
      </c>
      <c r="K1174" s="1">
        <v>1860</v>
      </c>
      <c r="L1174" s="1" t="s">
        <v>14</v>
      </c>
      <c r="M1174" s="1">
        <v>1</v>
      </c>
      <c r="N1174" s="1" t="s">
        <v>13</v>
      </c>
      <c r="P1174" s="5">
        <v>38.736669999999997</v>
      </c>
      <c r="Q1174" s="5">
        <v>-85.372369000000006</v>
      </c>
      <c r="R1174" s="1">
        <v>611</v>
      </c>
      <c r="S1174" s="9"/>
      <c r="T1174" s="2" t="s">
        <v>471</v>
      </c>
      <c r="U1174" t="s">
        <v>447</v>
      </c>
      <c r="V1174" s="2" t="s">
        <v>446</v>
      </c>
      <c r="W1174" s="1" t="s">
        <v>13</v>
      </c>
    </row>
    <row r="1175" spans="1:23" x14ac:dyDescent="0.2">
      <c r="A1175" t="str">
        <f>IF(ISBLANK(R1175),C1175,R1175)&amp;" "&amp;S1175&amp;IF(ISBLANK(S1175),""," ")&amp;T1175&amp;IF(ISBLANK(T1175),""," ")&amp;U1175&amp;" "&amp;V1175</f>
        <v>612 East Main Street</v>
      </c>
      <c r="C1175" s="1" t="s">
        <v>0</v>
      </c>
      <c r="E1175" s="1" t="str">
        <f t="shared" si="55"/>
        <v>Tudor Revival</v>
      </c>
      <c r="F1175" s="1" t="str">
        <f t="shared" si="54"/>
        <v>None</v>
      </c>
      <c r="G1175" s="1" t="s">
        <v>214</v>
      </c>
      <c r="H1175" s="1" t="b">
        <v>1</v>
      </c>
      <c r="I1175" s="1" t="b">
        <v>0</v>
      </c>
      <c r="J1175" s="1">
        <v>1920</v>
      </c>
      <c r="K1175" s="1">
        <v>1920</v>
      </c>
      <c r="L1175" s="1" t="s">
        <v>2</v>
      </c>
      <c r="M1175" s="1">
        <v>1</v>
      </c>
      <c r="N1175" s="1" t="s">
        <v>13</v>
      </c>
      <c r="P1175" s="5">
        <v>38.735951</v>
      </c>
      <c r="Q1175" s="5">
        <v>-85.372338999999997</v>
      </c>
      <c r="R1175" s="1">
        <v>612</v>
      </c>
      <c r="S1175" s="9"/>
      <c r="T1175" s="2" t="s">
        <v>471</v>
      </c>
      <c r="U1175" t="s">
        <v>447</v>
      </c>
      <c r="V1175" t="s">
        <v>446</v>
      </c>
      <c r="W1175" s="1" t="s">
        <v>13</v>
      </c>
    </row>
    <row r="1176" spans="1:23" x14ac:dyDescent="0.2">
      <c r="A1176" t="str">
        <f>IF(ISBLANK(R1176),C1176,R1176)&amp;" "&amp;S1176&amp;IF(ISBLANK(S1176),""," ")&amp;T1176&amp;IF(ISBLANK(T1176),""," ")&amp;U1176&amp;" "&amp;V1176</f>
        <v>614 East Main Street</v>
      </c>
      <c r="C1176" s="1" t="s">
        <v>0</v>
      </c>
      <c r="E1176" s="1" t="str">
        <f t="shared" si="55"/>
        <v>Victorian</v>
      </c>
      <c r="F1176" s="1" t="str">
        <f t="shared" si="54"/>
        <v>Queen Anne</v>
      </c>
      <c r="G1176" s="1" t="s">
        <v>42</v>
      </c>
      <c r="H1176" s="1" t="b">
        <v>1</v>
      </c>
      <c r="I1176" s="1" t="b">
        <v>0</v>
      </c>
      <c r="J1176" s="1">
        <v>1890</v>
      </c>
      <c r="K1176" s="1">
        <v>1890</v>
      </c>
      <c r="L1176" s="1" t="s">
        <v>14</v>
      </c>
      <c r="M1176" s="1">
        <v>1</v>
      </c>
      <c r="N1176" s="1" t="s">
        <v>13</v>
      </c>
      <c r="P1176" s="5">
        <v>38.735951999999997</v>
      </c>
      <c r="Q1176" s="5">
        <v>-85.372152</v>
      </c>
      <c r="R1176" s="1">
        <v>614</v>
      </c>
      <c r="S1176" s="9"/>
      <c r="T1176" s="2" t="s">
        <v>471</v>
      </c>
      <c r="U1176" t="s">
        <v>447</v>
      </c>
      <c r="V1176" t="s">
        <v>446</v>
      </c>
      <c r="W1176" s="1" t="s">
        <v>13</v>
      </c>
    </row>
    <row r="1177" spans="1:23" x14ac:dyDescent="0.2">
      <c r="A1177" t="str">
        <f>IF(ISBLANK(R1177),C1177,R1177)&amp;" "&amp;S1177&amp;IF(ISBLANK(S1177),""," ")&amp;T1177&amp;IF(ISBLANK(T1177),""," ")&amp;U1177&amp;" "&amp;V1177</f>
        <v>617 East Main Street</v>
      </c>
      <c r="C1177" s="1" t="s">
        <v>0</v>
      </c>
      <c r="E1177" s="1" t="str">
        <f t="shared" si="55"/>
        <v>Vernacular: Gable Front</v>
      </c>
      <c r="F1177" s="1" t="str">
        <f t="shared" si="54"/>
        <v>None</v>
      </c>
      <c r="G1177" s="1" t="s">
        <v>21</v>
      </c>
      <c r="H1177" s="1" t="b">
        <v>1</v>
      </c>
      <c r="I1177" s="1" t="b">
        <v>0</v>
      </c>
      <c r="J1177" s="1">
        <v>1930</v>
      </c>
      <c r="K1177" s="1">
        <v>1930</v>
      </c>
      <c r="L1177" s="1" t="s">
        <v>2</v>
      </c>
      <c r="M1177" s="1">
        <v>1</v>
      </c>
      <c r="N1177" s="1" t="s">
        <v>13</v>
      </c>
      <c r="P1177" s="5">
        <v>38.736803000000002</v>
      </c>
      <c r="Q1177" s="5">
        <v>-85.372235000000003</v>
      </c>
      <c r="R1177" s="1">
        <v>617</v>
      </c>
      <c r="S1177" s="9"/>
      <c r="T1177" s="2" t="s">
        <v>471</v>
      </c>
      <c r="U1177" t="s">
        <v>447</v>
      </c>
      <c r="V1177" s="2" t="s">
        <v>446</v>
      </c>
      <c r="W1177" s="1" t="s">
        <v>13</v>
      </c>
    </row>
    <row r="1178" spans="1:23" x14ac:dyDescent="0.2">
      <c r="A1178" t="str">
        <f>IF(ISBLANK(R1178),C1178,R1178)&amp;" "&amp;S1178&amp;IF(ISBLANK(S1178),""," ")&amp;T1178&amp;IF(ISBLANK(T1178),""," ")&amp;U1178&amp;" "&amp;V1178</f>
        <v>701 East Main Street</v>
      </c>
      <c r="C1178" s="1" t="s">
        <v>0</v>
      </c>
      <c r="E1178" s="1" t="str">
        <f t="shared" si="55"/>
        <v>Federal</v>
      </c>
      <c r="F1178" s="1" t="str">
        <f t="shared" si="54"/>
        <v>None</v>
      </c>
      <c r="G1178" s="1" t="s">
        <v>1</v>
      </c>
      <c r="H1178" s="1" t="b">
        <v>1</v>
      </c>
      <c r="I1178" s="1" t="b">
        <v>0</v>
      </c>
      <c r="J1178" s="1">
        <v>1840</v>
      </c>
      <c r="K1178" s="1">
        <v>1840</v>
      </c>
      <c r="L1178" s="1" t="s">
        <v>14</v>
      </c>
      <c r="M1178" s="1">
        <v>1</v>
      </c>
      <c r="N1178" s="1" t="s">
        <v>13</v>
      </c>
      <c r="P1178" s="5">
        <v>38.736592999999999</v>
      </c>
      <c r="Q1178" s="5">
        <v>-85.371761000000006</v>
      </c>
      <c r="R1178" s="1">
        <v>701</v>
      </c>
      <c r="S1178" s="9"/>
      <c r="T1178" s="2" t="s">
        <v>471</v>
      </c>
      <c r="U1178" t="s">
        <v>447</v>
      </c>
      <c r="V1178" s="2" t="s">
        <v>446</v>
      </c>
      <c r="W1178" s="1" t="s">
        <v>13</v>
      </c>
    </row>
    <row r="1179" spans="1:23" x14ac:dyDescent="0.2">
      <c r="A1179" t="str">
        <f>IF(ISBLANK(R1179),C1179,R1179)&amp;" "&amp;S1179&amp;IF(ISBLANK(S1179),""," ")&amp;T1179&amp;IF(ISBLANK(T1179),""," ")&amp;U1179&amp;" "&amp;V1179</f>
        <v>704 East Main Street</v>
      </c>
      <c r="C1179" s="1" t="s">
        <v>0</v>
      </c>
      <c r="E1179" s="1" t="str">
        <f t="shared" si="55"/>
        <v>Modern Movement</v>
      </c>
      <c r="F1179" s="1" t="str">
        <f t="shared" si="54"/>
        <v>None</v>
      </c>
      <c r="G1179" s="1" t="s">
        <v>29</v>
      </c>
      <c r="H1179" s="1" t="b">
        <v>1</v>
      </c>
      <c r="I1179" s="1" t="b">
        <v>0</v>
      </c>
      <c r="J1179" s="1">
        <v>1939</v>
      </c>
      <c r="K1179" s="1">
        <v>1939</v>
      </c>
      <c r="L1179" s="1" t="s">
        <v>14</v>
      </c>
      <c r="M1179" s="1">
        <v>2</v>
      </c>
      <c r="N1179" s="1" t="s">
        <v>13</v>
      </c>
      <c r="P1179" s="5">
        <v>38.735964000000003</v>
      </c>
      <c r="Q1179" s="5">
        <v>-85.371694000000005</v>
      </c>
      <c r="R1179" s="1">
        <v>704</v>
      </c>
      <c r="S1179" s="9"/>
      <c r="T1179" s="2" t="s">
        <v>471</v>
      </c>
      <c r="U1179" t="s">
        <v>447</v>
      </c>
      <c r="V1179" t="s">
        <v>446</v>
      </c>
      <c r="W1179" s="1" t="s">
        <v>13</v>
      </c>
    </row>
    <row r="1180" spans="1:23" x14ac:dyDescent="0.2">
      <c r="A1180" t="str">
        <f>IF(ISBLANK(R1180),C1180,R1180)&amp;" "&amp;S1180&amp;IF(ISBLANK(S1180),""," ")&amp;T1180&amp;IF(ISBLANK(T1180),""," ")&amp;U1180&amp;" "&amp;V1180</f>
        <v>705 East Main Street</v>
      </c>
      <c r="C1180" s="1" t="s">
        <v>0</v>
      </c>
      <c r="E1180" s="1" t="str">
        <f t="shared" si="55"/>
        <v>Federal</v>
      </c>
      <c r="F1180" s="1" t="str">
        <f t="shared" si="54"/>
        <v>None</v>
      </c>
      <c r="G1180" s="1" t="s">
        <v>1</v>
      </c>
      <c r="H1180" s="1" t="b">
        <v>1</v>
      </c>
      <c r="I1180" s="1" t="b">
        <v>0</v>
      </c>
      <c r="J1180" s="1">
        <v>1840</v>
      </c>
      <c r="K1180" s="1">
        <v>1840</v>
      </c>
      <c r="L1180" s="1" t="s">
        <v>14</v>
      </c>
      <c r="M1180" s="1">
        <v>1</v>
      </c>
      <c r="N1180" s="1" t="s">
        <v>13</v>
      </c>
      <c r="P1180" s="5">
        <v>38.736679000000002</v>
      </c>
      <c r="Q1180" s="5">
        <v>-85.371628999999999</v>
      </c>
      <c r="R1180" s="1">
        <v>705</v>
      </c>
      <c r="S1180" s="9"/>
      <c r="T1180" s="2" t="s">
        <v>471</v>
      </c>
      <c r="U1180" t="s">
        <v>447</v>
      </c>
      <c r="V1180" s="2" t="s">
        <v>446</v>
      </c>
      <c r="W1180" s="1" t="s">
        <v>13</v>
      </c>
    </row>
    <row r="1181" spans="1:23" ht="25.5" x14ac:dyDescent="0.2">
      <c r="A1181" t="str">
        <f t="shared" si="56"/>
        <v>707 East Main Street</v>
      </c>
      <c r="B1181" s="1" t="s">
        <v>291</v>
      </c>
      <c r="C1181" s="1" t="s">
        <v>0</v>
      </c>
      <c r="E1181" s="1" t="str">
        <f t="shared" si="55"/>
        <v>Federal</v>
      </c>
      <c r="F1181" s="1" t="str">
        <f t="shared" si="54"/>
        <v>None</v>
      </c>
      <c r="G1181" s="1" t="s">
        <v>1</v>
      </c>
      <c r="H1181" s="1" t="b">
        <v>1</v>
      </c>
      <c r="I1181" s="1" t="b">
        <v>0</v>
      </c>
      <c r="J1181" s="1">
        <v>1848</v>
      </c>
      <c r="K1181" s="1">
        <v>1848</v>
      </c>
      <c r="L1181" s="1" t="s">
        <v>14</v>
      </c>
      <c r="M1181" s="1">
        <v>1</v>
      </c>
      <c r="N1181" s="1" t="s">
        <v>13</v>
      </c>
      <c r="P1181" s="5">
        <v>38.736682000000002</v>
      </c>
      <c r="Q1181" s="5">
        <v>-85.371497000000005</v>
      </c>
      <c r="R1181" s="1">
        <v>707</v>
      </c>
      <c r="S1181" s="9"/>
      <c r="T1181" s="2" t="s">
        <v>471</v>
      </c>
      <c r="U1181" t="s">
        <v>447</v>
      </c>
      <c r="V1181" s="2" t="s">
        <v>446</v>
      </c>
      <c r="W1181" s="1" t="s">
        <v>13</v>
      </c>
    </row>
    <row r="1182" spans="1:23" ht="114.75" x14ac:dyDescent="0.2">
      <c r="A1182" t="str">
        <f t="shared" si="56"/>
        <v>708 East Main Street</v>
      </c>
      <c r="B1182" s="1" t="s">
        <v>295</v>
      </c>
      <c r="C1182" s="1" t="s">
        <v>0</v>
      </c>
      <c r="E1182" s="1" t="str">
        <f t="shared" si="55"/>
        <v>Classical/Greek Revival</v>
      </c>
      <c r="F1182" s="1" t="str">
        <f t="shared" si="54"/>
        <v>Greek</v>
      </c>
      <c r="G1182" s="1" t="s">
        <v>26</v>
      </c>
      <c r="H1182" s="1" t="b">
        <v>1</v>
      </c>
      <c r="I1182" s="1" t="b">
        <v>0</v>
      </c>
      <c r="J1182" s="1">
        <v>1840</v>
      </c>
      <c r="K1182" s="1">
        <v>1840</v>
      </c>
      <c r="L1182" s="1" t="s">
        <v>14</v>
      </c>
      <c r="M1182" s="1">
        <v>1</v>
      </c>
      <c r="N1182" s="1" t="s">
        <v>13</v>
      </c>
      <c r="P1182" s="5">
        <v>38.736038000000001</v>
      </c>
      <c r="Q1182" s="5">
        <v>-85.371433999999994</v>
      </c>
      <c r="R1182" s="1">
        <v>708</v>
      </c>
      <c r="S1182" s="9"/>
      <c r="T1182" s="2" t="s">
        <v>471</v>
      </c>
      <c r="U1182" t="s">
        <v>447</v>
      </c>
      <c r="V1182" t="s">
        <v>446</v>
      </c>
      <c r="W1182" s="1" t="s">
        <v>437</v>
      </c>
    </row>
    <row r="1183" spans="1:23" x14ac:dyDescent="0.2">
      <c r="A1183" t="str">
        <f>IF(ISBLANK(R1183),C1183,R1183)&amp;" "&amp;S1183&amp;IF(ISBLANK(S1183),""," ")&amp;T1183&amp;IF(ISBLANK(T1183),""," ")&amp;U1183&amp;" "&amp;V1183</f>
        <v>709 East Main Street</v>
      </c>
      <c r="C1183" s="1" t="s">
        <v>0</v>
      </c>
      <c r="E1183" s="1" t="str">
        <f t="shared" si="55"/>
        <v>Vernacular: Shotgun</v>
      </c>
      <c r="F1183" s="1" t="str">
        <f t="shared" si="54"/>
        <v>Camelback Shotgun</v>
      </c>
      <c r="G1183" s="1" t="s">
        <v>31</v>
      </c>
      <c r="H1183" s="1" t="b">
        <v>1</v>
      </c>
      <c r="I1183" s="1" t="b">
        <v>0</v>
      </c>
      <c r="J1183" s="1">
        <v>1850</v>
      </c>
      <c r="K1183" s="1">
        <v>1850</v>
      </c>
      <c r="L1183" s="1" t="s">
        <v>14</v>
      </c>
      <c r="M1183" s="1">
        <v>1</v>
      </c>
      <c r="N1183" s="1" t="s">
        <v>13</v>
      </c>
      <c r="P1183" s="5">
        <v>38.736682999999999</v>
      </c>
      <c r="Q1183" s="5">
        <v>-85.371320999999995</v>
      </c>
      <c r="R1183" s="1">
        <v>709</v>
      </c>
      <c r="S1183" s="9"/>
      <c r="T1183" s="2" t="s">
        <v>471</v>
      </c>
      <c r="U1183" t="s">
        <v>447</v>
      </c>
      <c r="V1183" s="2" t="s">
        <v>446</v>
      </c>
      <c r="W1183" s="1" t="s">
        <v>13</v>
      </c>
    </row>
    <row r="1184" spans="1:23" ht="76.5" x14ac:dyDescent="0.2">
      <c r="A1184" t="str">
        <f>IF(ISBLANK(R1184),C1184,R1184)&amp;" "&amp;S1184&amp;IF(ISBLANK(S1184),""," ")&amp;T1184&amp;IF(ISBLANK(T1184),""," ")&amp;U1184&amp;" "&amp;V1184</f>
        <v>710 East Main Street</v>
      </c>
      <c r="C1184" s="1" t="s">
        <v>0</v>
      </c>
      <c r="E1184" s="1" t="str">
        <f t="shared" si="55"/>
        <v>Federal</v>
      </c>
      <c r="F1184" s="1" t="str">
        <f t="shared" si="54"/>
        <v>None</v>
      </c>
      <c r="G1184" s="1" t="s">
        <v>1</v>
      </c>
      <c r="H1184" s="1" t="b">
        <v>1</v>
      </c>
      <c r="I1184" s="1" t="b">
        <v>0</v>
      </c>
      <c r="J1184" s="1">
        <v>1838</v>
      </c>
      <c r="K1184" s="1">
        <v>1838</v>
      </c>
      <c r="L1184" s="1" t="s">
        <v>14</v>
      </c>
      <c r="M1184" s="1">
        <v>1</v>
      </c>
      <c r="N1184" s="1" t="s">
        <v>13</v>
      </c>
      <c r="P1184" s="5">
        <v>38.735968999999997</v>
      </c>
      <c r="Q1184" s="5">
        <v>-85.371286999999995</v>
      </c>
      <c r="R1184" s="1">
        <v>710</v>
      </c>
      <c r="S1184" s="9"/>
      <c r="T1184" s="2" t="s">
        <v>471</v>
      </c>
      <c r="U1184" t="s">
        <v>447</v>
      </c>
      <c r="V1184" t="s">
        <v>446</v>
      </c>
      <c r="W1184" s="1" t="s">
        <v>438</v>
      </c>
    </row>
    <row r="1185" spans="1:23" x14ac:dyDescent="0.2">
      <c r="A1185" t="str">
        <f>IF(ISBLANK(R1185),C1185,R1185)&amp;" "&amp;S1185&amp;IF(ISBLANK(S1185),""," ")&amp;T1185&amp;IF(ISBLANK(T1185),""," ")&amp;U1185&amp;" "&amp;V1185</f>
        <v>711 East Main Street</v>
      </c>
      <c r="C1185" s="1" t="s">
        <v>0</v>
      </c>
      <c r="E1185" s="1" t="str">
        <f t="shared" si="55"/>
        <v>Federal</v>
      </c>
      <c r="F1185" s="1" t="str">
        <f t="shared" si="54"/>
        <v>None</v>
      </c>
      <c r="G1185" s="1" t="s">
        <v>1</v>
      </c>
      <c r="H1185" s="1" t="b">
        <v>1</v>
      </c>
      <c r="I1185" s="1" t="b">
        <v>0</v>
      </c>
      <c r="J1185" s="1">
        <v>1840</v>
      </c>
      <c r="K1185" s="1">
        <v>1840</v>
      </c>
      <c r="L1185" s="1" t="s">
        <v>14</v>
      </c>
      <c r="M1185" s="1">
        <v>0.5</v>
      </c>
      <c r="N1185" s="1" t="s">
        <v>13</v>
      </c>
      <c r="P1185" s="5">
        <v>38.736685999999999</v>
      </c>
      <c r="Q1185" s="5">
        <v>-85.371245999999999</v>
      </c>
      <c r="R1185" s="1">
        <v>711</v>
      </c>
      <c r="S1185" s="9"/>
      <c r="T1185" s="2" t="s">
        <v>471</v>
      </c>
      <c r="U1185" t="s">
        <v>447</v>
      </c>
      <c r="V1185" t="s">
        <v>446</v>
      </c>
      <c r="W1185" s="1" t="s">
        <v>13</v>
      </c>
    </row>
    <row r="1186" spans="1:23" x14ac:dyDescent="0.2">
      <c r="A1186" t="str">
        <f>IF(ISBLANK(R1186),C1186,R1186)&amp;" "&amp;S1186&amp;IF(ISBLANK(S1186),""," ")&amp;T1186&amp;IF(ISBLANK(T1186),""," ")&amp;U1186&amp;" "&amp;V1186</f>
        <v>712 East Main Street</v>
      </c>
      <c r="C1186" s="1" t="s">
        <v>0</v>
      </c>
      <c r="E1186" s="1" t="str">
        <f t="shared" si="55"/>
        <v>Federal</v>
      </c>
      <c r="F1186" s="1" t="str">
        <f t="shared" si="54"/>
        <v>None</v>
      </c>
      <c r="G1186" s="1" t="s">
        <v>1</v>
      </c>
      <c r="H1186" s="1" t="b">
        <v>1</v>
      </c>
      <c r="I1186" s="1" t="b">
        <v>0</v>
      </c>
      <c r="J1186" s="1">
        <v>1838</v>
      </c>
      <c r="K1186" s="1">
        <v>1838</v>
      </c>
      <c r="L1186" s="1" t="s">
        <v>14</v>
      </c>
      <c r="M1186" s="1">
        <v>1</v>
      </c>
      <c r="N1186" s="1" t="s">
        <v>13</v>
      </c>
      <c r="P1186" s="5">
        <v>38.735968999999997</v>
      </c>
      <c r="Q1186" s="5">
        <v>-85.371208999999993</v>
      </c>
      <c r="R1186" s="1">
        <v>712</v>
      </c>
      <c r="S1186" s="9"/>
      <c r="T1186" s="2" t="s">
        <v>471</v>
      </c>
      <c r="U1186" t="s">
        <v>447</v>
      </c>
      <c r="V1186" t="s">
        <v>446</v>
      </c>
      <c r="W1186" s="1" t="s">
        <v>13</v>
      </c>
    </row>
    <row r="1187" spans="1:23" x14ac:dyDescent="0.2">
      <c r="A1187" t="str">
        <f>IF(ISBLANK(R1187),C1187,R1187)&amp;" "&amp;S1187&amp;IF(ISBLANK(S1187),""," ")&amp;T1187&amp;IF(ISBLANK(T1187),""," ")&amp;U1187&amp;" "&amp;V1187</f>
        <v>713 East Main Street</v>
      </c>
      <c r="C1187" s="1" t="s">
        <v>0</v>
      </c>
      <c r="E1187" s="1" t="str">
        <f t="shared" si="55"/>
        <v>Federal</v>
      </c>
      <c r="F1187" s="1" t="str">
        <f t="shared" si="54"/>
        <v>None</v>
      </c>
      <c r="G1187" s="1" t="s">
        <v>1</v>
      </c>
      <c r="H1187" s="1" t="b">
        <v>1</v>
      </c>
      <c r="I1187" s="1" t="b">
        <v>0</v>
      </c>
      <c r="J1187" s="1">
        <v>1840</v>
      </c>
      <c r="K1187" s="1">
        <v>1840</v>
      </c>
      <c r="L1187" s="1" t="s">
        <v>14</v>
      </c>
      <c r="M1187" s="1">
        <v>0.5</v>
      </c>
      <c r="N1187" s="1" t="s">
        <v>13</v>
      </c>
      <c r="P1187" s="5">
        <v>38.736683999999997</v>
      </c>
      <c r="Q1187" s="5">
        <v>-85.371173999999996</v>
      </c>
      <c r="R1187" s="1">
        <v>713</v>
      </c>
      <c r="S1187" s="9"/>
      <c r="T1187" s="2" t="s">
        <v>471</v>
      </c>
      <c r="U1187" t="s">
        <v>447</v>
      </c>
      <c r="V1187" t="s">
        <v>446</v>
      </c>
      <c r="W1187" s="1" t="s">
        <v>13</v>
      </c>
    </row>
    <row r="1188" spans="1:23" x14ac:dyDescent="0.2">
      <c r="A1188" t="str">
        <f>IF(ISBLANK(R1188),C1188,R1188)&amp;" "&amp;S1188&amp;IF(ISBLANK(S1188),""," ")&amp;T1188&amp;IF(ISBLANK(T1188),""," ")&amp;U1188&amp;" "&amp;V1188</f>
        <v>714 East Main Street</v>
      </c>
      <c r="C1188" s="1" t="s">
        <v>0</v>
      </c>
      <c r="E1188" s="1" t="str">
        <f t="shared" si="55"/>
        <v>Federal</v>
      </c>
      <c r="F1188" s="1" t="str">
        <f t="shared" si="54"/>
        <v>None</v>
      </c>
      <c r="G1188" s="1" t="s">
        <v>1</v>
      </c>
      <c r="H1188" s="1" t="b">
        <v>1</v>
      </c>
      <c r="I1188" s="1" t="b">
        <v>0</v>
      </c>
      <c r="J1188" s="1">
        <v>1838</v>
      </c>
      <c r="K1188" s="1">
        <v>1838</v>
      </c>
      <c r="L1188" s="1" t="s">
        <v>14</v>
      </c>
      <c r="M1188" s="1">
        <v>1</v>
      </c>
      <c r="N1188" s="1" t="s">
        <v>13</v>
      </c>
      <c r="P1188" s="5">
        <v>38.735970999999999</v>
      </c>
      <c r="Q1188" s="5">
        <v>-85.371129999999994</v>
      </c>
      <c r="R1188" s="1">
        <v>714</v>
      </c>
      <c r="S1188" s="9"/>
      <c r="T1188" s="2" t="s">
        <v>471</v>
      </c>
      <c r="U1188" t="s">
        <v>447</v>
      </c>
      <c r="V1188" t="s">
        <v>446</v>
      </c>
      <c r="W1188" s="1" t="s">
        <v>13</v>
      </c>
    </row>
    <row r="1189" spans="1:23" x14ac:dyDescent="0.2">
      <c r="A1189" t="str">
        <f>IF(ISBLANK(R1189),C1189,R1189)&amp;" "&amp;S1189&amp;IF(ISBLANK(S1189),""," ")&amp;T1189&amp;IF(ISBLANK(T1189),""," ")&amp;U1189&amp;" "&amp;V1189</f>
        <v>715 East Main Street</v>
      </c>
      <c r="C1189" s="1" t="s">
        <v>0</v>
      </c>
      <c r="E1189" s="1" t="str">
        <f t="shared" si="55"/>
        <v>Vernacular: Shotgun</v>
      </c>
      <c r="F1189" s="1" t="str">
        <f t="shared" si="54"/>
        <v>None</v>
      </c>
      <c r="G1189" s="1" t="s">
        <v>18</v>
      </c>
      <c r="H1189" s="1" t="b">
        <v>1</v>
      </c>
      <c r="I1189" s="1" t="b">
        <v>0</v>
      </c>
      <c r="J1189" s="1">
        <v>1860</v>
      </c>
      <c r="K1189" s="1">
        <v>1860</v>
      </c>
      <c r="L1189" s="1" t="s">
        <v>14</v>
      </c>
      <c r="M1189" s="1">
        <v>1</v>
      </c>
      <c r="N1189" s="1" t="s">
        <v>13</v>
      </c>
      <c r="P1189" s="5">
        <v>38.736688999999998</v>
      </c>
      <c r="Q1189" s="5">
        <v>-85.371098000000003</v>
      </c>
      <c r="R1189" s="1">
        <v>715</v>
      </c>
      <c r="S1189" s="9"/>
      <c r="T1189" s="2" t="s">
        <v>471</v>
      </c>
      <c r="U1189" t="s">
        <v>447</v>
      </c>
      <c r="V1189" t="s">
        <v>446</v>
      </c>
      <c r="W1189" s="1" t="s">
        <v>13</v>
      </c>
    </row>
    <row r="1190" spans="1:23" x14ac:dyDescent="0.2">
      <c r="A1190" t="str">
        <f>IF(ISBLANK(R1190),C1190,R1190)&amp;" "&amp;S1190&amp;IF(ISBLANK(S1190),""," ")&amp;T1190&amp;IF(ISBLANK(T1190),""," ")&amp;U1190&amp;" "&amp;V1190</f>
        <v>716 East Main Street</v>
      </c>
      <c r="C1190" s="1" t="s">
        <v>0</v>
      </c>
      <c r="E1190" s="1" t="str">
        <f t="shared" si="55"/>
        <v>Federal</v>
      </c>
      <c r="F1190" s="1" t="str">
        <f t="shared" si="54"/>
        <v>None</v>
      </c>
      <c r="G1190" s="1" t="s">
        <v>1</v>
      </c>
      <c r="H1190" s="1" t="b">
        <v>1</v>
      </c>
      <c r="I1190" s="1" t="b">
        <v>0</v>
      </c>
      <c r="J1190" s="1">
        <v>1850</v>
      </c>
      <c r="K1190" s="1">
        <v>1850</v>
      </c>
      <c r="L1190" s="1" t="s">
        <v>14</v>
      </c>
      <c r="M1190" s="1">
        <v>2</v>
      </c>
      <c r="N1190" s="1" t="s">
        <v>13</v>
      </c>
      <c r="P1190" s="5">
        <v>38.735973999999999</v>
      </c>
      <c r="Q1190" s="5">
        <v>-85.371033999999995</v>
      </c>
      <c r="R1190" s="1">
        <v>716</v>
      </c>
      <c r="S1190" s="9"/>
      <c r="T1190" s="2" t="s">
        <v>471</v>
      </c>
      <c r="U1190" t="s">
        <v>447</v>
      </c>
      <c r="V1190" t="s">
        <v>446</v>
      </c>
      <c r="W1190" s="1" t="s">
        <v>13</v>
      </c>
    </row>
    <row r="1191" spans="1:23" x14ac:dyDescent="0.2">
      <c r="A1191" t="str">
        <f>IF(ISBLANK(R1191),C1191,R1191)&amp;" "&amp;S1191&amp;IF(ISBLANK(S1191),""," ")&amp;T1191&amp;IF(ISBLANK(T1191),""," ")&amp;U1191&amp;" "&amp;V1191</f>
        <v>717 East Main Street</v>
      </c>
      <c r="C1191" s="1" t="s">
        <v>0</v>
      </c>
      <c r="E1191" s="1" t="str">
        <f t="shared" si="55"/>
        <v>Vernacular: Shotgun</v>
      </c>
      <c r="F1191" s="1" t="str">
        <f t="shared" si="54"/>
        <v>None</v>
      </c>
      <c r="G1191" s="1" t="s">
        <v>18</v>
      </c>
      <c r="H1191" s="1" t="b">
        <v>1</v>
      </c>
      <c r="I1191" s="1" t="b">
        <v>0</v>
      </c>
      <c r="J1191" s="1">
        <v>1860</v>
      </c>
      <c r="K1191" s="1">
        <v>1860</v>
      </c>
      <c r="L1191" s="1" t="s">
        <v>14</v>
      </c>
      <c r="M1191" s="1">
        <v>1</v>
      </c>
      <c r="N1191" s="1" t="s">
        <v>13</v>
      </c>
      <c r="P1191" s="5">
        <v>38.736687000000003</v>
      </c>
      <c r="Q1191" s="5">
        <v>-85.371015</v>
      </c>
      <c r="R1191" s="1">
        <v>717</v>
      </c>
      <c r="S1191" s="9"/>
      <c r="T1191" s="2" t="s">
        <v>471</v>
      </c>
      <c r="U1191" t="s">
        <v>447</v>
      </c>
      <c r="V1191" t="s">
        <v>446</v>
      </c>
      <c r="W1191" s="1" t="s">
        <v>13</v>
      </c>
    </row>
    <row r="1192" spans="1:23" x14ac:dyDescent="0.2">
      <c r="A1192" t="str">
        <f>IF(ISBLANK(R1192),C1192,R1192)&amp;" "&amp;S1192&amp;IF(ISBLANK(S1192),""," ")&amp;T1192&amp;IF(ISBLANK(T1192),""," ")&amp;U1192&amp;" "&amp;V1192</f>
        <v>718 East Main Street</v>
      </c>
      <c r="C1192" s="1" t="s">
        <v>0</v>
      </c>
      <c r="E1192" s="1" t="s">
        <v>555</v>
      </c>
      <c r="F1192" s="1" t="s">
        <v>570</v>
      </c>
      <c r="G1192" s="1" t="s">
        <v>337</v>
      </c>
      <c r="H1192" s="1" t="b">
        <v>1</v>
      </c>
      <c r="I1192" s="1" t="b">
        <v>0</v>
      </c>
      <c r="J1192" s="1">
        <v>1910</v>
      </c>
      <c r="K1192" s="1">
        <v>1910</v>
      </c>
      <c r="L1192" s="1" t="s">
        <v>14</v>
      </c>
      <c r="M1192" s="1">
        <v>1</v>
      </c>
      <c r="N1192" s="1" t="s">
        <v>13</v>
      </c>
      <c r="P1192" s="5">
        <v>38.735976000000001</v>
      </c>
      <c r="Q1192" s="5">
        <v>-85.370923000000005</v>
      </c>
      <c r="R1192" s="1">
        <v>718</v>
      </c>
      <c r="S1192" s="9"/>
      <c r="T1192" s="2" t="s">
        <v>471</v>
      </c>
      <c r="U1192" t="s">
        <v>447</v>
      </c>
      <c r="V1192" t="s">
        <v>446</v>
      </c>
      <c r="W1192" s="1" t="s">
        <v>13</v>
      </c>
    </row>
    <row r="1193" spans="1:23" x14ac:dyDescent="0.2">
      <c r="A1193" t="str">
        <f t="shared" si="56"/>
        <v>801 East Main Street</v>
      </c>
      <c r="B1193" s="1" t="s">
        <v>292</v>
      </c>
      <c r="C1193" s="1" t="s">
        <v>540</v>
      </c>
      <c r="E1193" s="1" t="str">
        <f t="shared" si="55"/>
        <v>Colonial Revival</v>
      </c>
      <c r="F1193" s="1" t="str">
        <f t="shared" si="54"/>
        <v>None</v>
      </c>
      <c r="G1193" s="1" t="s">
        <v>16</v>
      </c>
      <c r="H1193" s="1" t="b">
        <v>1</v>
      </c>
      <c r="I1193" s="1" t="b">
        <v>0</v>
      </c>
      <c r="J1193" s="1">
        <v>1890</v>
      </c>
      <c r="K1193" s="1">
        <v>1890</v>
      </c>
      <c r="L1193" s="1" t="s">
        <v>14</v>
      </c>
      <c r="M1193" s="1">
        <v>1</v>
      </c>
      <c r="N1193" s="1" t="s">
        <v>13</v>
      </c>
      <c r="P1193" s="5">
        <v>38.736347000000002</v>
      </c>
      <c r="Q1193" s="5">
        <v>-85.371253999999993</v>
      </c>
      <c r="R1193" s="1">
        <v>801</v>
      </c>
      <c r="S1193" s="9"/>
      <c r="T1193" s="2" t="s">
        <v>471</v>
      </c>
      <c r="U1193" t="s">
        <v>447</v>
      </c>
      <c r="V1193" t="s">
        <v>446</v>
      </c>
      <c r="W1193" s="1" t="s">
        <v>13</v>
      </c>
    </row>
    <row r="1194" spans="1:23" x14ac:dyDescent="0.2">
      <c r="A1194" t="str">
        <f t="shared" si="56"/>
        <v>831 East Main Street</v>
      </c>
      <c r="B1194" s="1" t="s">
        <v>293</v>
      </c>
      <c r="C1194" s="1" t="s">
        <v>540</v>
      </c>
      <c r="E1194" s="1" t="str">
        <f t="shared" si="55"/>
        <v>Modern Movement</v>
      </c>
      <c r="F1194" s="1" t="str">
        <f t="shared" si="54"/>
        <v>None</v>
      </c>
      <c r="G1194" s="1" t="s">
        <v>29</v>
      </c>
      <c r="H1194" s="1" t="b">
        <v>1</v>
      </c>
      <c r="I1194" s="1" t="b">
        <v>0</v>
      </c>
      <c r="J1194" s="1">
        <v>1960</v>
      </c>
      <c r="K1194" s="1">
        <v>1960</v>
      </c>
      <c r="L1194" s="1" t="s">
        <v>2</v>
      </c>
      <c r="N1194" s="1">
        <v>1</v>
      </c>
      <c r="O1194" s="4" t="s">
        <v>526</v>
      </c>
      <c r="P1194" s="5">
        <v>38.736322000000001</v>
      </c>
      <c r="Q1194" s="5">
        <v>-85.369755999999995</v>
      </c>
      <c r="R1194" s="1">
        <v>831</v>
      </c>
      <c r="S1194" s="9"/>
      <c r="T1194" s="2" t="s">
        <v>471</v>
      </c>
      <c r="U1194" t="s">
        <v>447</v>
      </c>
      <c r="V1194" t="s">
        <v>446</v>
      </c>
      <c r="W1194" s="1" t="s">
        <v>13</v>
      </c>
    </row>
    <row r="1195" spans="1:23" ht="76.5" x14ac:dyDescent="0.2">
      <c r="A1195" t="str">
        <f>IF(ISBLANK(R1195),C1195,R1195)&amp;" "&amp;S1195&amp;IF(ISBLANK(S1195),""," ")&amp;T1195&amp;IF(ISBLANK(T1195),""," ")&amp;U1195&amp;" "&amp;V1195</f>
        <v>101 West Main Street</v>
      </c>
      <c r="C1195" s="1" t="s">
        <v>157</v>
      </c>
      <c r="E1195" s="1" t="str">
        <f t="shared" si="55"/>
        <v>Classical/Greek Revival</v>
      </c>
      <c r="F1195" s="1" t="str">
        <f t="shared" si="54"/>
        <v>Classical</v>
      </c>
      <c r="G1195" s="1" t="s">
        <v>56</v>
      </c>
      <c r="H1195" s="1" t="b">
        <v>1</v>
      </c>
      <c r="I1195" s="1" t="b">
        <v>1</v>
      </c>
      <c r="J1195" s="1">
        <v>1925</v>
      </c>
      <c r="K1195" s="1">
        <v>1950</v>
      </c>
      <c r="L1195" s="1" t="s">
        <v>14</v>
      </c>
      <c r="N1195" s="1">
        <v>1</v>
      </c>
      <c r="O1195" s="4" t="s">
        <v>526</v>
      </c>
      <c r="P1195" s="5">
        <v>38.736041</v>
      </c>
      <c r="Q1195" s="5">
        <v>-85.380379000000005</v>
      </c>
      <c r="R1195" s="1">
        <v>101</v>
      </c>
      <c r="S1195" s="9"/>
      <c r="T1195" s="2" t="s">
        <v>485</v>
      </c>
      <c r="U1195" t="s">
        <v>447</v>
      </c>
      <c r="V1195" t="s">
        <v>446</v>
      </c>
      <c r="W1195" s="1" t="s">
        <v>377</v>
      </c>
    </row>
    <row r="1196" spans="1:23" ht="25.5" x14ac:dyDescent="0.2">
      <c r="A1196" t="str">
        <f>IF(ISBLANK(R1196),C1196,R1196)&amp;" "&amp;S1196&amp;IF(ISBLANK(S1196),""," ")&amp;T1196&amp;IF(ISBLANK(T1196),""," ")&amp;U1196&amp;" "&amp;V1196</f>
        <v>102 West Main Street</v>
      </c>
      <c r="C1196" s="1" t="s">
        <v>4</v>
      </c>
      <c r="E1196" s="1" t="str">
        <f t="shared" si="55"/>
        <v>Federal</v>
      </c>
      <c r="F1196" s="1" t="str">
        <f t="shared" si="54"/>
        <v>None</v>
      </c>
      <c r="G1196" s="1" t="s">
        <v>1</v>
      </c>
      <c r="H1196" s="1" t="b">
        <v>1</v>
      </c>
      <c r="I1196" s="1" t="b">
        <v>0</v>
      </c>
      <c r="J1196" s="1">
        <v>1850</v>
      </c>
      <c r="K1196" s="1">
        <v>1850</v>
      </c>
      <c r="L1196" s="1" t="s">
        <v>14</v>
      </c>
      <c r="M1196" s="1">
        <v>1</v>
      </c>
      <c r="N1196" s="1" t="s">
        <v>13</v>
      </c>
      <c r="P1196" s="5">
        <v>38.736618999999997</v>
      </c>
      <c r="Q1196" s="5">
        <v>-85.380409</v>
      </c>
      <c r="R1196" s="1">
        <v>102</v>
      </c>
      <c r="S1196" s="9"/>
      <c r="T1196" s="2" t="s">
        <v>485</v>
      </c>
      <c r="U1196" t="s">
        <v>447</v>
      </c>
      <c r="V1196" t="s">
        <v>446</v>
      </c>
      <c r="W1196" s="1" t="s">
        <v>13</v>
      </c>
    </row>
    <row r="1197" spans="1:23" ht="25.5" x14ac:dyDescent="0.2">
      <c r="A1197" t="str">
        <f>IF(ISBLANK(R1197),C1197,R1197)&amp;" "&amp;S1197&amp;IF(ISBLANK(S1197),""," ")&amp;T1197&amp;IF(ISBLANK(T1197),""," ")&amp;U1197&amp;" "&amp;V1197</f>
        <v>108 West Main Street</v>
      </c>
      <c r="C1197" s="1" t="s">
        <v>4</v>
      </c>
      <c r="E1197" s="1" t="str">
        <f t="shared" si="55"/>
        <v>Italianate</v>
      </c>
      <c r="F1197" s="1" t="str">
        <f t="shared" si="54"/>
        <v>None</v>
      </c>
      <c r="G1197" s="1" t="s">
        <v>23</v>
      </c>
      <c r="H1197" s="1" t="b">
        <v>1</v>
      </c>
      <c r="I1197" s="1" t="b">
        <v>0</v>
      </c>
      <c r="J1197" s="1">
        <v>1870</v>
      </c>
      <c r="K1197" s="1">
        <v>1870</v>
      </c>
      <c r="L1197" s="1" t="s">
        <v>14</v>
      </c>
      <c r="M1197" s="1">
        <v>1</v>
      </c>
      <c r="N1197" s="1" t="s">
        <v>13</v>
      </c>
      <c r="P1197" s="5">
        <v>38.736691</v>
      </c>
      <c r="Q1197" s="5">
        <v>-85.380595</v>
      </c>
      <c r="R1197" s="1">
        <v>108</v>
      </c>
      <c r="S1197" s="9"/>
      <c r="T1197" s="2" t="s">
        <v>485</v>
      </c>
      <c r="U1197" t="s">
        <v>447</v>
      </c>
      <c r="V1197" t="s">
        <v>446</v>
      </c>
      <c r="W1197" s="1" t="s">
        <v>13</v>
      </c>
    </row>
    <row r="1198" spans="1:23" ht="25.5" x14ac:dyDescent="0.2">
      <c r="A1198" t="str">
        <f>IF(ISBLANK(R1198),C1198,R1198)&amp;" "&amp;S1198&amp;IF(ISBLANK(S1198),""," ")&amp;T1198&amp;IF(ISBLANK(T1198),""," ")&amp;U1198&amp;" "&amp;V1198</f>
        <v>109 West Main Street</v>
      </c>
      <c r="C1198" s="1" t="s">
        <v>4</v>
      </c>
      <c r="E1198" s="1" t="str">
        <f t="shared" si="55"/>
        <v>Italianate</v>
      </c>
      <c r="F1198" s="1" t="str">
        <f t="shared" si="54"/>
        <v>None</v>
      </c>
      <c r="G1198" s="1" t="s">
        <v>23</v>
      </c>
      <c r="H1198" s="1" t="b">
        <v>1</v>
      </c>
      <c r="I1198" s="1" t="b">
        <v>0</v>
      </c>
      <c r="J1198" s="1">
        <v>1890</v>
      </c>
      <c r="K1198" s="1">
        <v>1890</v>
      </c>
      <c r="L1198" s="1" t="s">
        <v>14</v>
      </c>
      <c r="M1198" s="1">
        <v>1</v>
      </c>
      <c r="N1198" s="1" t="s">
        <v>13</v>
      </c>
      <c r="P1198" s="5">
        <v>38.736348999999997</v>
      </c>
      <c r="Q1198" s="5">
        <v>-85.380709999999993</v>
      </c>
      <c r="R1198" s="1">
        <v>109</v>
      </c>
      <c r="S1198" s="9"/>
      <c r="T1198" s="2" t="s">
        <v>485</v>
      </c>
      <c r="U1198" t="s">
        <v>447</v>
      </c>
      <c r="V1198" t="s">
        <v>446</v>
      </c>
      <c r="W1198" s="1" t="s">
        <v>13</v>
      </c>
    </row>
    <row r="1199" spans="1:23" ht="25.5" x14ac:dyDescent="0.2">
      <c r="A1199" t="str">
        <f>IF(ISBLANK(R1199),C1199,R1199)&amp;" "&amp;S1199&amp;IF(ISBLANK(S1199),""," ")&amp;T1199&amp;IF(ISBLANK(T1199),""," ")&amp;U1199&amp;" "&amp;V1199</f>
        <v>110 West Main Street</v>
      </c>
      <c r="C1199" s="1" t="s">
        <v>4</v>
      </c>
      <c r="E1199" s="1" t="str">
        <f t="shared" si="55"/>
        <v>Italianate</v>
      </c>
      <c r="F1199" s="1" t="str">
        <f t="shared" si="54"/>
        <v>None</v>
      </c>
      <c r="G1199" s="1" t="s">
        <v>23</v>
      </c>
      <c r="H1199" s="1" t="b">
        <v>1</v>
      </c>
      <c r="I1199" s="1" t="b">
        <v>0</v>
      </c>
      <c r="J1199" s="1">
        <v>1880</v>
      </c>
      <c r="K1199" s="1">
        <v>1880</v>
      </c>
      <c r="L1199" s="1" t="s">
        <v>14</v>
      </c>
      <c r="M1199" s="1">
        <v>1</v>
      </c>
      <c r="N1199" s="1" t="s">
        <v>13</v>
      </c>
      <c r="P1199" s="5">
        <v>38.736708</v>
      </c>
      <c r="Q1199" s="5">
        <v>-85.380668999999997</v>
      </c>
      <c r="R1199" s="1">
        <v>110</v>
      </c>
      <c r="S1199" s="9"/>
      <c r="T1199" s="2" t="s">
        <v>485</v>
      </c>
      <c r="U1199" t="s">
        <v>447</v>
      </c>
      <c r="V1199" t="s">
        <v>446</v>
      </c>
      <c r="W1199" s="1" t="s">
        <v>13</v>
      </c>
    </row>
    <row r="1200" spans="1:23" ht="25.5" x14ac:dyDescent="0.2">
      <c r="A1200" t="str">
        <f t="shared" si="56"/>
        <v>111 West Main Street</v>
      </c>
      <c r="B1200" s="1" t="s">
        <v>544</v>
      </c>
      <c r="C1200" s="1" t="s">
        <v>4</v>
      </c>
      <c r="E1200" s="1" t="str">
        <f t="shared" si="55"/>
        <v>Italianate</v>
      </c>
      <c r="F1200" s="1" t="str">
        <f t="shared" si="54"/>
        <v>None</v>
      </c>
      <c r="G1200" s="1" t="s">
        <v>23</v>
      </c>
      <c r="H1200" s="1" t="b">
        <v>0</v>
      </c>
      <c r="I1200" s="1" t="b">
        <v>0</v>
      </c>
      <c r="J1200" s="1">
        <v>1867</v>
      </c>
      <c r="K1200" s="1">
        <v>1867</v>
      </c>
      <c r="L1200" s="1" t="s">
        <v>14</v>
      </c>
      <c r="M1200" s="1">
        <v>1</v>
      </c>
      <c r="N1200" s="1" t="s">
        <v>13</v>
      </c>
      <c r="P1200" s="5">
        <v>38.736348999999997</v>
      </c>
      <c r="Q1200" s="5">
        <v>-85.380709999999993</v>
      </c>
      <c r="R1200" s="1">
        <v>111</v>
      </c>
      <c r="S1200" s="9"/>
      <c r="T1200" s="2" t="s">
        <v>485</v>
      </c>
      <c r="U1200" t="s">
        <v>447</v>
      </c>
      <c r="V1200" t="s">
        <v>446</v>
      </c>
      <c r="W1200" s="1" t="s">
        <v>13</v>
      </c>
    </row>
    <row r="1201" spans="1:23" ht="89.25" x14ac:dyDescent="0.2">
      <c r="A1201" t="str">
        <f>IF(ISBLANK(R1201),C1201,R1201)&amp;" "&amp;S1201&amp;IF(ISBLANK(S1201),""," ")&amp;T1201&amp;IF(ISBLANK(T1201),""," ")&amp;U1201&amp;" "&amp;V1201</f>
        <v>113 West Main Street</v>
      </c>
      <c r="C1201" s="1" t="s">
        <v>4</v>
      </c>
      <c r="E1201" s="1" t="str">
        <f t="shared" si="55"/>
        <v>Italianate</v>
      </c>
      <c r="F1201" s="1" t="str">
        <f t="shared" si="54"/>
        <v>None</v>
      </c>
      <c r="G1201" s="1" t="s">
        <v>23</v>
      </c>
      <c r="H1201" s="1" t="b">
        <v>1</v>
      </c>
      <c r="I1201" s="1" t="b">
        <v>0</v>
      </c>
      <c r="J1201" s="1">
        <v>1900</v>
      </c>
      <c r="K1201" s="1">
        <v>1900</v>
      </c>
      <c r="L1201" s="1" t="s">
        <v>14</v>
      </c>
      <c r="M1201" s="1">
        <v>1</v>
      </c>
      <c r="N1201" s="1" t="s">
        <v>13</v>
      </c>
      <c r="P1201" s="5">
        <v>38.736133000000002</v>
      </c>
      <c r="Q1201" s="5">
        <v>-85.380780999999999</v>
      </c>
      <c r="R1201" s="1">
        <v>113</v>
      </c>
      <c r="S1201" s="9"/>
      <c r="T1201" s="2" t="s">
        <v>485</v>
      </c>
      <c r="U1201" t="s">
        <v>447</v>
      </c>
      <c r="V1201" t="s">
        <v>446</v>
      </c>
      <c r="W1201" s="1" t="s">
        <v>376</v>
      </c>
    </row>
    <row r="1202" spans="1:23" ht="25.5" x14ac:dyDescent="0.2">
      <c r="A1202" t="str">
        <f>IF(ISBLANK(R1202),C1202,R1202)&amp;" "&amp;S1202&amp;IF(ISBLANK(S1202),""," ")&amp;T1202&amp;IF(ISBLANK(T1202),""," ")&amp;U1202&amp;" "&amp;V1202</f>
        <v>115 West Main Street</v>
      </c>
      <c r="C1202" s="1" t="s">
        <v>4</v>
      </c>
      <c r="E1202" s="1" t="str">
        <f t="shared" si="55"/>
        <v>Italianate</v>
      </c>
      <c r="F1202" s="1" t="str">
        <f t="shared" si="54"/>
        <v>None</v>
      </c>
      <c r="G1202" s="1" t="s">
        <v>23</v>
      </c>
      <c r="H1202" s="1" t="b">
        <v>1</v>
      </c>
      <c r="I1202" s="1" t="b">
        <v>0</v>
      </c>
      <c r="J1202" s="1">
        <v>1900</v>
      </c>
      <c r="K1202" s="1">
        <v>1900</v>
      </c>
      <c r="L1202" s="1" t="s">
        <v>14</v>
      </c>
      <c r="M1202" s="1">
        <v>1</v>
      </c>
      <c r="N1202" s="1" t="s">
        <v>13</v>
      </c>
      <c r="P1202" s="5">
        <v>38.736145999999998</v>
      </c>
      <c r="Q1202" s="5">
        <v>-85.380846000000005</v>
      </c>
      <c r="R1202" s="1">
        <v>115</v>
      </c>
      <c r="S1202" s="9"/>
      <c r="T1202" s="2" t="s">
        <v>485</v>
      </c>
      <c r="U1202" t="s">
        <v>447</v>
      </c>
      <c r="V1202" t="s">
        <v>446</v>
      </c>
      <c r="W1202" s="1" t="s">
        <v>13</v>
      </c>
    </row>
    <row r="1203" spans="1:23" ht="25.5" x14ac:dyDescent="0.2">
      <c r="A1203" t="str">
        <f>IF(ISBLANK(R1203),C1203,R1203)&amp;" "&amp;S1203&amp;IF(ISBLANK(S1203),""," ")&amp;T1203&amp;IF(ISBLANK(T1203),""," ")&amp;U1203&amp;" "&amp;V1203</f>
        <v>116 West Main Street</v>
      </c>
      <c r="C1203" s="1" t="s">
        <v>4</v>
      </c>
      <c r="E1203" s="1" t="str">
        <f t="shared" si="55"/>
        <v>Italianate</v>
      </c>
      <c r="F1203" s="1" t="str">
        <f t="shared" si="54"/>
        <v>None</v>
      </c>
      <c r="G1203" s="1" t="s">
        <v>23</v>
      </c>
      <c r="H1203" s="1" t="b">
        <v>1</v>
      </c>
      <c r="I1203" s="1" t="b">
        <v>0</v>
      </c>
      <c r="J1203" s="1">
        <v>1890</v>
      </c>
      <c r="K1203" s="1">
        <v>1890</v>
      </c>
      <c r="L1203" s="1" t="s">
        <v>14</v>
      </c>
      <c r="M1203" s="1">
        <v>1</v>
      </c>
      <c r="N1203" s="1" t="s">
        <v>13</v>
      </c>
      <c r="P1203" s="5">
        <v>38.736646</v>
      </c>
      <c r="Q1203" s="5">
        <v>-85.380690000000001</v>
      </c>
      <c r="R1203" s="1">
        <v>116</v>
      </c>
      <c r="S1203" s="9"/>
      <c r="T1203" s="2" t="s">
        <v>485</v>
      </c>
      <c r="U1203" t="s">
        <v>447</v>
      </c>
      <c r="V1203" t="s">
        <v>446</v>
      </c>
      <c r="W1203" s="1" t="s">
        <v>13</v>
      </c>
    </row>
    <row r="1204" spans="1:23" ht="102" x14ac:dyDescent="0.2">
      <c r="A1204" t="str">
        <f>IF(ISBLANK(R1204),C1204,R1204)&amp;" "&amp;S1204&amp;IF(ISBLANK(S1204),""," ")&amp;T1204&amp;IF(ISBLANK(T1204),""," ")&amp;U1204&amp;" "&amp;V1204</f>
        <v>117 West Main Street</v>
      </c>
      <c r="C1204" s="1" t="s">
        <v>4</v>
      </c>
      <c r="E1204" s="1" t="str">
        <f t="shared" si="55"/>
        <v>Federal</v>
      </c>
      <c r="F1204" s="1" t="str">
        <f t="shared" si="54"/>
        <v>None</v>
      </c>
      <c r="G1204" s="1" t="s">
        <v>1</v>
      </c>
      <c r="H1204" s="1" t="b">
        <v>1</v>
      </c>
      <c r="I1204" s="1" t="b">
        <v>0</v>
      </c>
      <c r="J1204" s="1">
        <v>1850</v>
      </c>
      <c r="K1204" s="1">
        <v>1850</v>
      </c>
      <c r="L1204" s="1" t="s">
        <v>14</v>
      </c>
      <c r="M1204" s="1">
        <v>1</v>
      </c>
      <c r="N1204" s="1" t="s">
        <v>13</v>
      </c>
      <c r="P1204" s="5">
        <v>38.736362</v>
      </c>
      <c r="Q1204" s="5">
        <v>-85.380775</v>
      </c>
      <c r="R1204" s="1">
        <v>117</v>
      </c>
      <c r="S1204" s="9"/>
      <c r="T1204" s="2" t="s">
        <v>485</v>
      </c>
      <c r="U1204" t="s">
        <v>447</v>
      </c>
      <c r="V1204" t="s">
        <v>446</v>
      </c>
      <c r="W1204" s="1" t="s">
        <v>375</v>
      </c>
    </row>
    <row r="1205" spans="1:23" ht="25.5" x14ac:dyDescent="0.2">
      <c r="A1205" t="str">
        <f>IF(ISBLANK(R1205),C1205,R1205)&amp;" "&amp;S1205&amp;IF(ISBLANK(S1205),""," ")&amp;T1205&amp;IF(ISBLANK(T1205),""," ")&amp;U1205&amp;" "&amp;V1205</f>
        <v>118 West Main Street</v>
      </c>
      <c r="C1205" s="1" t="s">
        <v>4</v>
      </c>
      <c r="E1205" s="1" t="str">
        <f t="shared" si="55"/>
        <v>None</v>
      </c>
      <c r="F1205" s="1" t="str">
        <f t="shared" si="54"/>
        <v>None</v>
      </c>
      <c r="G1205" s="1" t="s">
        <v>15</v>
      </c>
      <c r="H1205" s="1" t="b">
        <v>1</v>
      </c>
      <c r="I1205" s="1" t="b">
        <v>0</v>
      </c>
      <c r="J1205" s="1">
        <v>1900</v>
      </c>
      <c r="K1205" s="1">
        <v>1900</v>
      </c>
      <c r="L1205" s="1" t="s">
        <v>2</v>
      </c>
      <c r="N1205" s="4">
        <v>1</v>
      </c>
      <c r="O1205" s="4" t="s">
        <v>511</v>
      </c>
      <c r="P1205" s="5">
        <v>38.736606999999999</v>
      </c>
      <c r="Q1205" s="5">
        <v>-85.380779000000004</v>
      </c>
      <c r="R1205" s="1">
        <v>118</v>
      </c>
      <c r="S1205" s="9"/>
      <c r="T1205" s="2" t="s">
        <v>485</v>
      </c>
      <c r="U1205" t="s">
        <v>447</v>
      </c>
      <c r="V1205" t="s">
        <v>446</v>
      </c>
      <c r="W1205" s="1" t="s">
        <v>13</v>
      </c>
    </row>
    <row r="1206" spans="1:23" ht="102" x14ac:dyDescent="0.2">
      <c r="A1206" t="str">
        <f>IF(ISBLANK(R1206),C1206,R1206)&amp;" "&amp;S1206&amp;IF(ISBLANK(S1206),""," ")&amp;T1206&amp;IF(ISBLANK(T1206),""," ")&amp;U1206&amp;" "&amp;V1206</f>
        <v>201 West Main Street</v>
      </c>
      <c r="C1206" s="1" t="s">
        <v>4</v>
      </c>
      <c r="E1206" s="1" t="str">
        <f t="shared" si="55"/>
        <v>Federal</v>
      </c>
      <c r="F1206" s="1" t="str">
        <f t="shared" si="54"/>
        <v>None</v>
      </c>
      <c r="G1206" s="1" t="s">
        <v>1</v>
      </c>
      <c r="H1206" s="1" t="b">
        <v>1</v>
      </c>
      <c r="I1206" s="1" t="b">
        <v>0</v>
      </c>
      <c r="J1206" s="1">
        <v>1900</v>
      </c>
      <c r="K1206" s="1">
        <v>1900</v>
      </c>
      <c r="L1206" s="1" t="s">
        <v>14</v>
      </c>
      <c r="M1206" s="1">
        <f>1/3</f>
        <v>0.33333333333333331</v>
      </c>
      <c r="N1206" s="1" t="s">
        <v>13</v>
      </c>
      <c r="P1206" s="5">
        <v>38.736196</v>
      </c>
      <c r="Q1206" s="5">
        <v>-85.381072000000003</v>
      </c>
      <c r="R1206" s="1">
        <v>201</v>
      </c>
      <c r="S1206" s="9"/>
      <c r="T1206" s="2" t="s">
        <v>485</v>
      </c>
      <c r="U1206" t="s">
        <v>447</v>
      </c>
      <c r="V1206" t="s">
        <v>446</v>
      </c>
      <c r="W1206" s="1" t="s">
        <v>374</v>
      </c>
    </row>
    <row r="1207" spans="1:23" ht="25.5" x14ac:dyDescent="0.2">
      <c r="A1207" t="str">
        <f>IF(ISBLANK(R1207),C1207,R1207)&amp;" "&amp;S1207&amp;IF(ISBLANK(S1207),""," ")&amp;T1207&amp;IF(ISBLANK(T1207),""," ")&amp;U1207&amp;" "&amp;V1207</f>
        <v>202 West Main Street</v>
      </c>
      <c r="C1207" s="1" t="s">
        <v>4</v>
      </c>
      <c r="E1207" s="1" t="str">
        <f t="shared" si="55"/>
        <v>Italianate</v>
      </c>
      <c r="F1207" s="1" t="str">
        <f t="shared" si="54"/>
        <v>None</v>
      </c>
      <c r="G1207" s="1" t="s">
        <v>23</v>
      </c>
      <c r="H1207" s="1" t="b">
        <v>1</v>
      </c>
      <c r="I1207" s="1" t="b">
        <v>0</v>
      </c>
      <c r="J1207" s="1">
        <v>1875</v>
      </c>
      <c r="K1207" s="1">
        <v>1875</v>
      </c>
      <c r="L1207" s="1" t="s">
        <v>14</v>
      </c>
      <c r="M1207" s="1">
        <v>1</v>
      </c>
      <c r="N1207" s="1" t="s">
        <v>13</v>
      </c>
      <c r="P1207" s="5">
        <v>38.736770999999997</v>
      </c>
      <c r="Q1207" s="5">
        <v>-85.380872999999994</v>
      </c>
      <c r="R1207" s="1">
        <v>202</v>
      </c>
      <c r="S1207" s="9"/>
      <c r="T1207" s="2" t="s">
        <v>485</v>
      </c>
      <c r="U1207" t="s">
        <v>447</v>
      </c>
      <c r="V1207" t="s">
        <v>446</v>
      </c>
      <c r="W1207" s="1" t="s">
        <v>13</v>
      </c>
    </row>
    <row r="1208" spans="1:23" ht="102" x14ac:dyDescent="0.2">
      <c r="A1208" t="str">
        <f>IF(ISBLANK(R1208),C1208,R1208)&amp;" "&amp;S1208&amp;IF(ISBLANK(S1208),""," ")&amp;T1208&amp;IF(ISBLANK(T1208),""," ")&amp;U1208&amp;" "&amp;V1208</f>
        <v>203 West Main Street</v>
      </c>
      <c r="C1208" s="1" t="s">
        <v>4</v>
      </c>
      <c r="E1208" s="1" t="str">
        <f t="shared" si="55"/>
        <v>Federal</v>
      </c>
      <c r="F1208" s="1" t="str">
        <f t="shared" si="54"/>
        <v>None</v>
      </c>
      <c r="G1208" s="1" t="s">
        <v>1</v>
      </c>
      <c r="H1208" s="1" t="b">
        <v>1</v>
      </c>
      <c r="I1208" s="1" t="b">
        <v>0</v>
      </c>
      <c r="J1208" s="1">
        <v>1900</v>
      </c>
      <c r="K1208" s="1">
        <v>1900</v>
      </c>
      <c r="L1208" s="1" t="s">
        <v>14</v>
      </c>
      <c r="M1208" s="1">
        <f>1/3</f>
        <v>0.33333333333333331</v>
      </c>
      <c r="N1208" s="1" t="s">
        <v>13</v>
      </c>
      <c r="P1208" s="5">
        <v>38.736407</v>
      </c>
      <c r="Q1208" s="5">
        <v>-85.381000999999998</v>
      </c>
      <c r="R1208" s="1">
        <v>203</v>
      </c>
      <c r="S1208" s="9"/>
      <c r="T1208" s="2" t="s">
        <v>485</v>
      </c>
      <c r="U1208" t="s">
        <v>447</v>
      </c>
      <c r="V1208" t="s">
        <v>446</v>
      </c>
      <c r="W1208" s="1" t="s">
        <v>374</v>
      </c>
    </row>
    <row r="1209" spans="1:23" ht="25.5" x14ac:dyDescent="0.2">
      <c r="A1209" t="str">
        <f>IF(ISBLANK(R1209),C1209,R1209)&amp;" "&amp;S1209&amp;IF(ISBLANK(S1209),""," ")&amp;T1209&amp;IF(ISBLANK(T1209),""," ")&amp;U1209&amp;" "&amp;V1209</f>
        <v>204 West Main Street</v>
      </c>
      <c r="C1209" s="1" t="s">
        <v>4</v>
      </c>
      <c r="E1209" s="1" t="str">
        <f t="shared" si="55"/>
        <v>Italianate</v>
      </c>
      <c r="F1209" s="1" t="str">
        <f t="shared" si="54"/>
        <v>None</v>
      </c>
      <c r="G1209" s="1" t="s">
        <v>23</v>
      </c>
      <c r="H1209" s="1" t="b">
        <v>1</v>
      </c>
      <c r="I1209" s="1" t="b">
        <v>0</v>
      </c>
      <c r="J1209" s="1">
        <v>1870</v>
      </c>
      <c r="K1209" s="1">
        <v>1870</v>
      </c>
      <c r="L1209" s="1" t="s">
        <v>14</v>
      </c>
      <c r="M1209" s="1">
        <v>1</v>
      </c>
      <c r="N1209" s="1" t="s">
        <v>13</v>
      </c>
      <c r="P1209" s="5">
        <v>38.736601</v>
      </c>
      <c r="Q1209" s="5">
        <v>-85.380959000000004</v>
      </c>
      <c r="R1209" s="1">
        <v>204</v>
      </c>
      <c r="S1209" s="9"/>
      <c r="T1209" s="2" t="s">
        <v>485</v>
      </c>
      <c r="U1209" t="s">
        <v>447</v>
      </c>
      <c r="V1209" t="s">
        <v>446</v>
      </c>
      <c r="W1209" s="1" t="s">
        <v>13</v>
      </c>
    </row>
    <row r="1210" spans="1:23" ht="102" x14ac:dyDescent="0.2">
      <c r="A1210" t="str">
        <f>IF(ISBLANK(R1210),C1210,R1210)&amp;" "&amp;S1210&amp;IF(ISBLANK(S1210),""," ")&amp;T1210&amp;IF(ISBLANK(T1210),""," ")&amp;U1210&amp;" "&amp;V1210</f>
        <v>205 West Main Street</v>
      </c>
      <c r="C1210" s="1" t="s">
        <v>4</v>
      </c>
      <c r="E1210" s="1" t="str">
        <f t="shared" si="55"/>
        <v>Federal</v>
      </c>
      <c r="F1210" s="1" t="str">
        <f t="shared" si="54"/>
        <v>None</v>
      </c>
      <c r="G1210" s="1" t="s">
        <v>1</v>
      </c>
      <c r="H1210" s="1" t="b">
        <v>1</v>
      </c>
      <c r="I1210" s="1" t="b">
        <v>0</v>
      </c>
      <c r="J1210" s="1">
        <v>1900</v>
      </c>
      <c r="K1210" s="1">
        <v>1900</v>
      </c>
      <c r="L1210" s="1" t="s">
        <v>14</v>
      </c>
      <c r="M1210" s="1">
        <f>1/3</f>
        <v>0.33333333333333331</v>
      </c>
      <c r="N1210" s="1" t="s">
        <v>13</v>
      </c>
      <c r="P1210" s="5">
        <v>38.736212000000002</v>
      </c>
      <c r="Q1210" s="5">
        <v>-85.381155000000007</v>
      </c>
      <c r="R1210" s="1">
        <v>205</v>
      </c>
      <c r="S1210" s="9"/>
      <c r="T1210" s="2" t="s">
        <v>485</v>
      </c>
      <c r="U1210" t="s">
        <v>447</v>
      </c>
      <c r="V1210" t="s">
        <v>446</v>
      </c>
      <c r="W1210" s="1" t="s">
        <v>374</v>
      </c>
    </row>
    <row r="1211" spans="1:23" ht="89.25" x14ac:dyDescent="0.2">
      <c r="A1211" t="str">
        <f>IF(ISBLANK(R1211),C1211,R1211)&amp;" "&amp;S1211&amp;IF(ISBLANK(S1211),""," ")&amp;T1211&amp;IF(ISBLANK(T1211),""," ")&amp;U1211&amp;" "&amp;V1211</f>
        <v>207 West Main Street</v>
      </c>
      <c r="C1211" s="1" t="s">
        <v>4</v>
      </c>
      <c r="E1211" s="1" t="str">
        <f t="shared" si="55"/>
        <v>Federal</v>
      </c>
      <c r="F1211" s="1" t="str">
        <f t="shared" si="54"/>
        <v>None</v>
      </c>
      <c r="G1211" s="1" t="s">
        <v>1</v>
      </c>
      <c r="H1211" s="1" t="b">
        <v>1</v>
      </c>
      <c r="I1211" s="1" t="b">
        <v>0</v>
      </c>
      <c r="J1211" s="1">
        <v>1835</v>
      </c>
      <c r="K1211" s="1">
        <v>1835</v>
      </c>
      <c r="L1211" s="1" t="s">
        <v>14</v>
      </c>
      <c r="M1211" s="1">
        <v>1</v>
      </c>
      <c r="N1211" s="1" t="s">
        <v>13</v>
      </c>
      <c r="P1211" s="5">
        <v>38.736229000000002</v>
      </c>
      <c r="Q1211" s="5">
        <v>-85.381210999999993</v>
      </c>
      <c r="R1211" s="1">
        <v>207</v>
      </c>
      <c r="S1211" s="9"/>
      <c r="T1211" s="2" t="s">
        <v>485</v>
      </c>
      <c r="U1211" t="s">
        <v>447</v>
      </c>
      <c r="V1211" t="s">
        <v>446</v>
      </c>
      <c r="W1211" s="1" t="s">
        <v>373</v>
      </c>
    </row>
    <row r="1212" spans="1:23" ht="25.5" x14ac:dyDescent="0.2">
      <c r="A1212" t="str">
        <f>IF(ISBLANK(R1212),C1212,R1212)&amp;" "&amp;S1212&amp;IF(ISBLANK(S1212),""," ")&amp;T1212&amp;IF(ISBLANK(T1212),""," ")&amp;U1212&amp;" "&amp;V1212</f>
        <v>208 West Main Street</v>
      </c>
      <c r="C1212" s="1" t="s">
        <v>4</v>
      </c>
      <c r="E1212" s="1" t="str">
        <f t="shared" si="55"/>
        <v>Italianate</v>
      </c>
      <c r="F1212" s="1" t="str">
        <f t="shared" si="54"/>
        <v>None</v>
      </c>
      <c r="G1212" s="1" t="s">
        <v>23</v>
      </c>
      <c r="H1212" s="1" t="b">
        <v>1</v>
      </c>
      <c r="I1212" s="1" t="b">
        <v>0</v>
      </c>
      <c r="J1212" s="1">
        <v>1910</v>
      </c>
      <c r="K1212" s="1">
        <v>1910</v>
      </c>
      <c r="L1212" s="1" t="s">
        <v>14</v>
      </c>
      <c r="M1212" s="1">
        <v>1</v>
      </c>
      <c r="N1212" s="1" t="s">
        <v>13</v>
      </c>
      <c r="P1212" s="5">
        <v>38.736778999999999</v>
      </c>
      <c r="Q1212" s="5">
        <v>-85.381028999999998</v>
      </c>
      <c r="R1212" s="1">
        <v>208</v>
      </c>
      <c r="S1212" s="9"/>
      <c r="T1212" s="2" t="s">
        <v>485</v>
      </c>
      <c r="U1212" t="s">
        <v>447</v>
      </c>
      <c r="V1212" t="s">
        <v>446</v>
      </c>
      <c r="W1212" s="1" t="s">
        <v>13</v>
      </c>
    </row>
    <row r="1213" spans="1:23" ht="114.75" x14ac:dyDescent="0.2">
      <c r="A1213" t="str">
        <f t="shared" si="56"/>
        <v>209 West Main Street</v>
      </c>
      <c r="B1213" s="1" t="s">
        <v>156</v>
      </c>
      <c r="C1213" s="1" t="s">
        <v>4</v>
      </c>
      <c r="E1213" s="1" t="str">
        <f t="shared" si="55"/>
        <v>Italianate</v>
      </c>
      <c r="F1213" s="1" t="str">
        <f t="shared" si="54"/>
        <v>None</v>
      </c>
      <c r="G1213" s="1" t="s">
        <v>23</v>
      </c>
      <c r="H1213" s="1" t="b">
        <v>1</v>
      </c>
      <c r="I1213" s="1" t="b">
        <v>0</v>
      </c>
      <c r="J1213" s="1">
        <v>1875</v>
      </c>
      <c r="K1213" s="1">
        <v>1875</v>
      </c>
      <c r="L1213" s="1" t="s">
        <v>14</v>
      </c>
      <c r="M1213" s="1">
        <v>1</v>
      </c>
      <c r="N1213" s="1" t="s">
        <v>13</v>
      </c>
      <c r="P1213" s="5">
        <v>38.736131</v>
      </c>
      <c r="Q1213" s="5">
        <v>-85.381349</v>
      </c>
      <c r="R1213" s="1">
        <v>209</v>
      </c>
      <c r="S1213" s="9"/>
      <c r="T1213" s="2" t="s">
        <v>485</v>
      </c>
      <c r="U1213" t="s">
        <v>447</v>
      </c>
      <c r="V1213" t="s">
        <v>446</v>
      </c>
      <c r="W1213" s="1" t="s">
        <v>372</v>
      </c>
    </row>
    <row r="1214" spans="1:23" ht="25.5" x14ac:dyDescent="0.2">
      <c r="A1214" t="str">
        <f>IF(ISBLANK(R1214),C1214,R1214)&amp;" "&amp;S1214&amp;IF(ISBLANK(S1214),""," ")&amp;T1214&amp;IF(ISBLANK(T1214),""," ")&amp;U1214&amp;" "&amp;V1214</f>
        <v>211 West Main Street</v>
      </c>
      <c r="C1214" s="1" t="s">
        <v>4</v>
      </c>
      <c r="E1214" s="1" t="str">
        <f t="shared" si="55"/>
        <v>Commercial Style</v>
      </c>
      <c r="F1214" s="1" t="str">
        <f t="shared" si="54"/>
        <v>None</v>
      </c>
      <c r="G1214" s="1" t="s">
        <v>6</v>
      </c>
      <c r="H1214" s="1" t="b">
        <v>1</v>
      </c>
      <c r="I1214" s="1" t="b">
        <v>0</v>
      </c>
      <c r="J1214" s="1">
        <v>1900</v>
      </c>
      <c r="K1214" s="1">
        <v>1900</v>
      </c>
      <c r="L1214" s="1" t="s">
        <v>14</v>
      </c>
      <c r="M1214" s="1">
        <v>1</v>
      </c>
      <c r="N1214" s="1" t="s">
        <v>13</v>
      </c>
      <c r="P1214" s="5">
        <v>38.736455999999997</v>
      </c>
      <c r="Q1214" s="5">
        <v>-85.381242999999998</v>
      </c>
      <c r="R1214" s="1">
        <v>211</v>
      </c>
      <c r="S1214" s="9"/>
      <c r="T1214" s="2" t="s">
        <v>485</v>
      </c>
      <c r="U1214" t="s">
        <v>447</v>
      </c>
      <c r="V1214" t="s">
        <v>446</v>
      </c>
      <c r="W1214" s="1" t="s">
        <v>13</v>
      </c>
    </row>
    <row r="1215" spans="1:23" ht="25.5" x14ac:dyDescent="0.2">
      <c r="A1215" t="str">
        <f t="shared" si="56"/>
        <v>213 West Main Street</v>
      </c>
      <c r="B1215" s="1" t="s">
        <v>155</v>
      </c>
      <c r="C1215" s="1" t="s">
        <v>4</v>
      </c>
      <c r="E1215" s="1" t="str">
        <f t="shared" si="55"/>
        <v>Italianate</v>
      </c>
      <c r="F1215" s="1" t="str">
        <f t="shared" si="54"/>
        <v>None</v>
      </c>
      <c r="G1215" s="1" t="s">
        <v>23</v>
      </c>
      <c r="H1215" s="1" t="b">
        <v>1</v>
      </c>
      <c r="I1215" s="1" t="b">
        <v>0</v>
      </c>
      <c r="J1215" s="1">
        <v>1875</v>
      </c>
      <c r="K1215" s="1">
        <v>1875</v>
      </c>
      <c r="L1215" s="1" t="s">
        <v>14</v>
      </c>
      <c r="M1215" s="1">
        <v>1</v>
      </c>
      <c r="N1215" s="1" t="s">
        <v>13</v>
      </c>
      <c r="P1215" s="5">
        <v>38.736131</v>
      </c>
      <c r="Q1215" s="5">
        <v>-85.381349</v>
      </c>
      <c r="R1215" s="1">
        <v>213</v>
      </c>
      <c r="S1215" s="9"/>
      <c r="T1215" s="2" t="s">
        <v>485</v>
      </c>
      <c r="U1215" t="s">
        <v>447</v>
      </c>
      <c r="V1215" t="s">
        <v>446</v>
      </c>
      <c r="W1215" s="1" t="s">
        <v>13</v>
      </c>
    </row>
    <row r="1216" spans="1:23" ht="114.75" x14ac:dyDescent="0.2">
      <c r="A1216" t="str">
        <f t="shared" si="56"/>
        <v>215 West Main Street</v>
      </c>
      <c r="B1216" s="1" t="s">
        <v>153</v>
      </c>
      <c r="C1216" s="1" t="s">
        <v>4</v>
      </c>
      <c r="E1216" s="1" t="str">
        <f t="shared" si="55"/>
        <v>Federal</v>
      </c>
      <c r="F1216" s="1" t="str">
        <f t="shared" si="54"/>
        <v>None</v>
      </c>
      <c r="G1216" s="1" t="s">
        <v>1</v>
      </c>
      <c r="H1216" s="1" t="b">
        <v>1</v>
      </c>
      <c r="I1216" s="1" t="b">
        <v>0</v>
      </c>
      <c r="J1216" s="1">
        <v>1830</v>
      </c>
      <c r="K1216" s="1">
        <v>1830</v>
      </c>
      <c r="L1216" s="1" t="s">
        <v>14</v>
      </c>
      <c r="M1216" s="1">
        <v>1</v>
      </c>
      <c r="N1216" s="1" t="s">
        <v>13</v>
      </c>
      <c r="P1216" s="5">
        <v>38.736159000000001</v>
      </c>
      <c r="Q1216" s="5">
        <v>-85.381457999999995</v>
      </c>
      <c r="R1216" s="1">
        <v>215</v>
      </c>
      <c r="S1216" s="9"/>
      <c r="T1216" s="2" t="s">
        <v>485</v>
      </c>
      <c r="U1216" t="s">
        <v>447</v>
      </c>
      <c r="V1216" t="s">
        <v>446</v>
      </c>
      <c r="W1216" s="1" t="s">
        <v>154</v>
      </c>
    </row>
    <row r="1217" spans="1:23" ht="25.5" x14ac:dyDescent="0.2">
      <c r="A1217" t="str">
        <f>IF(ISBLANK(R1217),C1217,R1217)&amp;" "&amp;S1217&amp;IF(ISBLANK(S1217),""," ")&amp;T1217&amp;IF(ISBLANK(T1217),""," ")&amp;U1217&amp;" "&amp;V1217</f>
        <v>220 West Main Street</v>
      </c>
      <c r="C1217" s="1" t="s">
        <v>4</v>
      </c>
      <c r="E1217" s="1" t="str">
        <f t="shared" si="55"/>
        <v>Italianate</v>
      </c>
      <c r="F1217" s="1" t="str">
        <f t="shared" si="54"/>
        <v>None</v>
      </c>
      <c r="G1217" s="1" t="s">
        <v>23</v>
      </c>
      <c r="H1217" s="1" t="b">
        <v>1</v>
      </c>
      <c r="I1217" s="1" t="b">
        <v>0</v>
      </c>
      <c r="J1217" s="1">
        <v>1870</v>
      </c>
      <c r="K1217" s="1">
        <v>1870</v>
      </c>
      <c r="L1217" s="1" t="s">
        <v>14</v>
      </c>
      <c r="M1217" s="1">
        <v>1</v>
      </c>
      <c r="N1217" s="1" t="s">
        <v>13</v>
      </c>
      <c r="P1217" s="5">
        <v>38.736891</v>
      </c>
      <c r="Q1217" s="5">
        <v>-85.381617000000006</v>
      </c>
      <c r="R1217" s="1">
        <v>220</v>
      </c>
      <c r="S1217" s="9"/>
      <c r="T1217" s="2" t="s">
        <v>485</v>
      </c>
      <c r="U1217" t="s">
        <v>447</v>
      </c>
      <c r="V1217" t="s">
        <v>446</v>
      </c>
      <c r="W1217" s="1" t="s">
        <v>13</v>
      </c>
    </row>
    <row r="1218" spans="1:23" ht="25.5" x14ac:dyDescent="0.2">
      <c r="A1218" t="str">
        <f>IF(ISBLANK(R1218),C1218,R1218)&amp;" "&amp;S1218&amp;IF(ISBLANK(S1218),""," ")&amp;T1218&amp;IF(ISBLANK(T1218),""," ")&amp;U1218&amp;" "&amp;V1218</f>
        <v>221 West Main Street</v>
      </c>
      <c r="C1218" s="1" t="s">
        <v>4</v>
      </c>
      <c r="E1218" s="1" t="str">
        <f t="shared" si="55"/>
        <v>Modern Movement</v>
      </c>
      <c r="F1218" s="1" t="str">
        <f t="shared" ref="F1218:F1281" si="57">IF(OR(G1218="Other: Vernacular Landscape",G1218="Other",G1218="Federal"),"None",IF(G1218="Italianate","None",IF(G1218="No Style","None",IF(G1218="Other: Gabled-ell","Gabled-ell",IF(G1218="Other: Single Pen","Single Pen",IF(G1218="Other: Double Pen","Double Pen",IF(G1218="Other: Shotgun","None",IF(G1218="Other: I-House","I-House",IF(G1218="Other: Hall and Parlor","Hall and Parlor",IF(G1218="Other: Gable front","None",IF(G1218="Other: Cross gable","Cross Gable",IF(G1218="Other: English Barn","English Barn",IF(G1218="Greek Revival","Greek",IF(G1218="Bungalow/Craftsman","None",IF(G1218="Colonial Revival","None",IF(G1218="Other: American Four Square","None",IF(G1218="Queen Anne","Queen Anne",IF(G1218="Other: Designed Landscape - Memorial Garden","Memorial Garden",IF(G1218="Other: Designed Landscape - Formal garden","Formal Garden",IF(OR(G1218="Other: Modern",G1218="Modern Movement"),"None",IF(OR(G1218="Other: Side gabled",G1218="Side gabled"),"Side Gable",IF(G1218="Other: Rail car design","Rail Car",IF(G1218="Commercial Style","None",IF(G1218="Other: Cottage","Cottage",IF(G1218="Other: 19th C. Functional","19th Century",IF(G1218="Other: 20th C. Functional","20th Century",IF(G1218="Other: Pre-Fab","Pre-Fab",IF(OR(G1218="Other: Art Deco",G1218="Art Deco"),"None",IF(G1218="Gothic Revival","None",IF(G1218="Neo-Classical Revival","Classical",IF(OR(G1218="Other: Tudor Revival",G1218="Tudor Revival"),"None",IF(G1218="Stick/Eastlake","Stick/Eastlake",IF(G1218="Romanesque Revival","Romanesque Revival",IF(G1218="Modern Movement: Ranch Style","Ranch",IF(G1218="Other: Camelback shotgun","Camelback Shotgun",IF(G1218="Other: Saltbox","Saltbox",IF(G1218="Other: Designed Lanscape","None",IF(G1218="Other: Designed Landscape - City Park","City Park",IF(G1218="Other: Central passage","Central Passage",IF(G1218="Other: T-plan","T-plan",IF(G1218="Other: Free Classic","Free Classical",IF(G1218="Other: Cross plan","Cross Plan",IF(G1218="Second Empire",G1218,IF(G1218="Other: Folk Victorian","Folk Victorian",IF(G1218="Classical Revival","Classical",IF(G1218="Other: Neoclassical","Neoclassical",""))))))))))))))))))))))))))))))))))))))))))))))</f>
        <v>None</v>
      </c>
      <c r="G1218" s="1" t="s">
        <v>29</v>
      </c>
      <c r="H1218" s="1" t="b">
        <v>1</v>
      </c>
      <c r="I1218" s="1" t="b">
        <v>0</v>
      </c>
      <c r="J1218" s="1">
        <v>1950</v>
      </c>
      <c r="K1218" s="1">
        <v>1950</v>
      </c>
      <c r="L1218" s="1" t="s">
        <v>2</v>
      </c>
      <c r="N1218" s="1">
        <v>1</v>
      </c>
      <c r="O1218" s="4" t="s">
        <v>526</v>
      </c>
      <c r="P1218" s="5">
        <v>38.736201000000001</v>
      </c>
      <c r="Q1218" s="5">
        <v>-85.381679000000005</v>
      </c>
      <c r="R1218" s="1">
        <v>221</v>
      </c>
      <c r="S1218" s="9"/>
      <c r="T1218" s="2" t="s">
        <v>485</v>
      </c>
      <c r="U1218" t="s">
        <v>447</v>
      </c>
      <c r="V1218" t="s">
        <v>446</v>
      </c>
      <c r="W1218" s="1" t="s">
        <v>13</v>
      </c>
    </row>
    <row r="1219" spans="1:23" ht="25.5" x14ac:dyDescent="0.2">
      <c r="A1219" t="str">
        <f>IF(ISBLANK(R1219),C1219,R1219)&amp;" "&amp;S1219&amp;IF(ISBLANK(S1219),""," ")&amp;T1219&amp;IF(ISBLANK(T1219),""," ")&amp;U1219&amp;" "&amp;V1219</f>
        <v>227 West Main Street</v>
      </c>
      <c r="C1219" s="1" t="s">
        <v>4</v>
      </c>
      <c r="E1219" s="1" t="str">
        <f t="shared" ref="E1219:E1282" si="58">IF(OR(G1219="Other",G1219="Federal",G1219="Italianate",G1219="Gothic Revival",G1219="Tudor Revival"),G1219,IF(G1219="No Style","None",IF(OR(G1219="Other: T-plan",G1219="Other: Central passage",G1219="Other: Pre-Fab",G1219="Other: Side gabled",G1219="Side gabled",G1219="Other: Gabled-ell",G1219="Other: Cross gable",G1219="Other: Saltbox",G1219="Other: Cross plan",G1219="Other: Hall and Parlor",G1219="Other: I-House",G1219="Other: Single Pen",G1219="Other: Cottage",G1219="Other: Double Pen"),"Vernacular: Other",IF(OR(G1219="Other: Shotgun",G1219="Other: Camelback shotgun"),"Vernacular: Shotgun",IF(G1219="Other: Gable front","Vernacular: Gable Front",IF(G1219="Other: English Barn","Barn",IF(G1219="Bungalow/Craftsman","Bungalow/Craftsman/Foursquare",IF(G1219="Colonial Revival",G1219,IF(G1219="Other: American Four Square","Bungalow/Craftsman/Foursquare",IF(G1219="Queen Anne","Victorian",IF(OR(G1219="Other: Designed Landscape - Memorial Garden",G1219="Other: Designed Landscape",G1219="Other: Designed Landscape - City Park"),"Designed Landscape",IF(G1219="Other: Designed Landscape - Formal garden","Designed Landscape",IF(OR(G1219="Other: Modern",G1219="Modern Movement",G1219="Modern Movement: Ranch Style"),"Modern Movement",IF(G1219="Other: Rail car design","Other",IF(G1219="Commercial Style","Commercial Style",IF(G1219="Other: 19th C. Functional","Functional",IF(G1219="Other: 20th C. Functional","Functional",IF(OR(G1219="Other: Art Deco",G1219="Art Deco"),"Art Deco",IF(G1219="Stick/Eastlake","Victorian",IF(OR(G1219="Other: Folk Victorian",G1219="Other: Free Classic",G1219="Romanesque Revival",G1219="Second Empire"),"Victorian",IF(G1219="Other: Tudor Revival","Tudor Revival",IF(G1219="Other: Vernacular Landscape","Vernacular Landscape",IF(OR(G1219="Greek Revival",G1219="Neo-Classical Revival",G1219="Classical Revival"),"Classical/Greek Revival","")))))))))))))))))))))))</f>
        <v>Italianate</v>
      </c>
      <c r="F1219" s="1" t="str">
        <f t="shared" si="57"/>
        <v>None</v>
      </c>
      <c r="G1219" s="1" t="s">
        <v>23</v>
      </c>
      <c r="H1219" s="1" t="b">
        <v>1</v>
      </c>
      <c r="I1219" s="1" t="b">
        <v>0</v>
      </c>
      <c r="J1219" s="1">
        <v>1875</v>
      </c>
      <c r="K1219" s="1">
        <v>1875</v>
      </c>
      <c r="L1219" s="1" t="s">
        <v>14</v>
      </c>
      <c r="M1219" s="1">
        <v>1</v>
      </c>
      <c r="N1219" s="1" t="s">
        <v>13</v>
      </c>
      <c r="P1219" s="5">
        <v>38.736483</v>
      </c>
      <c r="Q1219" s="5">
        <v>-85.381378999999995</v>
      </c>
      <c r="R1219" s="1">
        <v>227</v>
      </c>
      <c r="S1219" s="9"/>
      <c r="T1219" s="2" t="s">
        <v>485</v>
      </c>
      <c r="U1219" t="s">
        <v>447</v>
      </c>
      <c r="V1219" t="s">
        <v>446</v>
      </c>
      <c r="W1219" s="1" t="s">
        <v>13</v>
      </c>
    </row>
    <row r="1220" spans="1:23" ht="25.5" x14ac:dyDescent="0.2">
      <c r="A1220" t="str">
        <f>IF(ISBLANK(R1220),C1220,R1220)&amp;" "&amp;S1220&amp;IF(ISBLANK(S1220),""," ")&amp;T1220&amp;IF(ISBLANK(T1220),""," ")&amp;U1220&amp;" "&amp;V1220</f>
        <v>229 West Main Street</v>
      </c>
      <c r="C1220" s="1" t="s">
        <v>4</v>
      </c>
      <c r="E1220" s="1" t="str">
        <f t="shared" si="58"/>
        <v>Commercial Style</v>
      </c>
      <c r="F1220" s="1" t="str">
        <f t="shared" si="57"/>
        <v>None</v>
      </c>
      <c r="G1220" s="1" t="s">
        <v>6</v>
      </c>
      <c r="H1220" s="1" t="b">
        <v>1</v>
      </c>
      <c r="I1220" s="1" t="b">
        <v>0</v>
      </c>
      <c r="J1220" s="1">
        <v>1880</v>
      </c>
      <c r="K1220" s="1">
        <v>1880</v>
      </c>
      <c r="L1220" s="1" t="s">
        <v>14</v>
      </c>
      <c r="M1220" s="1">
        <v>1</v>
      </c>
      <c r="N1220" s="1" t="s">
        <v>13</v>
      </c>
      <c r="P1220" s="5">
        <v>38.736440000000002</v>
      </c>
      <c r="Q1220" s="5">
        <v>-85.381890999999996</v>
      </c>
      <c r="R1220" s="1">
        <v>229</v>
      </c>
      <c r="S1220" s="9"/>
      <c r="T1220" s="2" t="s">
        <v>485</v>
      </c>
      <c r="U1220" t="s">
        <v>447</v>
      </c>
      <c r="V1220" t="s">
        <v>446</v>
      </c>
      <c r="W1220" s="1" t="s">
        <v>13</v>
      </c>
    </row>
    <row r="1221" spans="1:23" ht="25.5" x14ac:dyDescent="0.2">
      <c r="A1221" t="str">
        <f t="shared" ref="A1219:A1282" si="59">IF(ISBLANK(R1221),B1221,R1221)&amp;" "&amp;S1221&amp;IF(ISBLANK(S1221),""," ")&amp;T1221&amp;IF(ISBLANK(T1221),""," ")&amp;U1221&amp;" "&amp;V1221</f>
        <v>301 West Main Street</v>
      </c>
      <c r="B1221" s="1" t="s">
        <v>152</v>
      </c>
      <c r="C1221" s="1" t="s">
        <v>4</v>
      </c>
      <c r="E1221" s="1" t="str">
        <f t="shared" si="58"/>
        <v>Italianate</v>
      </c>
      <c r="F1221" s="1" t="str">
        <f t="shared" si="57"/>
        <v>None</v>
      </c>
      <c r="G1221" s="1" t="s">
        <v>23</v>
      </c>
      <c r="H1221" s="1" t="b">
        <v>1</v>
      </c>
      <c r="I1221" s="1" t="b">
        <v>0</v>
      </c>
      <c r="J1221" s="1">
        <v>1850</v>
      </c>
      <c r="K1221" s="1">
        <v>1850</v>
      </c>
      <c r="L1221" s="1" t="s">
        <v>14</v>
      </c>
      <c r="M1221" s="1">
        <v>1</v>
      </c>
      <c r="N1221" s="1" t="s">
        <v>13</v>
      </c>
      <c r="P1221" s="5">
        <v>38.736362999999997</v>
      </c>
      <c r="Q1221" s="5">
        <v>-85.382221000000001</v>
      </c>
      <c r="R1221" s="1">
        <v>301</v>
      </c>
      <c r="S1221" s="9"/>
      <c r="T1221" s="2" t="s">
        <v>485</v>
      </c>
      <c r="U1221" t="s">
        <v>447</v>
      </c>
      <c r="V1221" t="s">
        <v>446</v>
      </c>
      <c r="W1221" s="1" t="s">
        <v>13</v>
      </c>
    </row>
    <row r="1222" spans="1:23" ht="25.5" x14ac:dyDescent="0.2">
      <c r="A1222" t="str">
        <f>IF(ISBLANK(R1222),C1222,R1222)&amp;" "&amp;S1222&amp;IF(ISBLANK(S1222),""," ")&amp;T1222&amp;IF(ISBLANK(T1222),""," ")&amp;U1222&amp;" "&amp;V1222</f>
        <v>302 West Main Street</v>
      </c>
      <c r="C1222" s="1" t="s">
        <v>4</v>
      </c>
      <c r="E1222" s="1" t="str">
        <f t="shared" si="58"/>
        <v>Federal</v>
      </c>
      <c r="F1222" s="1" t="str">
        <f t="shared" si="57"/>
        <v>None</v>
      </c>
      <c r="G1222" s="1" t="s">
        <v>1</v>
      </c>
      <c r="H1222" s="1" t="b">
        <v>1</v>
      </c>
      <c r="I1222" s="1" t="b">
        <v>0</v>
      </c>
      <c r="J1222" s="1">
        <v>1850</v>
      </c>
      <c r="K1222" s="1">
        <v>1850</v>
      </c>
      <c r="L1222" s="1" t="s">
        <v>14</v>
      </c>
      <c r="M1222" s="1">
        <v>0.5</v>
      </c>
      <c r="N1222" s="1" t="s">
        <v>13</v>
      </c>
      <c r="P1222" s="5">
        <v>38.736882000000001</v>
      </c>
      <c r="Q1222" s="5">
        <v>-85.382015999999993</v>
      </c>
      <c r="R1222" s="1">
        <v>302</v>
      </c>
      <c r="S1222" s="9"/>
      <c r="T1222" s="2" t="s">
        <v>485</v>
      </c>
      <c r="U1222" t="s">
        <v>447</v>
      </c>
      <c r="V1222" t="s">
        <v>446</v>
      </c>
      <c r="W1222" s="1" t="s">
        <v>13</v>
      </c>
    </row>
    <row r="1223" spans="1:23" ht="25.5" x14ac:dyDescent="0.2">
      <c r="A1223" t="str">
        <f t="shared" si="59"/>
        <v>303 West Main Street</v>
      </c>
      <c r="B1223" s="1" t="s">
        <v>152</v>
      </c>
      <c r="C1223" s="1" t="s">
        <v>4</v>
      </c>
      <c r="E1223" s="1" t="str">
        <f t="shared" si="58"/>
        <v>Italianate</v>
      </c>
      <c r="F1223" s="1" t="str">
        <f t="shared" si="57"/>
        <v>None</v>
      </c>
      <c r="G1223" s="1" t="s">
        <v>23</v>
      </c>
      <c r="H1223" s="1" t="b">
        <v>1</v>
      </c>
      <c r="I1223" s="1" t="b">
        <v>0</v>
      </c>
      <c r="J1223" s="1">
        <v>1860</v>
      </c>
      <c r="K1223" s="1">
        <v>1860</v>
      </c>
      <c r="L1223" s="1" t="s">
        <v>14</v>
      </c>
      <c r="M1223" s="1">
        <v>1</v>
      </c>
      <c r="N1223" s="1" t="s">
        <v>13</v>
      </c>
      <c r="P1223" s="5">
        <v>38.736320999999997</v>
      </c>
      <c r="Q1223" s="5">
        <v>-85.382430999999997</v>
      </c>
      <c r="R1223" s="1">
        <v>303</v>
      </c>
      <c r="S1223" s="9"/>
      <c r="T1223" s="2" t="s">
        <v>485</v>
      </c>
      <c r="U1223" t="s">
        <v>447</v>
      </c>
      <c r="V1223" t="s">
        <v>446</v>
      </c>
      <c r="W1223" s="1" t="s">
        <v>13</v>
      </c>
    </row>
    <row r="1224" spans="1:23" ht="25.5" x14ac:dyDescent="0.2">
      <c r="A1224" t="str">
        <f>IF(ISBLANK(R1224),C1224,R1224)&amp;" "&amp;S1224&amp;IF(ISBLANK(S1224),""," ")&amp;T1224&amp;IF(ISBLANK(T1224),""," ")&amp;U1224&amp;" "&amp;V1224</f>
        <v>304 West Main Street</v>
      </c>
      <c r="C1224" s="1" t="s">
        <v>4</v>
      </c>
      <c r="E1224" s="1" t="str">
        <f t="shared" si="58"/>
        <v>Federal</v>
      </c>
      <c r="F1224" s="1" t="str">
        <f t="shared" si="57"/>
        <v>None</v>
      </c>
      <c r="G1224" s="1" t="s">
        <v>1</v>
      </c>
      <c r="H1224" s="1" t="b">
        <v>1</v>
      </c>
      <c r="I1224" s="1" t="b">
        <v>0</v>
      </c>
      <c r="J1224" s="1">
        <v>1850</v>
      </c>
      <c r="K1224" s="1">
        <v>1850</v>
      </c>
      <c r="L1224" s="1" t="s">
        <v>14</v>
      </c>
      <c r="M1224" s="1">
        <v>0.5</v>
      </c>
      <c r="N1224" s="1" t="s">
        <v>13</v>
      </c>
      <c r="P1224" s="5">
        <v>38.736843</v>
      </c>
      <c r="Q1224" s="5">
        <v>-85.383078999999995</v>
      </c>
      <c r="R1224" s="1">
        <v>304</v>
      </c>
      <c r="S1224" s="9"/>
      <c r="T1224" s="2" t="s">
        <v>485</v>
      </c>
      <c r="U1224" t="s">
        <v>447</v>
      </c>
      <c r="V1224" t="s">
        <v>446</v>
      </c>
      <c r="W1224" s="1" t="s">
        <v>13</v>
      </c>
    </row>
    <row r="1225" spans="1:23" ht="25.5" x14ac:dyDescent="0.2">
      <c r="A1225" t="str">
        <f t="shared" si="59"/>
        <v>306 West Main Street</v>
      </c>
      <c r="B1225" s="1" t="s">
        <v>136</v>
      </c>
      <c r="C1225" s="1" t="s">
        <v>4</v>
      </c>
      <c r="E1225" s="1" t="str">
        <f t="shared" si="58"/>
        <v>Federal</v>
      </c>
      <c r="F1225" s="1" t="str">
        <f t="shared" si="57"/>
        <v>None</v>
      </c>
      <c r="G1225" s="1" t="s">
        <v>1</v>
      </c>
      <c r="H1225" s="1" t="b">
        <v>1</v>
      </c>
      <c r="I1225" s="1" t="b">
        <v>0</v>
      </c>
      <c r="J1225" s="1">
        <v>1840</v>
      </c>
      <c r="K1225" s="1">
        <v>1840</v>
      </c>
      <c r="L1225" s="1" t="s">
        <v>14</v>
      </c>
      <c r="M1225" s="1">
        <v>1</v>
      </c>
      <c r="N1225" s="1" t="s">
        <v>13</v>
      </c>
      <c r="P1225" s="5">
        <v>38.736899999999999</v>
      </c>
      <c r="Q1225" s="5">
        <v>-85.382127999999994</v>
      </c>
      <c r="R1225" s="1">
        <v>306</v>
      </c>
      <c r="S1225" s="9"/>
      <c r="T1225" s="2" t="s">
        <v>485</v>
      </c>
      <c r="U1225" t="s">
        <v>447</v>
      </c>
      <c r="V1225" t="s">
        <v>446</v>
      </c>
      <c r="W1225" s="1" t="s">
        <v>13</v>
      </c>
    </row>
    <row r="1226" spans="1:23" ht="25.5" x14ac:dyDescent="0.2">
      <c r="A1226" t="str">
        <f t="shared" si="59"/>
        <v>307 West Main Street</v>
      </c>
      <c r="B1226" s="1" t="s">
        <v>152</v>
      </c>
      <c r="C1226" s="1" t="s">
        <v>4</v>
      </c>
      <c r="E1226" s="1" t="str">
        <f t="shared" si="58"/>
        <v>Italianate</v>
      </c>
      <c r="F1226" s="1" t="str">
        <f t="shared" si="57"/>
        <v>None</v>
      </c>
      <c r="G1226" s="1" t="s">
        <v>23</v>
      </c>
      <c r="H1226" s="1" t="b">
        <v>1</v>
      </c>
      <c r="I1226" s="1" t="b">
        <v>0</v>
      </c>
      <c r="J1226" s="1">
        <v>1880</v>
      </c>
      <c r="K1226" s="1">
        <v>1880</v>
      </c>
      <c r="L1226" s="1" t="s">
        <v>14</v>
      </c>
      <c r="M1226" s="1">
        <v>1</v>
      </c>
      <c r="N1226" s="1" t="s">
        <v>13</v>
      </c>
      <c r="P1226" s="5">
        <v>38.736815999999997</v>
      </c>
      <c r="Q1226" s="5">
        <v>-85.383088999999998</v>
      </c>
      <c r="R1226" s="1">
        <v>307</v>
      </c>
      <c r="S1226" s="9"/>
      <c r="T1226" s="2" t="s">
        <v>485</v>
      </c>
      <c r="U1226" t="s">
        <v>447</v>
      </c>
      <c r="V1226" t="s">
        <v>446</v>
      </c>
      <c r="W1226" s="1" t="s">
        <v>13</v>
      </c>
    </row>
    <row r="1227" spans="1:23" ht="25.5" x14ac:dyDescent="0.2">
      <c r="A1227" t="str">
        <f>IF(ISBLANK(R1227),C1227,R1227)&amp;" "&amp;S1227&amp;IF(ISBLANK(S1227),""," ")&amp;T1227&amp;IF(ISBLANK(T1227),""," ")&amp;U1227&amp;" "&amp;V1227</f>
        <v>308 West Main Street</v>
      </c>
      <c r="C1227" s="1" t="s">
        <v>4</v>
      </c>
      <c r="E1227" s="1" t="str">
        <f t="shared" si="58"/>
        <v>Italianate</v>
      </c>
      <c r="F1227" s="1" t="str">
        <f t="shared" si="57"/>
        <v>None</v>
      </c>
      <c r="G1227" s="1" t="s">
        <v>23</v>
      </c>
      <c r="H1227" s="1" t="b">
        <v>1</v>
      </c>
      <c r="I1227" s="1" t="b">
        <v>0</v>
      </c>
      <c r="J1227" s="1">
        <v>1870</v>
      </c>
      <c r="K1227" s="1">
        <v>1870</v>
      </c>
      <c r="L1227" s="1" t="s">
        <v>14</v>
      </c>
      <c r="M1227" s="1">
        <v>1</v>
      </c>
      <c r="N1227" s="1" t="s">
        <v>13</v>
      </c>
      <c r="P1227" s="5">
        <v>38.736986999999999</v>
      </c>
      <c r="Q1227" s="5">
        <v>-85.382202000000007</v>
      </c>
      <c r="R1227" s="1">
        <v>308</v>
      </c>
      <c r="S1227" s="9"/>
      <c r="T1227" s="2" t="s">
        <v>485</v>
      </c>
      <c r="U1227" t="s">
        <v>447</v>
      </c>
      <c r="V1227" t="s">
        <v>446</v>
      </c>
      <c r="W1227" s="1" t="s">
        <v>13</v>
      </c>
    </row>
    <row r="1228" spans="1:23" ht="25.5" x14ac:dyDescent="0.2">
      <c r="A1228" t="str">
        <f t="shared" si="59"/>
        <v>309 West Main Street</v>
      </c>
      <c r="B1228" s="1" t="s">
        <v>152</v>
      </c>
      <c r="C1228" s="1" t="s">
        <v>4</v>
      </c>
      <c r="E1228" s="1" t="str">
        <f t="shared" si="58"/>
        <v>Italianate</v>
      </c>
      <c r="F1228" s="1" t="str">
        <f t="shared" si="57"/>
        <v>None</v>
      </c>
      <c r="G1228" s="1" t="s">
        <v>23</v>
      </c>
      <c r="H1228" s="1" t="b">
        <v>1</v>
      </c>
      <c r="I1228" s="1" t="b">
        <v>0</v>
      </c>
      <c r="J1228" s="1">
        <v>1880</v>
      </c>
      <c r="K1228" s="1">
        <v>1880</v>
      </c>
      <c r="L1228" s="1" t="s">
        <v>14</v>
      </c>
      <c r="M1228" s="1">
        <v>1</v>
      </c>
      <c r="N1228" s="1" t="s">
        <v>13</v>
      </c>
      <c r="P1228" s="5">
        <v>38.736815999999997</v>
      </c>
      <c r="Q1228" s="5">
        <v>-85.383090999999993</v>
      </c>
      <c r="R1228" s="1">
        <v>309</v>
      </c>
      <c r="S1228" s="9"/>
      <c r="T1228" s="2" t="s">
        <v>485</v>
      </c>
      <c r="U1228" t="s">
        <v>447</v>
      </c>
      <c r="V1228" t="s">
        <v>446</v>
      </c>
      <c r="W1228" s="1" t="s">
        <v>13</v>
      </c>
    </row>
    <row r="1229" spans="1:23" ht="25.5" x14ac:dyDescent="0.2">
      <c r="A1229" t="str">
        <f>IF(ISBLANK(R1229),C1229,R1229)&amp;" "&amp;S1229&amp;IF(ISBLANK(S1229),""," ")&amp;T1229&amp;IF(ISBLANK(T1229),""," ")&amp;U1229&amp;" "&amp;V1229</f>
        <v>310 West Main Street</v>
      </c>
      <c r="C1229" s="1" t="s">
        <v>4</v>
      </c>
      <c r="E1229" s="1" t="str">
        <f t="shared" si="58"/>
        <v>Italianate</v>
      </c>
      <c r="F1229" s="1" t="str">
        <f t="shared" si="57"/>
        <v>None</v>
      </c>
      <c r="G1229" s="1" t="s">
        <v>23</v>
      </c>
      <c r="H1229" s="1" t="b">
        <v>1</v>
      </c>
      <c r="I1229" s="1" t="b">
        <v>0</v>
      </c>
      <c r="J1229" s="1">
        <v>1870</v>
      </c>
      <c r="K1229" s="1">
        <v>1870</v>
      </c>
      <c r="L1229" s="1" t="s">
        <v>14</v>
      </c>
      <c r="M1229" s="1">
        <v>1</v>
      </c>
      <c r="N1229" s="1" t="s">
        <v>13</v>
      </c>
      <c r="P1229" s="5">
        <v>38.736843999999998</v>
      </c>
      <c r="Q1229" s="5">
        <v>-85.383084999999994</v>
      </c>
      <c r="R1229" s="1">
        <v>310</v>
      </c>
      <c r="S1229" s="9"/>
      <c r="T1229" s="2" t="s">
        <v>485</v>
      </c>
      <c r="U1229" t="s">
        <v>447</v>
      </c>
      <c r="V1229" t="s">
        <v>446</v>
      </c>
      <c r="W1229" s="1" t="s">
        <v>13</v>
      </c>
    </row>
    <row r="1230" spans="1:23" ht="25.5" x14ac:dyDescent="0.2">
      <c r="A1230" t="str">
        <f t="shared" si="59"/>
        <v>312 West Main Street</v>
      </c>
      <c r="B1230" s="1" t="s">
        <v>135</v>
      </c>
      <c r="C1230" s="1" t="s">
        <v>4</v>
      </c>
      <c r="E1230" s="1" t="str">
        <f t="shared" si="58"/>
        <v>Federal</v>
      </c>
      <c r="F1230" s="1" t="str">
        <f t="shared" si="57"/>
        <v>None</v>
      </c>
      <c r="G1230" s="1" t="s">
        <v>1</v>
      </c>
      <c r="H1230" s="1" t="b">
        <v>1</v>
      </c>
      <c r="I1230" s="1" t="b">
        <v>0</v>
      </c>
      <c r="J1230" s="1">
        <v>1870</v>
      </c>
      <c r="K1230" s="1">
        <v>1870</v>
      </c>
      <c r="L1230" s="1" t="s">
        <v>14</v>
      </c>
      <c r="M1230" s="1">
        <v>1</v>
      </c>
      <c r="N1230" s="1" t="s">
        <v>13</v>
      </c>
      <c r="P1230" s="5">
        <v>38.737022000000003</v>
      </c>
      <c r="Q1230" s="5">
        <v>-85.382305000000002</v>
      </c>
      <c r="R1230" s="1">
        <v>312</v>
      </c>
      <c r="S1230" s="9"/>
      <c r="T1230" s="2" t="s">
        <v>485</v>
      </c>
      <c r="U1230" t="s">
        <v>447</v>
      </c>
      <c r="V1230" t="s">
        <v>446</v>
      </c>
      <c r="W1230" s="1" t="s">
        <v>13</v>
      </c>
    </row>
    <row r="1231" spans="1:23" ht="25.5" x14ac:dyDescent="0.2">
      <c r="A1231" t="str">
        <f>IF(ISBLANK(R1231),C1231,R1231)&amp;" "&amp;S1231&amp;IF(ISBLANK(S1231),""," ")&amp;T1231&amp;IF(ISBLANK(T1231),""," ")&amp;U1231&amp;" "&amp;V1231</f>
        <v>313 West Main Street</v>
      </c>
      <c r="C1231" s="1" t="s">
        <v>4</v>
      </c>
      <c r="E1231" s="1" t="str">
        <f t="shared" si="58"/>
        <v>Italianate</v>
      </c>
      <c r="F1231" s="1" t="str">
        <f t="shared" si="57"/>
        <v>None</v>
      </c>
      <c r="G1231" s="1" t="s">
        <v>23</v>
      </c>
      <c r="H1231" s="1" t="b">
        <v>1</v>
      </c>
      <c r="I1231" s="1" t="b">
        <v>0</v>
      </c>
      <c r="J1231" s="1">
        <v>1870</v>
      </c>
      <c r="K1231" s="1">
        <v>1870</v>
      </c>
      <c r="L1231" s="1" t="s">
        <v>14</v>
      </c>
      <c r="M1231" s="1">
        <v>0.5</v>
      </c>
      <c r="N1231" s="1" t="s">
        <v>13</v>
      </c>
      <c r="P1231" s="5">
        <v>38.736499999999999</v>
      </c>
      <c r="Q1231" s="5">
        <v>-85.382638999999998</v>
      </c>
      <c r="R1231" s="1">
        <v>313</v>
      </c>
      <c r="S1231" s="9"/>
      <c r="T1231" s="2" t="s">
        <v>485</v>
      </c>
      <c r="U1231" t="s">
        <v>447</v>
      </c>
      <c r="V1231" t="s">
        <v>446</v>
      </c>
      <c r="W1231" s="1" t="s">
        <v>13</v>
      </c>
    </row>
    <row r="1232" spans="1:23" ht="25.5" x14ac:dyDescent="0.2">
      <c r="A1232" t="str">
        <f>IF(ISBLANK(R1232),C1232,R1232)&amp;" "&amp;S1232&amp;IF(ISBLANK(S1232),""," ")&amp;T1232&amp;IF(ISBLANK(T1232),""," ")&amp;U1232&amp;" "&amp;V1232</f>
        <v>314 West Main Street</v>
      </c>
      <c r="C1232" s="1" t="s">
        <v>4</v>
      </c>
      <c r="E1232" s="1" t="str">
        <f t="shared" si="58"/>
        <v>Federal</v>
      </c>
      <c r="F1232" s="1" t="str">
        <f t="shared" si="57"/>
        <v>None</v>
      </c>
      <c r="G1232" s="1" t="s">
        <v>1</v>
      </c>
      <c r="H1232" s="1" t="b">
        <v>1</v>
      </c>
      <c r="I1232" s="1" t="b">
        <v>0</v>
      </c>
      <c r="J1232" s="1">
        <v>1870</v>
      </c>
      <c r="K1232" s="1">
        <v>1870</v>
      </c>
      <c r="L1232" s="1" t="s">
        <v>14</v>
      </c>
      <c r="M1232" s="1">
        <v>1</v>
      </c>
      <c r="N1232" s="1" t="s">
        <v>13</v>
      </c>
      <c r="P1232" s="5">
        <v>38.737071999999998</v>
      </c>
      <c r="Q1232" s="5">
        <v>-85.382502000000002</v>
      </c>
      <c r="R1232" s="1">
        <v>314</v>
      </c>
      <c r="S1232" s="9"/>
      <c r="T1232" s="2" t="s">
        <v>485</v>
      </c>
      <c r="U1232" t="s">
        <v>447</v>
      </c>
      <c r="V1232" t="s">
        <v>446</v>
      </c>
      <c r="W1232" s="1" t="s">
        <v>13</v>
      </c>
    </row>
    <row r="1233" spans="1:23" ht="25.5" x14ac:dyDescent="0.2">
      <c r="A1233" t="str">
        <f>IF(ISBLANK(R1233),C1233,R1233)&amp;" "&amp;S1233&amp;IF(ISBLANK(S1233),""," ")&amp;T1233&amp;IF(ISBLANK(T1233),""," ")&amp;U1233&amp;" "&amp;V1233</f>
        <v>315 West Main Street</v>
      </c>
      <c r="C1233" s="1" t="s">
        <v>4</v>
      </c>
      <c r="E1233" s="1" t="str">
        <f t="shared" si="58"/>
        <v>Italianate</v>
      </c>
      <c r="F1233" s="1" t="str">
        <f t="shared" si="57"/>
        <v>None</v>
      </c>
      <c r="G1233" s="1" t="s">
        <v>23</v>
      </c>
      <c r="H1233" s="1" t="b">
        <v>1</v>
      </c>
      <c r="I1233" s="1" t="b">
        <v>0</v>
      </c>
      <c r="J1233" s="1">
        <v>1870</v>
      </c>
      <c r="K1233" s="1">
        <v>1870</v>
      </c>
      <c r="L1233" s="1" t="s">
        <v>14</v>
      </c>
      <c r="M1233" s="1">
        <v>0.5</v>
      </c>
      <c r="N1233" s="1" t="s">
        <v>13</v>
      </c>
      <c r="P1233" s="5">
        <v>38.736817000000002</v>
      </c>
      <c r="Q1233" s="5">
        <v>-85.383097000000006</v>
      </c>
      <c r="R1233" s="1">
        <v>315</v>
      </c>
      <c r="S1233" s="9"/>
      <c r="T1233" s="2" t="s">
        <v>485</v>
      </c>
      <c r="U1233" t="s">
        <v>447</v>
      </c>
      <c r="V1233" t="s">
        <v>446</v>
      </c>
      <c r="W1233" s="1" t="s">
        <v>13</v>
      </c>
    </row>
    <row r="1234" spans="1:23" ht="25.5" x14ac:dyDescent="0.2">
      <c r="A1234" t="str">
        <f>IF(ISBLANK(R1234),C1234,R1234)&amp;" "&amp;S1234&amp;IF(ISBLANK(S1234),""," ")&amp;T1234&amp;IF(ISBLANK(T1234),""," ")&amp;U1234&amp;" "&amp;V1234</f>
        <v>316 West Main Street</v>
      </c>
      <c r="C1234" s="1" t="s">
        <v>4</v>
      </c>
      <c r="E1234" s="1" t="str">
        <f t="shared" si="58"/>
        <v>Italianate</v>
      </c>
      <c r="F1234" s="1" t="str">
        <f t="shared" si="57"/>
        <v>None</v>
      </c>
      <c r="G1234" s="1" t="s">
        <v>23</v>
      </c>
      <c r="H1234" s="1" t="b">
        <v>1</v>
      </c>
      <c r="I1234" s="1" t="b">
        <v>0</v>
      </c>
      <c r="J1234" s="1">
        <v>1870</v>
      </c>
      <c r="K1234" s="1">
        <v>1870</v>
      </c>
      <c r="L1234" s="1" t="s">
        <v>14</v>
      </c>
      <c r="M1234" s="1">
        <v>1</v>
      </c>
      <c r="N1234" s="1" t="s">
        <v>13</v>
      </c>
      <c r="P1234" s="5">
        <v>38.737085</v>
      </c>
      <c r="Q1234" s="5">
        <v>-85.382569000000004</v>
      </c>
      <c r="R1234" s="1">
        <v>316</v>
      </c>
      <c r="S1234" s="9"/>
      <c r="T1234" s="2" t="s">
        <v>485</v>
      </c>
      <c r="U1234" t="s">
        <v>447</v>
      </c>
      <c r="V1234" t="s">
        <v>446</v>
      </c>
      <c r="W1234" s="1" t="s">
        <v>13</v>
      </c>
    </row>
    <row r="1235" spans="1:23" ht="25.5" x14ac:dyDescent="0.2">
      <c r="A1235" t="str">
        <f>IF(ISBLANK(R1235),C1235,R1235)&amp;" "&amp;S1235&amp;IF(ISBLANK(S1235),""," ")&amp;T1235&amp;IF(ISBLANK(T1235),""," ")&amp;U1235&amp;" "&amp;V1235</f>
        <v>318 West Main Street</v>
      </c>
      <c r="C1235" s="1" t="s">
        <v>4</v>
      </c>
      <c r="E1235" s="1" t="str">
        <f t="shared" si="58"/>
        <v>Federal</v>
      </c>
      <c r="F1235" s="1" t="str">
        <f t="shared" si="57"/>
        <v>None</v>
      </c>
      <c r="G1235" s="1" t="s">
        <v>1</v>
      </c>
      <c r="H1235" s="1" t="b">
        <v>1</v>
      </c>
      <c r="I1235" s="1" t="b">
        <v>0</v>
      </c>
      <c r="J1235" s="1">
        <v>1850</v>
      </c>
      <c r="K1235" s="1">
        <v>1850</v>
      </c>
      <c r="L1235" s="1" t="s">
        <v>14</v>
      </c>
      <c r="M1235" s="1">
        <v>1</v>
      </c>
      <c r="N1235" s="1" t="s">
        <v>13</v>
      </c>
      <c r="P1235" s="5">
        <v>38.737099000000001</v>
      </c>
      <c r="Q1235" s="5">
        <v>-85.382647000000006</v>
      </c>
      <c r="R1235" s="1">
        <v>318</v>
      </c>
      <c r="S1235" s="9"/>
      <c r="T1235" s="2" t="s">
        <v>485</v>
      </c>
      <c r="U1235" t="s">
        <v>447</v>
      </c>
      <c r="V1235" t="s">
        <v>446</v>
      </c>
      <c r="W1235" s="1" t="s">
        <v>13</v>
      </c>
    </row>
    <row r="1236" spans="1:23" ht="25.5" x14ac:dyDescent="0.2">
      <c r="A1236" t="str">
        <f>IF(ISBLANK(R1236),C1236,R1236)&amp;" "&amp;S1236&amp;IF(ISBLANK(S1236),""," ")&amp;T1236&amp;IF(ISBLANK(T1236),""," ")&amp;U1236&amp;" "&amp;V1236</f>
        <v>320 West Main Street</v>
      </c>
      <c r="C1236" s="1" t="s">
        <v>4</v>
      </c>
      <c r="E1236" s="1" t="str">
        <f t="shared" si="58"/>
        <v>Other</v>
      </c>
      <c r="F1236" s="1" t="str">
        <f t="shared" si="57"/>
        <v>None</v>
      </c>
      <c r="G1236" s="1" t="s">
        <v>134</v>
      </c>
      <c r="H1236" s="1" t="b">
        <v>1</v>
      </c>
      <c r="I1236" s="1" t="b">
        <v>0</v>
      </c>
      <c r="J1236" s="1">
        <v>1960</v>
      </c>
      <c r="K1236" s="1">
        <v>1960</v>
      </c>
      <c r="L1236" s="1" t="s">
        <v>2</v>
      </c>
      <c r="N1236" s="1">
        <v>1</v>
      </c>
      <c r="O1236" s="4" t="s">
        <v>526</v>
      </c>
      <c r="P1236" s="5">
        <v>38.736939999999997</v>
      </c>
      <c r="Q1236" s="5">
        <v>-85.382767000000001</v>
      </c>
      <c r="R1236" s="1">
        <v>320</v>
      </c>
      <c r="S1236" s="9"/>
      <c r="T1236" s="2" t="s">
        <v>485</v>
      </c>
      <c r="U1236" t="s">
        <v>447</v>
      </c>
      <c r="V1236" t="s">
        <v>446</v>
      </c>
      <c r="W1236" s="1" t="s">
        <v>13</v>
      </c>
    </row>
    <row r="1237" spans="1:23" ht="25.5" x14ac:dyDescent="0.2">
      <c r="A1237" t="str">
        <f>IF(ISBLANK(R1237),C1237,R1237)&amp;" "&amp;S1237&amp;IF(ISBLANK(S1237),""," ")&amp;T1237&amp;IF(ISBLANK(T1237),""," ")&amp;U1237&amp;" "&amp;V1237</f>
        <v>321 West Main Street</v>
      </c>
      <c r="C1237" s="1" t="s">
        <v>4</v>
      </c>
      <c r="E1237" s="1" t="str">
        <f t="shared" si="58"/>
        <v>Italianate</v>
      </c>
      <c r="F1237" s="1" t="str">
        <f t="shared" si="57"/>
        <v>None</v>
      </c>
      <c r="G1237" s="1" t="s">
        <v>23</v>
      </c>
      <c r="H1237" s="1" t="b">
        <v>1</v>
      </c>
      <c r="I1237" s="1" t="b">
        <v>0</v>
      </c>
      <c r="J1237" s="1">
        <v>1900</v>
      </c>
      <c r="K1237" s="1">
        <v>1900</v>
      </c>
      <c r="L1237" s="1" t="s">
        <v>14</v>
      </c>
      <c r="M1237" s="1">
        <v>1</v>
      </c>
      <c r="N1237" s="1" t="s">
        <v>13</v>
      </c>
      <c r="P1237" s="5">
        <v>38.736818</v>
      </c>
      <c r="Q1237" s="5">
        <v>-85.383103000000006</v>
      </c>
      <c r="R1237" s="1">
        <v>321</v>
      </c>
      <c r="S1237" s="9"/>
      <c r="T1237" s="2" t="s">
        <v>485</v>
      </c>
      <c r="U1237" t="s">
        <v>447</v>
      </c>
      <c r="V1237" t="s">
        <v>446</v>
      </c>
      <c r="W1237" s="1" t="s">
        <v>13</v>
      </c>
    </row>
    <row r="1238" spans="1:23" ht="25.5" x14ac:dyDescent="0.2">
      <c r="A1238" t="str">
        <f>IF(ISBLANK(R1238),C1238,R1238)&amp;" "&amp;S1238&amp;IF(ISBLANK(S1238),""," ")&amp;T1238&amp;IF(ISBLANK(T1238),""," ")&amp;U1238&amp;" "&amp;V1238</f>
        <v>322 West Main Street</v>
      </c>
      <c r="C1238" s="1" t="s">
        <v>4</v>
      </c>
      <c r="E1238" s="1" t="str">
        <f t="shared" si="58"/>
        <v>Italianate</v>
      </c>
      <c r="F1238" s="1" t="str">
        <f t="shared" si="57"/>
        <v>None</v>
      </c>
      <c r="G1238" s="1" t="s">
        <v>23</v>
      </c>
      <c r="H1238" s="1" t="b">
        <v>1</v>
      </c>
      <c r="I1238" s="1" t="b">
        <v>0</v>
      </c>
      <c r="J1238" s="1">
        <v>1840</v>
      </c>
      <c r="K1238" s="1">
        <v>1840</v>
      </c>
      <c r="L1238" s="1" t="s">
        <v>14</v>
      </c>
      <c r="M1238" s="1">
        <v>1</v>
      </c>
      <c r="N1238" s="1" t="s">
        <v>13</v>
      </c>
      <c r="P1238" s="5">
        <v>38.737003999999999</v>
      </c>
      <c r="Q1238" s="5">
        <v>-85.382801000000001</v>
      </c>
      <c r="R1238" s="1">
        <v>322</v>
      </c>
      <c r="S1238" s="9"/>
      <c r="T1238" s="2" t="s">
        <v>485</v>
      </c>
      <c r="U1238" t="s">
        <v>447</v>
      </c>
      <c r="V1238" t="s">
        <v>446</v>
      </c>
      <c r="W1238" s="1" t="s">
        <v>13</v>
      </c>
    </row>
    <row r="1239" spans="1:23" ht="25.5" x14ac:dyDescent="0.2">
      <c r="A1239" t="str">
        <f>IF(ISBLANK(R1239),C1239,R1239)&amp;" "&amp;S1239&amp;IF(ISBLANK(S1239),""," ")&amp;T1239&amp;IF(ISBLANK(T1239),""," ")&amp;U1239&amp;" "&amp;V1239</f>
        <v>324 West Main Street</v>
      </c>
      <c r="C1239" s="1" t="s">
        <v>4</v>
      </c>
      <c r="E1239" s="1" t="str">
        <f t="shared" si="58"/>
        <v>Italianate</v>
      </c>
      <c r="F1239" s="1" t="str">
        <f t="shared" si="57"/>
        <v>None</v>
      </c>
      <c r="G1239" s="1" t="s">
        <v>23</v>
      </c>
      <c r="H1239" s="1" t="b">
        <v>1</v>
      </c>
      <c r="I1239" s="1" t="b">
        <v>0</v>
      </c>
      <c r="J1239" s="1">
        <v>1840</v>
      </c>
      <c r="K1239" s="1">
        <v>1840</v>
      </c>
      <c r="L1239" s="1" t="s">
        <v>14</v>
      </c>
      <c r="M1239" s="1">
        <v>1</v>
      </c>
      <c r="N1239" s="1" t="s">
        <v>13</v>
      </c>
      <c r="P1239" s="5">
        <v>38.737003000000001</v>
      </c>
      <c r="Q1239" s="5">
        <v>-85.382878000000005</v>
      </c>
      <c r="R1239" s="1">
        <v>324</v>
      </c>
      <c r="S1239" s="9"/>
      <c r="T1239" s="2" t="s">
        <v>485</v>
      </c>
      <c r="U1239" t="s">
        <v>447</v>
      </c>
      <c r="V1239" t="s">
        <v>446</v>
      </c>
      <c r="W1239" s="1" t="s">
        <v>13</v>
      </c>
    </row>
    <row r="1240" spans="1:23" ht="25.5" x14ac:dyDescent="0.2">
      <c r="A1240" t="str">
        <f>IF(ISBLANK(R1240),C1240,R1240)&amp;" "&amp;S1240&amp;IF(ISBLANK(S1240),""," ")&amp;T1240&amp;IF(ISBLANK(T1240),""," ")&amp;U1240&amp;" "&amp;V1240</f>
        <v>325 West Main Street</v>
      </c>
      <c r="C1240" s="1" t="s">
        <v>4</v>
      </c>
      <c r="E1240" s="1" t="str">
        <f t="shared" si="58"/>
        <v>Italianate</v>
      </c>
      <c r="F1240" s="1" t="str">
        <f t="shared" si="57"/>
        <v>None</v>
      </c>
      <c r="G1240" s="1" t="s">
        <v>23</v>
      </c>
      <c r="H1240" s="1" t="b">
        <v>1</v>
      </c>
      <c r="I1240" s="1" t="b">
        <v>0</v>
      </c>
      <c r="J1240" s="1">
        <v>1880</v>
      </c>
      <c r="K1240" s="1">
        <v>1880</v>
      </c>
      <c r="L1240" s="1" t="s">
        <v>14</v>
      </c>
      <c r="M1240" s="1">
        <v>0.5</v>
      </c>
      <c r="N1240" s="1" t="s">
        <v>13</v>
      </c>
      <c r="P1240" s="5">
        <v>38.736818999999997</v>
      </c>
      <c r="Q1240" s="5">
        <v>-85.383106999999995</v>
      </c>
      <c r="R1240" s="1">
        <v>325</v>
      </c>
      <c r="S1240" s="9"/>
      <c r="T1240" s="2" t="s">
        <v>485</v>
      </c>
      <c r="U1240" t="s">
        <v>447</v>
      </c>
      <c r="V1240" t="s">
        <v>446</v>
      </c>
      <c r="W1240" s="1" t="s">
        <v>13</v>
      </c>
    </row>
    <row r="1241" spans="1:23" ht="25.5" x14ac:dyDescent="0.2">
      <c r="A1241" t="str">
        <f>IF(ISBLANK(R1241),C1241,R1241)&amp;" "&amp;S1241&amp;IF(ISBLANK(S1241),""," ")&amp;T1241&amp;IF(ISBLANK(T1241),""," ")&amp;U1241&amp;" "&amp;V1241</f>
        <v>326 West Main Street</v>
      </c>
      <c r="C1241" s="1" t="s">
        <v>4</v>
      </c>
      <c r="E1241" s="1" t="str">
        <f t="shared" si="58"/>
        <v>Commercial Style</v>
      </c>
      <c r="F1241" s="1" t="str">
        <f t="shared" si="57"/>
        <v>None</v>
      </c>
      <c r="G1241" s="1" t="s">
        <v>6</v>
      </c>
      <c r="H1241" s="1" t="b">
        <v>1</v>
      </c>
      <c r="I1241" s="1" t="b">
        <v>0</v>
      </c>
      <c r="J1241" s="1">
        <v>1925</v>
      </c>
      <c r="K1241" s="1">
        <v>1925</v>
      </c>
      <c r="L1241" s="1" t="s">
        <v>14</v>
      </c>
      <c r="M1241" s="1">
        <v>1</v>
      </c>
      <c r="N1241" s="1" t="s">
        <v>13</v>
      </c>
      <c r="P1241" s="5">
        <v>38.736846999999997</v>
      </c>
      <c r="Q1241" s="5">
        <v>-85.383100999999996</v>
      </c>
      <c r="R1241" s="1">
        <v>326</v>
      </c>
      <c r="S1241" s="9"/>
      <c r="T1241" s="2" t="s">
        <v>485</v>
      </c>
      <c r="U1241" t="s">
        <v>447</v>
      </c>
      <c r="V1241" t="s">
        <v>446</v>
      </c>
      <c r="W1241" s="1" t="s">
        <v>13</v>
      </c>
    </row>
    <row r="1242" spans="1:23" ht="25.5" x14ac:dyDescent="0.2">
      <c r="A1242" t="str">
        <f>IF(ISBLANK(R1242),C1242,R1242)&amp;" "&amp;S1242&amp;IF(ISBLANK(S1242),""," ")&amp;T1242&amp;IF(ISBLANK(T1242),""," ")&amp;U1242&amp;" "&amp;V1242</f>
        <v>327 West Main Street</v>
      </c>
      <c r="C1242" s="1" t="s">
        <v>4</v>
      </c>
      <c r="E1242" s="1" t="str">
        <f t="shared" si="58"/>
        <v>Italianate</v>
      </c>
      <c r="F1242" s="1" t="str">
        <f t="shared" si="57"/>
        <v>None</v>
      </c>
      <c r="G1242" s="1" t="s">
        <v>23</v>
      </c>
      <c r="H1242" s="1" t="b">
        <v>1</v>
      </c>
      <c r="I1242" s="1" t="b">
        <v>0</v>
      </c>
      <c r="J1242" s="1">
        <v>1880</v>
      </c>
      <c r="K1242" s="1">
        <v>1880</v>
      </c>
      <c r="L1242" s="1" t="s">
        <v>14</v>
      </c>
      <c r="M1242" s="1">
        <v>0.5</v>
      </c>
      <c r="N1242" s="1" t="s">
        <v>13</v>
      </c>
      <c r="P1242" s="5">
        <v>38.736561999999999</v>
      </c>
      <c r="Q1242" s="5">
        <v>-85.382817000000003</v>
      </c>
      <c r="R1242" s="1">
        <v>327</v>
      </c>
      <c r="S1242" s="9"/>
      <c r="T1242" s="2" t="s">
        <v>485</v>
      </c>
      <c r="U1242" t="s">
        <v>447</v>
      </c>
      <c r="V1242" t="s">
        <v>446</v>
      </c>
      <c r="W1242" s="1" t="s">
        <v>13</v>
      </c>
    </row>
    <row r="1243" spans="1:23" ht="25.5" x14ac:dyDescent="0.2">
      <c r="A1243" t="str">
        <f>IF(ISBLANK(R1243),C1243,R1243)&amp;" "&amp;S1243&amp;IF(ISBLANK(S1243),""," ")&amp;T1243&amp;IF(ISBLANK(T1243),""," ")&amp;U1243&amp;" "&amp;V1243</f>
        <v>329 West Main Street</v>
      </c>
      <c r="C1243" s="1" t="s">
        <v>4</v>
      </c>
      <c r="E1243" s="1" t="str">
        <f t="shared" si="58"/>
        <v>Italianate</v>
      </c>
      <c r="F1243" s="1" t="str">
        <f t="shared" si="57"/>
        <v>None</v>
      </c>
      <c r="G1243" s="1" t="s">
        <v>23</v>
      </c>
      <c r="H1243" s="1" t="b">
        <v>1</v>
      </c>
      <c r="I1243" s="1" t="b">
        <v>0</v>
      </c>
      <c r="J1243" s="1">
        <v>1880</v>
      </c>
      <c r="K1243" s="1">
        <v>1880</v>
      </c>
      <c r="L1243" s="1" t="s">
        <v>14</v>
      </c>
      <c r="M1243" s="1">
        <v>1</v>
      </c>
      <c r="N1243" s="1" t="s">
        <v>13</v>
      </c>
      <c r="P1243" s="5">
        <v>38.736820000000002</v>
      </c>
      <c r="Q1243" s="5">
        <v>-85.383111</v>
      </c>
      <c r="R1243" s="1">
        <v>329</v>
      </c>
      <c r="S1243" s="9"/>
      <c r="T1243" s="2" t="s">
        <v>485</v>
      </c>
      <c r="U1243" t="s">
        <v>447</v>
      </c>
      <c r="V1243" t="s">
        <v>446</v>
      </c>
      <c r="W1243" s="1" t="s">
        <v>13</v>
      </c>
    </row>
    <row r="1244" spans="1:23" ht="25.5" x14ac:dyDescent="0.2">
      <c r="A1244" t="str">
        <f>IF(ISBLANK(R1244),C1244,R1244)&amp;" "&amp;S1244&amp;IF(ISBLANK(S1244),""," ")&amp;T1244&amp;IF(ISBLANK(T1244),""," ")&amp;U1244&amp;" "&amp;V1244</f>
        <v>401 West Main Street</v>
      </c>
      <c r="C1244" s="1" t="s">
        <v>4</v>
      </c>
      <c r="E1244" s="1" t="str">
        <f t="shared" si="58"/>
        <v>None</v>
      </c>
      <c r="F1244" s="1" t="str">
        <f t="shared" si="57"/>
        <v>None</v>
      </c>
      <c r="G1244" s="1" t="s">
        <v>15</v>
      </c>
      <c r="H1244" s="1" t="b">
        <v>1</v>
      </c>
      <c r="I1244" s="1" t="b">
        <v>0</v>
      </c>
      <c r="J1244" s="1">
        <v>1970</v>
      </c>
      <c r="K1244" s="1">
        <v>1970</v>
      </c>
      <c r="L1244" s="1" t="s">
        <v>2</v>
      </c>
      <c r="N1244" s="1">
        <v>1</v>
      </c>
      <c r="O1244" s="4" t="s">
        <v>526</v>
      </c>
      <c r="P1244" s="5">
        <v>38.736657999999998</v>
      </c>
      <c r="Q1244" s="5">
        <v>-85.383623999999998</v>
      </c>
      <c r="R1244" s="1">
        <v>401</v>
      </c>
      <c r="S1244" s="9"/>
      <c r="T1244" s="2" t="s">
        <v>485</v>
      </c>
      <c r="U1244" t="s">
        <v>447</v>
      </c>
      <c r="V1244" t="s">
        <v>446</v>
      </c>
      <c r="W1244" s="1" t="s">
        <v>13</v>
      </c>
    </row>
    <row r="1245" spans="1:23" x14ac:dyDescent="0.2">
      <c r="A1245" t="str">
        <f t="shared" si="59"/>
        <v>402 West Main Street</v>
      </c>
      <c r="B1245" s="1" t="s">
        <v>133</v>
      </c>
      <c r="C1245" s="1" t="s">
        <v>0</v>
      </c>
      <c r="E1245" s="1" t="str">
        <f t="shared" si="58"/>
        <v>Italianate</v>
      </c>
      <c r="F1245" s="1" t="str">
        <f t="shared" si="57"/>
        <v>None</v>
      </c>
      <c r="G1245" s="1" t="s">
        <v>23</v>
      </c>
      <c r="H1245" s="1" t="b">
        <v>0</v>
      </c>
      <c r="I1245" s="1" t="b">
        <v>0</v>
      </c>
      <c r="J1245" s="1">
        <v>1873</v>
      </c>
      <c r="K1245" s="1">
        <v>1873</v>
      </c>
      <c r="L1245" s="1" t="s">
        <v>14</v>
      </c>
      <c r="M1245" s="1">
        <v>1</v>
      </c>
      <c r="N1245" s="1" t="s">
        <v>13</v>
      </c>
      <c r="P1245" s="5">
        <v>38.737174000000003</v>
      </c>
      <c r="Q1245" s="5">
        <v>-85.383486000000005</v>
      </c>
      <c r="R1245" s="1">
        <v>402</v>
      </c>
      <c r="S1245" s="9"/>
      <c r="T1245" s="2" t="s">
        <v>485</v>
      </c>
      <c r="U1245" t="s">
        <v>447</v>
      </c>
      <c r="V1245" t="s">
        <v>446</v>
      </c>
      <c r="W1245" s="1" t="s">
        <v>13</v>
      </c>
    </row>
    <row r="1246" spans="1:23" ht="25.5" x14ac:dyDescent="0.2">
      <c r="A1246" t="str">
        <f>IF(ISBLANK(R1246),C1246,R1246)&amp;" "&amp;S1246&amp;IF(ISBLANK(S1246),""," ")&amp;T1246&amp;IF(ISBLANK(T1246),""," ")&amp;U1246&amp;" "&amp;V1246</f>
        <v>407 West Main Street</v>
      </c>
      <c r="C1246" s="1" t="s">
        <v>4</v>
      </c>
      <c r="E1246" s="1" t="str">
        <f t="shared" si="58"/>
        <v>Federal</v>
      </c>
      <c r="F1246" s="1" t="str">
        <f t="shared" si="57"/>
        <v>None</v>
      </c>
      <c r="G1246" s="1" t="s">
        <v>1</v>
      </c>
      <c r="H1246" s="1" t="b">
        <v>1</v>
      </c>
      <c r="I1246" s="1" t="b">
        <v>0</v>
      </c>
      <c r="J1246" s="1">
        <v>1836</v>
      </c>
      <c r="K1246" s="1">
        <v>1836</v>
      </c>
      <c r="L1246" s="1" t="s">
        <v>14</v>
      </c>
      <c r="M1246" s="1">
        <v>1</v>
      </c>
      <c r="N1246" s="1" t="s">
        <v>13</v>
      </c>
      <c r="P1246" s="5">
        <v>38.736902999999998</v>
      </c>
      <c r="Q1246" s="5">
        <v>-85.383553000000006</v>
      </c>
      <c r="R1246" s="1">
        <v>407</v>
      </c>
      <c r="S1246" s="9"/>
      <c r="T1246" s="2" t="s">
        <v>485</v>
      </c>
      <c r="U1246" t="s">
        <v>447</v>
      </c>
      <c r="V1246" t="s">
        <v>446</v>
      </c>
      <c r="W1246" s="1" t="s">
        <v>13</v>
      </c>
    </row>
    <row r="1247" spans="1:23" ht="25.5" x14ac:dyDescent="0.2">
      <c r="A1247" t="str">
        <f>IF(ISBLANK(R1247),C1247,R1247)&amp;" "&amp;S1247&amp;IF(ISBLANK(S1247),""," ")&amp;T1247&amp;IF(ISBLANK(T1247),""," ")&amp;U1247&amp;" "&amp;V1247</f>
        <v>409 West Main Street</v>
      </c>
      <c r="C1247" s="1" t="s">
        <v>4</v>
      </c>
      <c r="E1247" s="1" t="str">
        <f t="shared" si="58"/>
        <v>Federal</v>
      </c>
      <c r="F1247" s="1" t="str">
        <f t="shared" si="57"/>
        <v>None</v>
      </c>
      <c r="G1247" s="1" t="s">
        <v>1</v>
      </c>
      <c r="H1247" s="1" t="b">
        <v>1</v>
      </c>
      <c r="I1247" s="1" t="b">
        <v>0</v>
      </c>
      <c r="J1247" s="1">
        <v>1840</v>
      </c>
      <c r="K1247" s="1">
        <v>1840</v>
      </c>
      <c r="L1247" s="1" t="s">
        <v>14</v>
      </c>
      <c r="M1247" s="1">
        <v>1</v>
      </c>
      <c r="N1247" s="1" t="s">
        <v>13</v>
      </c>
      <c r="P1247" s="5">
        <v>38.736919999999998</v>
      </c>
      <c r="Q1247" s="5">
        <v>-85.383638000000005</v>
      </c>
      <c r="R1247" s="1">
        <v>409</v>
      </c>
      <c r="S1247" s="9"/>
      <c r="T1247" s="2" t="s">
        <v>485</v>
      </c>
      <c r="U1247" t="s">
        <v>447</v>
      </c>
      <c r="V1247" t="s">
        <v>446</v>
      </c>
      <c r="W1247" s="1" t="s">
        <v>13</v>
      </c>
    </row>
    <row r="1248" spans="1:23" ht="25.5" x14ac:dyDescent="0.2">
      <c r="A1248" t="str">
        <f>IF(ISBLANK(R1248),C1248,R1248)&amp;" "&amp;S1248&amp;IF(ISBLANK(S1248),""," ")&amp;T1248&amp;IF(ISBLANK(T1248),""," ")&amp;U1248&amp;" "&amp;V1248</f>
        <v>411 West Main Street</v>
      </c>
      <c r="C1248" s="1" t="s">
        <v>4</v>
      </c>
      <c r="E1248" s="1" t="str">
        <f t="shared" si="58"/>
        <v>Federal</v>
      </c>
      <c r="F1248" s="1" t="str">
        <f t="shared" si="57"/>
        <v>None</v>
      </c>
      <c r="G1248" s="1" t="s">
        <v>1</v>
      </c>
      <c r="H1248" s="1" t="b">
        <v>1</v>
      </c>
      <c r="I1248" s="1" t="b">
        <v>0</v>
      </c>
      <c r="J1248" s="1">
        <v>1845</v>
      </c>
      <c r="K1248" s="1">
        <v>1845</v>
      </c>
      <c r="L1248" s="1" t="s">
        <v>14</v>
      </c>
      <c r="M1248" s="1">
        <v>1</v>
      </c>
      <c r="N1248" s="1" t="s">
        <v>13</v>
      </c>
      <c r="P1248" s="5">
        <v>38.736747999999999</v>
      </c>
      <c r="Q1248" s="5">
        <v>-85.383784000000006</v>
      </c>
      <c r="R1248" s="1">
        <v>411</v>
      </c>
      <c r="S1248" s="9"/>
      <c r="T1248" s="2" t="s">
        <v>485</v>
      </c>
      <c r="U1248" t="s">
        <v>447</v>
      </c>
      <c r="V1248" t="s">
        <v>446</v>
      </c>
      <c r="W1248" s="1" t="s">
        <v>13</v>
      </c>
    </row>
    <row r="1249" spans="1:23" x14ac:dyDescent="0.2">
      <c r="A1249" t="str">
        <f>IF(ISBLANK(R1249),C1249,R1249)&amp;" "&amp;S1249&amp;IF(ISBLANK(S1249),""," ")&amp;T1249&amp;IF(ISBLANK(T1249),""," ")&amp;U1249&amp;" "&amp;V1249</f>
        <v>413 West Main Street</v>
      </c>
      <c r="C1249" s="1" t="s">
        <v>0</v>
      </c>
      <c r="E1249" s="1" t="str">
        <f t="shared" si="58"/>
        <v>Italianate</v>
      </c>
      <c r="F1249" s="1" t="str">
        <f t="shared" si="57"/>
        <v>None</v>
      </c>
      <c r="G1249" s="1" t="s">
        <v>23</v>
      </c>
      <c r="H1249" s="1" t="b">
        <v>1</v>
      </c>
      <c r="I1249" s="1" t="b">
        <v>0</v>
      </c>
      <c r="J1249" s="1">
        <v>1890</v>
      </c>
      <c r="K1249" s="1">
        <v>1890</v>
      </c>
      <c r="L1249" s="1" t="s">
        <v>14</v>
      </c>
      <c r="M1249" s="1">
        <v>1</v>
      </c>
      <c r="N1249" s="1" t="s">
        <v>13</v>
      </c>
      <c r="P1249" s="5">
        <v>38.736708999999998</v>
      </c>
      <c r="Q1249" s="5">
        <v>-85.384005999999999</v>
      </c>
      <c r="R1249" s="1">
        <v>413</v>
      </c>
      <c r="S1249" s="9"/>
      <c r="T1249" s="2" t="s">
        <v>485</v>
      </c>
      <c r="U1249" t="s">
        <v>447</v>
      </c>
      <c r="V1249" t="s">
        <v>446</v>
      </c>
      <c r="W1249" s="1" t="s">
        <v>13</v>
      </c>
    </row>
    <row r="1250" spans="1:23" x14ac:dyDescent="0.2">
      <c r="A1250" t="str">
        <f>IF(ISBLANK(R1250),C1250,R1250)&amp;" "&amp;S1250&amp;IF(ISBLANK(S1250),""," ")&amp;T1250&amp;IF(ISBLANK(T1250),""," ")&amp;U1250&amp;" "&amp;V1250</f>
        <v>415 West Main Street</v>
      </c>
      <c r="C1250" s="1" t="s">
        <v>0</v>
      </c>
      <c r="E1250" s="1" t="str">
        <f t="shared" si="58"/>
        <v>Vernacular: Other</v>
      </c>
      <c r="F1250" s="1" t="str">
        <f t="shared" si="57"/>
        <v>Gabled-ell</v>
      </c>
      <c r="G1250" s="1" t="s">
        <v>27</v>
      </c>
      <c r="H1250" s="1" t="b">
        <v>1</v>
      </c>
      <c r="I1250" s="1" t="b">
        <v>0</v>
      </c>
      <c r="J1250" s="1">
        <v>1890</v>
      </c>
      <c r="K1250" s="1">
        <v>1890</v>
      </c>
      <c r="L1250" s="1" t="s">
        <v>14</v>
      </c>
      <c r="M1250" s="1">
        <v>1</v>
      </c>
      <c r="N1250" s="1" t="s">
        <v>13</v>
      </c>
      <c r="P1250" s="5">
        <v>38.736677</v>
      </c>
      <c r="Q1250" s="5">
        <v>-85.384139000000005</v>
      </c>
      <c r="R1250" s="1">
        <v>415</v>
      </c>
      <c r="S1250" s="9"/>
      <c r="T1250" s="2" t="s">
        <v>485</v>
      </c>
      <c r="U1250" t="s">
        <v>447</v>
      </c>
      <c r="V1250" t="s">
        <v>446</v>
      </c>
      <c r="W1250" s="1" t="s">
        <v>13</v>
      </c>
    </row>
    <row r="1251" spans="1:23" ht="25.5" x14ac:dyDescent="0.2">
      <c r="A1251" t="str">
        <f t="shared" si="59"/>
        <v>416 West Main Street</v>
      </c>
      <c r="B1251" s="1" t="s">
        <v>132</v>
      </c>
      <c r="C1251" s="1" t="s">
        <v>0</v>
      </c>
      <c r="E1251" s="1" t="str">
        <f t="shared" si="58"/>
        <v>Italianate</v>
      </c>
      <c r="F1251" s="1" t="str">
        <f t="shared" si="57"/>
        <v>None</v>
      </c>
      <c r="G1251" s="1" t="s">
        <v>23</v>
      </c>
      <c r="H1251" s="1" t="b">
        <v>1</v>
      </c>
      <c r="I1251" s="1" t="b">
        <v>0</v>
      </c>
      <c r="J1251" s="1">
        <v>1840</v>
      </c>
      <c r="K1251" s="1">
        <v>1840</v>
      </c>
      <c r="L1251" s="1" t="s">
        <v>14</v>
      </c>
      <c r="M1251" s="1">
        <v>1</v>
      </c>
      <c r="N1251" s="1" t="s">
        <v>13</v>
      </c>
      <c r="P1251" s="5">
        <v>38.737333999999997</v>
      </c>
      <c r="Q1251" s="5">
        <v>-85.383893999999998</v>
      </c>
      <c r="R1251" s="1">
        <v>416</v>
      </c>
      <c r="S1251" s="9"/>
      <c r="T1251" s="2" t="s">
        <v>485</v>
      </c>
      <c r="U1251" t="s">
        <v>447</v>
      </c>
      <c r="V1251" t="s">
        <v>446</v>
      </c>
      <c r="W1251" s="1" t="s">
        <v>13</v>
      </c>
    </row>
    <row r="1252" spans="1:23" x14ac:dyDescent="0.2">
      <c r="A1252" t="str">
        <f>IF(ISBLANK(R1252),C1252,R1252)&amp;" "&amp;S1252&amp;IF(ISBLANK(S1252),""," ")&amp;T1252&amp;IF(ISBLANK(T1252),""," ")&amp;U1252&amp;" "&amp;V1252</f>
        <v>417 West Main Street</v>
      </c>
      <c r="C1252" s="1" t="s">
        <v>0</v>
      </c>
      <c r="E1252" s="1" t="str">
        <f t="shared" si="58"/>
        <v>Federal</v>
      </c>
      <c r="F1252" s="1" t="str">
        <f t="shared" si="57"/>
        <v>None</v>
      </c>
      <c r="G1252" s="1" t="s">
        <v>1</v>
      </c>
      <c r="H1252" s="1" t="b">
        <v>1</v>
      </c>
      <c r="I1252" s="1" t="b">
        <v>0</v>
      </c>
      <c r="J1252" s="1">
        <v>1850</v>
      </c>
      <c r="K1252" s="1">
        <v>1850</v>
      </c>
      <c r="L1252" s="1" t="s">
        <v>14</v>
      </c>
      <c r="M1252" s="1">
        <v>1</v>
      </c>
      <c r="N1252" s="1" t="s">
        <v>13</v>
      </c>
      <c r="P1252" s="5">
        <v>38.736696000000002</v>
      </c>
      <c r="Q1252" s="5">
        <v>-85.384242999999998</v>
      </c>
      <c r="R1252" s="1">
        <v>417</v>
      </c>
      <c r="S1252" s="9"/>
      <c r="T1252" s="2" t="s">
        <v>485</v>
      </c>
      <c r="U1252" t="s">
        <v>447</v>
      </c>
      <c r="V1252" t="s">
        <v>446</v>
      </c>
      <c r="W1252" s="1" t="s">
        <v>13</v>
      </c>
    </row>
    <row r="1253" spans="1:23" x14ac:dyDescent="0.2">
      <c r="A1253" t="str">
        <f>IF(ISBLANK(R1253),C1253,R1253)&amp;" "&amp;S1253&amp;IF(ISBLANK(S1253),""," ")&amp;T1253&amp;IF(ISBLANK(T1253),""," ")&amp;U1253&amp;" "&amp;V1253</f>
        <v>419 West Main Street</v>
      </c>
      <c r="C1253" s="1" t="s">
        <v>0</v>
      </c>
      <c r="E1253" s="1" t="str">
        <f t="shared" si="58"/>
        <v>Federal</v>
      </c>
      <c r="F1253" s="1" t="str">
        <f t="shared" si="57"/>
        <v>None</v>
      </c>
      <c r="G1253" s="1" t="s">
        <v>1</v>
      </c>
      <c r="H1253" s="1" t="b">
        <v>1</v>
      </c>
      <c r="I1253" s="1" t="b">
        <v>0</v>
      </c>
      <c r="J1253" s="1">
        <v>1855</v>
      </c>
      <c r="K1253" s="1">
        <v>1855</v>
      </c>
      <c r="L1253" s="1" t="s">
        <v>14</v>
      </c>
      <c r="M1253" s="1">
        <v>1</v>
      </c>
      <c r="N1253" s="1" t="s">
        <v>13</v>
      </c>
      <c r="P1253" s="5">
        <v>38.736719000000001</v>
      </c>
      <c r="Q1253" s="5">
        <v>-85.384362999999993</v>
      </c>
      <c r="R1253" s="1">
        <v>419</v>
      </c>
      <c r="S1253" s="9"/>
      <c r="T1253" s="2" t="s">
        <v>485</v>
      </c>
      <c r="U1253" t="s">
        <v>447</v>
      </c>
      <c r="V1253" t="s">
        <v>446</v>
      </c>
      <c r="W1253" s="1" t="s">
        <v>13</v>
      </c>
    </row>
    <row r="1254" spans="1:23" ht="38.25" x14ac:dyDescent="0.2">
      <c r="A1254" t="str">
        <f t="shared" si="59"/>
        <v>420 West Main Street</v>
      </c>
      <c r="B1254" s="1" t="s">
        <v>131</v>
      </c>
      <c r="C1254" s="1" t="s">
        <v>542</v>
      </c>
      <c r="E1254" s="1" t="str">
        <f t="shared" si="58"/>
        <v>Modern Movement</v>
      </c>
      <c r="F1254" s="1" t="str">
        <f t="shared" si="57"/>
        <v>None</v>
      </c>
      <c r="G1254" s="1" t="s">
        <v>29</v>
      </c>
      <c r="H1254" s="1" t="b">
        <v>1</v>
      </c>
      <c r="I1254" s="1" t="b">
        <v>1</v>
      </c>
      <c r="J1254" s="1">
        <v>1890</v>
      </c>
      <c r="K1254" s="1">
        <v>1967</v>
      </c>
      <c r="L1254" s="1" t="s">
        <v>14</v>
      </c>
      <c r="M1254" s="1">
        <v>1</v>
      </c>
      <c r="N1254" s="1">
        <v>1</v>
      </c>
      <c r="O1254" s="4" t="s">
        <v>526</v>
      </c>
      <c r="P1254" s="5">
        <v>38.73733</v>
      </c>
      <c r="Q1254" s="5">
        <v>-85.384252000000004</v>
      </c>
      <c r="R1254" s="1">
        <v>420</v>
      </c>
      <c r="S1254" s="9"/>
      <c r="T1254" s="2" t="s">
        <v>485</v>
      </c>
      <c r="U1254" t="s">
        <v>447</v>
      </c>
      <c r="V1254" t="s">
        <v>446</v>
      </c>
      <c r="W1254" s="1" t="s">
        <v>13</v>
      </c>
    </row>
    <row r="1255" spans="1:23" ht="25.5" x14ac:dyDescent="0.2">
      <c r="A1255" t="str">
        <f>IF(ISBLANK(R1255),C1255,R1255)&amp;" "&amp;S1255&amp;IF(ISBLANK(S1255),""," ")&amp;T1255&amp;IF(ISBLANK(T1255),""," ")&amp;U1255&amp;" "&amp;V1255</f>
        <v>423 West Main Street</v>
      </c>
      <c r="C1255" s="1" t="s">
        <v>4</v>
      </c>
      <c r="E1255" s="1" t="str">
        <f t="shared" si="58"/>
        <v>Federal</v>
      </c>
      <c r="F1255" s="1" t="str">
        <f t="shared" si="57"/>
        <v>None</v>
      </c>
      <c r="G1255" s="1" t="s">
        <v>1</v>
      </c>
      <c r="H1255" s="1" t="b">
        <v>1</v>
      </c>
      <c r="I1255" s="1" t="b">
        <v>0</v>
      </c>
      <c r="J1255" s="1">
        <v>1840</v>
      </c>
      <c r="K1255" s="1">
        <v>1840</v>
      </c>
      <c r="L1255" s="1" t="s">
        <v>14</v>
      </c>
      <c r="M1255" s="1">
        <v>1</v>
      </c>
      <c r="N1255" s="1" t="s">
        <v>13</v>
      </c>
      <c r="P1255" s="5">
        <v>38.736834000000002</v>
      </c>
      <c r="Q1255" s="5">
        <v>-85.384494000000004</v>
      </c>
      <c r="R1255" s="1">
        <v>423</v>
      </c>
      <c r="S1255" s="9"/>
      <c r="T1255" s="2" t="s">
        <v>485</v>
      </c>
      <c r="U1255" t="s">
        <v>447</v>
      </c>
      <c r="V1255" t="s">
        <v>446</v>
      </c>
      <c r="W1255" s="1" t="s">
        <v>13</v>
      </c>
    </row>
    <row r="1256" spans="1:23" x14ac:dyDescent="0.2">
      <c r="A1256" t="str">
        <f>IF(ISBLANK(R1256),C1256,R1256)&amp;" "&amp;S1256&amp;IF(ISBLANK(S1256),""," ")&amp;T1256&amp;IF(ISBLANK(T1256),""," ")&amp;U1256&amp;" "&amp;V1256</f>
        <v>501 West Main Street</v>
      </c>
      <c r="C1256" s="1" t="s">
        <v>0</v>
      </c>
      <c r="E1256" s="1" t="str">
        <f t="shared" si="58"/>
        <v>Bungalow/Craftsman/Foursquare</v>
      </c>
      <c r="F1256" s="1" t="str">
        <f t="shared" si="57"/>
        <v>None</v>
      </c>
      <c r="G1256" s="1" t="s">
        <v>101</v>
      </c>
      <c r="H1256" s="1" t="b">
        <v>1</v>
      </c>
      <c r="I1256" s="1" t="b">
        <v>0</v>
      </c>
      <c r="J1256" s="1">
        <v>1910</v>
      </c>
      <c r="K1256" s="1">
        <v>1910</v>
      </c>
      <c r="L1256" s="1" t="s">
        <v>2</v>
      </c>
      <c r="N1256" s="4">
        <v>1</v>
      </c>
      <c r="O1256" s="4" t="s">
        <v>511</v>
      </c>
      <c r="P1256" s="5">
        <v>38.736915000000003</v>
      </c>
      <c r="Q1256" s="5">
        <v>-85.384923999999998</v>
      </c>
      <c r="R1256" s="1">
        <v>501</v>
      </c>
      <c r="S1256" s="9"/>
      <c r="T1256" s="2" t="s">
        <v>485</v>
      </c>
      <c r="U1256" t="s">
        <v>447</v>
      </c>
      <c r="V1256" t="s">
        <v>446</v>
      </c>
      <c r="W1256" s="1" t="s">
        <v>13</v>
      </c>
    </row>
    <row r="1257" spans="1:23" x14ac:dyDescent="0.2">
      <c r="A1257" t="str">
        <f>IF(ISBLANK(R1257),C1257,R1257)&amp;" "&amp;S1257&amp;IF(ISBLANK(S1257),""," ")&amp;T1257&amp;IF(ISBLANK(T1257),""," ")&amp;U1257&amp;" "&amp;V1257</f>
        <v>505 West Main Street</v>
      </c>
      <c r="C1257" s="1" t="s">
        <v>0</v>
      </c>
      <c r="E1257" s="1" t="str">
        <f t="shared" si="58"/>
        <v>Federal</v>
      </c>
      <c r="F1257" s="1" t="str">
        <f t="shared" si="57"/>
        <v>None</v>
      </c>
      <c r="G1257" s="1" t="s">
        <v>1</v>
      </c>
      <c r="H1257" s="1" t="b">
        <v>1</v>
      </c>
      <c r="I1257" s="1" t="b">
        <v>0</v>
      </c>
      <c r="J1257" s="1">
        <v>1860</v>
      </c>
      <c r="K1257" s="1">
        <v>1860</v>
      </c>
      <c r="L1257" s="1" t="s">
        <v>14</v>
      </c>
      <c r="M1257" s="1">
        <v>1</v>
      </c>
      <c r="N1257" s="1" t="s">
        <v>13</v>
      </c>
      <c r="P1257" s="5">
        <v>38.736936999999998</v>
      </c>
      <c r="Q1257" s="5">
        <v>-85.385034000000005</v>
      </c>
      <c r="R1257" s="1">
        <v>505</v>
      </c>
      <c r="S1257" s="9"/>
      <c r="T1257" s="2" t="s">
        <v>485</v>
      </c>
      <c r="U1257" t="s">
        <v>447</v>
      </c>
      <c r="V1257" t="s">
        <v>446</v>
      </c>
      <c r="W1257" s="1" t="s">
        <v>13</v>
      </c>
    </row>
    <row r="1258" spans="1:23" x14ac:dyDescent="0.2">
      <c r="A1258" t="str">
        <f>IF(ISBLANK(R1258),C1258,R1258)&amp;" "&amp;S1258&amp;IF(ISBLANK(S1258),""," ")&amp;T1258&amp;IF(ISBLANK(T1258),""," ")&amp;U1258&amp;" "&amp;V1258</f>
        <v>506 West Main Street</v>
      </c>
      <c r="C1258" s="1" t="s">
        <v>0</v>
      </c>
      <c r="E1258" s="1" t="s">
        <v>16</v>
      </c>
      <c r="F1258" s="1" t="s">
        <v>568</v>
      </c>
      <c r="G1258" s="1" t="s">
        <v>130</v>
      </c>
      <c r="H1258" s="1" t="b">
        <v>1</v>
      </c>
      <c r="I1258" s="1" t="b">
        <v>0</v>
      </c>
      <c r="J1258" s="1">
        <v>1920</v>
      </c>
      <c r="K1258" s="1">
        <v>1920</v>
      </c>
      <c r="L1258" s="1" t="s">
        <v>14</v>
      </c>
      <c r="M1258" s="1">
        <v>1</v>
      </c>
      <c r="N1258" s="1" t="s">
        <v>13</v>
      </c>
      <c r="P1258" s="5">
        <v>38.737541999999998</v>
      </c>
      <c r="Q1258" s="5">
        <v>-85.384860000000003</v>
      </c>
      <c r="R1258" s="1">
        <v>506</v>
      </c>
      <c r="S1258" s="9"/>
      <c r="T1258" s="2" t="s">
        <v>485</v>
      </c>
      <c r="U1258" t="s">
        <v>447</v>
      </c>
      <c r="V1258" t="s">
        <v>446</v>
      </c>
      <c r="W1258" s="1" t="s">
        <v>13</v>
      </c>
    </row>
    <row r="1259" spans="1:23" x14ac:dyDescent="0.2">
      <c r="A1259" t="str">
        <f t="shared" si="59"/>
        <v>507 West Main Street</v>
      </c>
      <c r="B1259" s="1" t="s">
        <v>151</v>
      </c>
      <c r="C1259" s="1" t="s">
        <v>0</v>
      </c>
      <c r="E1259" s="1" t="str">
        <f t="shared" si="58"/>
        <v>Federal</v>
      </c>
      <c r="F1259" s="1" t="str">
        <f t="shared" si="57"/>
        <v>None</v>
      </c>
      <c r="G1259" s="1" t="s">
        <v>1</v>
      </c>
      <c r="H1259" s="1" t="b">
        <v>0</v>
      </c>
      <c r="I1259" s="1" t="b">
        <v>1</v>
      </c>
      <c r="J1259" s="1">
        <v>1834</v>
      </c>
      <c r="K1259" s="1">
        <v>1842</v>
      </c>
      <c r="L1259" s="1" t="s">
        <v>14</v>
      </c>
      <c r="M1259" s="1">
        <v>1</v>
      </c>
      <c r="N1259" s="1" t="s">
        <v>13</v>
      </c>
      <c r="P1259" s="5">
        <v>38.736888999999998</v>
      </c>
      <c r="Q1259" s="5">
        <v>-85.385161999999994</v>
      </c>
      <c r="R1259" s="1">
        <v>507</v>
      </c>
      <c r="S1259" s="9"/>
      <c r="T1259" s="2" t="s">
        <v>485</v>
      </c>
      <c r="U1259" t="s">
        <v>447</v>
      </c>
      <c r="V1259" t="s">
        <v>446</v>
      </c>
      <c r="W1259" s="1" t="s">
        <v>13</v>
      </c>
    </row>
    <row r="1260" spans="1:23" ht="25.5" x14ac:dyDescent="0.2">
      <c r="A1260" t="str">
        <f t="shared" si="59"/>
        <v>509 West Main Street</v>
      </c>
      <c r="B1260" s="1" t="s">
        <v>150</v>
      </c>
      <c r="C1260" s="1" t="s">
        <v>0</v>
      </c>
      <c r="E1260" s="1" t="str">
        <f t="shared" si="58"/>
        <v>Classical/Greek Revival</v>
      </c>
      <c r="F1260" s="1" t="str">
        <f t="shared" si="57"/>
        <v>Greek</v>
      </c>
      <c r="G1260" s="1" t="s">
        <v>26</v>
      </c>
      <c r="H1260" s="1" t="b">
        <v>0</v>
      </c>
      <c r="I1260" s="1" t="b">
        <v>0</v>
      </c>
      <c r="J1260" s="1">
        <v>1855</v>
      </c>
      <c r="K1260" s="1">
        <v>1855</v>
      </c>
      <c r="L1260" s="1" t="s">
        <v>14</v>
      </c>
      <c r="M1260" s="1">
        <v>1</v>
      </c>
      <c r="N1260" s="1" t="s">
        <v>13</v>
      </c>
      <c r="P1260" s="5">
        <v>38.736890000000002</v>
      </c>
      <c r="Q1260" s="5">
        <v>-85.385267999999996</v>
      </c>
      <c r="R1260" s="1">
        <v>509</v>
      </c>
      <c r="S1260" s="9"/>
      <c r="T1260" s="2" t="s">
        <v>485</v>
      </c>
      <c r="U1260" t="s">
        <v>447</v>
      </c>
      <c r="V1260" t="s">
        <v>446</v>
      </c>
      <c r="W1260" s="1" t="s">
        <v>13</v>
      </c>
    </row>
    <row r="1261" spans="1:23" ht="38.25" x14ac:dyDescent="0.2">
      <c r="A1261" t="str">
        <f t="shared" si="59"/>
        <v>510 West Main Street</v>
      </c>
      <c r="B1261" s="1" t="s">
        <v>129</v>
      </c>
      <c r="C1261" s="1" t="s">
        <v>0</v>
      </c>
      <c r="E1261" s="1" t="str">
        <f t="shared" si="58"/>
        <v>Classical/Greek Revival</v>
      </c>
      <c r="F1261" s="1" t="str">
        <f t="shared" si="57"/>
        <v>Greek</v>
      </c>
      <c r="G1261" s="1" t="s">
        <v>26</v>
      </c>
      <c r="H1261" s="1" t="b">
        <v>1</v>
      </c>
      <c r="I1261" s="1" t="b">
        <v>0</v>
      </c>
      <c r="J1261" s="1">
        <v>1840</v>
      </c>
      <c r="K1261" s="1">
        <v>1840</v>
      </c>
      <c r="L1261" s="1" t="s">
        <v>14</v>
      </c>
      <c r="M1261" s="1">
        <v>1</v>
      </c>
      <c r="N1261" s="1" t="s">
        <v>13</v>
      </c>
      <c r="P1261" s="5">
        <v>38.737524000000001</v>
      </c>
      <c r="Q1261" s="5">
        <v>-85.385076999999995</v>
      </c>
      <c r="R1261" s="1">
        <v>510</v>
      </c>
      <c r="S1261" s="9"/>
      <c r="T1261" s="2" t="s">
        <v>485</v>
      </c>
      <c r="U1261" t="s">
        <v>447</v>
      </c>
      <c r="V1261" t="s">
        <v>446</v>
      </c>
      <c r="W1261" s="1" t="s">
        <v>13</v>
      </c>
    </row>
    <row r="1262" spans="1:23" ht="25.5" x14ac:dyDescent="0.2">
      <c r="A1262" t="str">
        <f t="shared" si="59"/>
        <v>512 West Main Street</v>
      </c>
      <c r="B1262" s="1" t="s">
        <v>128</v>
      </c>
      <c r="C1262" s="1" t="s">
        <v>114</v>
      </c>
      <c r="E1262" s="1" t="str">
        <f t="shared" si="58"/>
        <v>Gothic Revival</v>
      </c>
      <c r="F1262" s="1" t="str">
        <f t="shared" si="57"/>
        <v>None</v>
      </c>
      <c r="G1262" s="1" t="s">
        <v>37</v>
      </c>
      <c r="H1262" s="1" t="b">
        <v>1</v>
      </c>
      <c r="I1262" s="1" t="b">
        <v>0</v>
      </c>
      <c r="J1262" s="1">
        <v>1870</v>
      </c>
      <c r="K1262" s="1">
        <v>1870</v>
      </c>
      <c r="L1262" s="1" t="s">
        <v>14</v>
      </c>
      <c r="M1262" s="1">
        <v>1</v>
      </c>
      <c r="N1262" s="1" t="s">
        <v>13</v>
      </c>
      <c r="P1262" s="5">
        <v>38.737564999999996</v>
      </c>
      <c r="Q1262" s="5">
        <v>-85.385298000000006</v>
      </c>
      <c r="R1262" s="1">
        <v>512</v>
      </c>
      <c r="S1262" s="9"/>
      <c r="T1262" s="2" t="s">
        <v>485</v>
      </c>
      <c r="U1262" t="s">
        <v>447</v>
      </c>
      <c r="V1262" t="s">
        <v>446</v>
      </c>
      <c r="W1262" s="1" t="s">
        <v>13</v>
      </c>
    </row>
    <row r="1263" spans="1:23" x14ac:dyDescent="0.2">
      <c r="A1263" t="str">
        <f>IF(ISBLANK(R1263),C1263,R1263)&amp;" "&amp;S1263&amp;IF(ISBLANK(S1263),""," ")&amp;T1263&amp;IF(ISBLANK(T1263),""," ")&amp;U1263&amp;" "&amp;V1263</f>
        <v>513 West Main Street</v>
      </c>
      <c r="C1263" s="1" t="s">
        <v>0</v>
      </c>
      <c r="E1263" s="1" t="str">
        <f t="shared" si="58"/>
        <v>Vernacular: Other</v>
      </c>
      <c r="F1263" s="1" t="str">
        <f t="shared" si="57"/>
        <v>Gabled-ell</v>
      </c>
      <c r="G1263" s="1" t="s">
        <v>27</v>
      </c>
      <c r="H1263" s="1" t="b">
        <v>1</v>
      </c>
      <c r="I1263" s="1" t="b">
        <v>0</v>
      </c>
      <c r="J1263" s="1">
        <v>1870</v>
      </c>
      <c r="K1263" s="1">
        <v>1870</v>
      </c>
      <c r="L1263" s="1" t="s">
        <v>14</v>
      </c>
      <c r="M1263" s="1">
        <v>1</v>
      </c>
      <c r="N1263" s="1" t="s">
        <v>13</v>
      </c>
      <c r="P1263" s="5">
        <v>38.736925999999997</v>
      </c>
      <c r="Q1263" s="5">
        <v>-85.385476999999995</v>
      </c>
      <c r="R1263" s="1">
        <v>513</v>
      </c>
      <c r="S1263" s="9"/>
      <c r="T1263" s="2" t="s">
        <v>485</v>
      </c>
      <c r="U1263" t="s">
        <v>447</v>
      </c>
      <c r="V1263" t="s">
        <v>446</v>
      </c>
      <c r="W1263" s="1" t="s">
        <v>13</v>
      </c>
    </row>
    <row r="1264" spans="1:23" ht="51" x14ac:dyDescent="0.2">
      <c r="A1264" t="str">
        <f>IF(ISBLANK(R1264),C1264,R1264)&amp;" "&amp;S1264&amp;IF(ISBLANK(S1264),""," ")&amp;T1264&amp;IF(ISBLANK(T1264),""," ")&amp;U1264&amp;" "&amp;V1264</f>
        <v>517 West Main Street</v>
      </c>
      <c r="C1264" s="1" t="s">
        <v>0</v>
      </c>
      <c r="E1264" s="1" t="str">
        <f t="shared" si="58"/>
        <v>Victorian</v>
      </c>
      <c r="F1264" s="1" t="str">
        <f t="shared" si="57"/>
        <v>Queen Anne</v>
      </c>
      <c r="G1264" s="1" t="s">
        <v>42</v>
      </c>
      <c r="H1264" s="1" t="b">
        <v>1</v>
      </c>
      <c r="I1264" s="1" t="b">
        <v>0</v>
      </c>
      <c r="J1264" s="1">
        <v>1880</v>
      </c>
      <c r="K1264" s="1">
        <v>1880</v>
      </c>
      <c r="L1264" s="1" t="s">
        <v>14</v>
      </c>
      <c r="M1264" s="1">
        <v>1</v>
      </c>
      <c r="N1264" s="1" t="s">
        <v>13</v>
      </c>
      <c r="P1264" s="5">
        <v>38.737015999999997</v>
      </c>
      <c r="Q1264" s="5">
        <v>-85.385681000000005</v>
      </c>
      <c r="R1264" s="1">
        <v>517</v>
      </c>
      <c r="S1264" s="9"/>
      <c r="T1264" s="2" t="s">
        <v>485</v>
      </c>
      <c r="U1264" t="s">
        <v>447</v>
      </c>
      <c r="V1264" t="s">
        <v>446</v>
      </c>
      <c r="W1264" s="1" t="s">
        <v>149</v>
      </c>
    </row>
    <row r="1265" spans="1:23" ht="25.5" x14ac:dyDescent="0.2">
      <c r="A1265" t="str">
        <f>IF(ISBLANK(R1265),C1265,R1265)&amp;" "&amp;S1265&amp;IF(ISBLANK(S1265),""," ")&amp;T1265&amp;IF(ISBLANK(T1265),""," ")&amp;U1265&amp;" "&amp;V1265</f>
        <v>601 West Main Street</v>
      </c>
      <c r="C1265" s="1" t="s">
        <v>4</v>
      </c>
      <c r="E1265" s="1" t="str">
        <f t="shared" si="58"/>
        <v>Functional</v>
      </c>
      <c r="F1265" s="1" t="str">
        <f t="shared" si="57"/>
        <v>19th Century</v>
      </c>
      <c r="G1265" s="1" t="s">
        <v>62</v>
      </c>
      <c r="H1265" s="1" t="b">
        <v>1</v>
      </c>
      <c r="I1265" s="1" t="b">
        <v>0</v>
      </c>
      <c r="J1265" s="1">
        <v>1840</v>
      </c>
      <c r="K1265" s="1">
        <v>1840</v>
      </c>
      <c r="L1265" s="1" t="s">
        <v>14</v>
      </c>
      <c r="M1265" s="1">
        <v>1</v>
      </c>
      <c r="N1265" s="1" t="s">
        <v>13</v>
      </c>
      <c r="P1265" s="5">
        <v>38.737124000000001</v>
      </c>
      <c r="Q1265" s="5">
        <v>-85.386100999999996</v>
      </c>
      <c r="R1265" s="1">
        <v>601</v>
      </c>
      <c r="S1265" s="9"/>
      <c r="T1265" s="2" t="s">
        <v>485</v>
      </c>
      <c r="U1265" t="s">
        <v>447</v>
      </c>
      <c r="V1265" t="s">
        <v>446</v>
      </c>
      <c r="W1265" s="1" t="s">
        <v>13</v>
      </c>
    </row>
    <row r="1266" spans="1:23" ht="25.5" x14ac:dyDescent="0.2">
      <c r="A1266" t="str">
        <f t="shared" si="59"/>
        <v>602 West Main Street</v>
      </c>
      <c r="B1266" s="1" t="s">
        <v>127</v>
      </c>
      <c r="C1266" s="1" t="s">
        <v>4</v>
      </c>
      <c r="E1266" s="1" t="str">
        <f t="shared" si="58"/>
        <v>Commercial Style</v>
      </c>
      <c r="F1266" s="1" t="str">
        <f t="shared" si="57"/>
        <v>None</v>
      </c>
      <c r="G1266" s="4" t="s">
        <v>6</v>
      </c>
      <c r="H1266" s="1" t="b">
        <v>1</v>
      </c>
      <c r="I1266" s="1" t="b">
        <v>0</v>
      </c>
      <c r="J1266" s="1">
        <v>1915</v>
      </c>
      <c r="K1266" s="1">
        <v>1915</v>
      </c>
      <c r="L1266" s="1" t="s">
        <v>14</v>
      </c>
      <c r="M1266" s="1">
        <v>1</v>
      </c>
      <c r="N1266" s="1" t="s">
        <v>13</v>
      </c>
      <c r="P1266" s="5">
        <v>38.737813000000003</v>
      </c>
      <c r="Q1266" s="5">
        <v>-85.385994999999994</v>
      </c>
      <c r="R1266" s="1">
        <v>602</v>
      </c>
      <c r="S1266" s="9"/>
      <c r="T1266" s="2" t="s">
        <v>485</v>
      </c>
      <c r="U1266" t="s">
        <v>447</v>
      </c>
      <c r="V1266" t="s">
        <v>446</v>
      </c>
      <c r="W1266" s="1" t="s">
        <v>13</v>
      </c>
    </row>
    <row r="1267" spans="1:23" ht="25.5" x14ac:dyDescent="0.2">
      <c r="A1267" t="str">
        <f>IF(ISBLANK(R1267),C1267,R1267)&amp;" "&amp;S1267&amp;IF(ISBLANK(S1267),""," ")&amp;T1267&amp;IF(ISBLANK(T1267),""," ")&amp;U1267&amp;" "&amp;V1267</f>
        <v>605 West Main Street</v>
      </c>
      <c r="C1267" s="1" t="s">
        <v>4</v>
      </c>
      <c r="E1267" s="1" t="str">
        <f t="shared" si="58"/>
        <v>Federal</v>
      </c>
      <c r="F1267" s="1" t="str">
        <f t="shared" si="57"/>
        <v>None</v>
      </c>
      <c r="G1267" s="1" t="s">
        <v>1</v>
      </c>
      <c r="H1267" s="1" t="b">
        <v>1</v>
      </c>
      <c r="I1267" s="1" t="b">
        <v>0</v>
      </c>
      <c r="J1267" s="1">
        <v>1860</v>
      </c>
      <c r="K1267" s="1">
        <v>1860</v>
      </c>
      <c r="L1267" s="1" t="s">
        <v>14</v>
      </c>
      <c r="M1267" s="1">
        <v>1</v>
      </c>
      <c r="N1267" s="1" t="s">
        <v>13</v>
      </c>
      <c r="P1267" s="5">
        <v>38.737147</v>
      </c>
      <c r="Q1267" s="5">
        <v>-85.386206999999999</v>
      </c>
      <c r="R1267" s="1">
        <v>605</v>
      </c>
      <c r="S1267" s="9"/>
      <c r="T1267" s="2" t="s">
        <v>485</v>
      </c>
      <c r="U1267" t="s">
        <v>447</v>
      </c>
      <c r="V1267" t="s">
        <v>446</v>
      </c>
      <c r="W1267" s="1" t="s">
        <v>13</v>
      </c>
    </row>
    <row r="1268" spans="1:23" x14ac:dyDescent="0.2">
      <c r="A1268" t="str">
        <f>IF(ISBLANK(R1268),C1268,R1268)&amp;" "&amp;S1268&amp;IF(ISBLANK(S1268),""," ")&amp;T1268&amp;IF(ISBLANK(T1268),""," ")&amp;U1268&amp;" "&amp;V1268</f>
        <v>607 West Main Street</v>
      </c>
      <c r="C1268" s="1" t="s">
        <v>0</v>
      </c>
      <c r="E1268" s="1" t="str">
        <f t="shared" si="58"/>
        <v>Vernacular: Shotgun</v>
      </c>
      <c r="F1268" s="1" t="str">
        <f t="shared" si="57"/>
        <v>None</v>
      </c>
      <c r="G1268" s="1" t="s">
        <v>18</v>
      </c>
      <c r="H1268" s="1" t="b">
        <v>1</v>
      </c>
      <c r="I1268" s="1" t="b">
        <v>0</v>
      </c>
      <c r="J1268" s="1">
        <v>1900</v>
      </c>
      <c r="K1268" s="1">
        <v>1900</v>
      </c>
      <c r="L1268" s="1" t="s">
        <v>14</v>
      </c>
      <c r="M1268" s="1">
        <v>1</v>
      </c>
      <c r="N1268" s="1" t="s">
        <v>13</v>
      </c>
      <c r="P1268" s="5">
        <v>38.737094999999997</v>
      </c>
      <c r="Q1268" s="5">
        <v>-85.386343999999994</v>
      </c>
      <c r="R1268" s="1">
        <v>607</v>
      </c>
      <c r="S1268" s="9"/>
      <c r="T1268" s="2" t="s">
        <v>485</v>
      </c>
      <c r="U1268" t="s">
        <v>447</v>
      </c>
      <c r="V1268" t="s">
        <v>446</v>
      </c>
      <c r="W1268" s="1" t="s">
        <v>13</v>
      </c>
    </row>
    <row r="1269" spans="1:23" x14ac:dyDescent="0.2">
      <c r="A1269" t="str">
        <f>IF(ISBLANK(R1269),C1269,R1269)&amp;" "&amp;S1269&amp;IF(ISBLANK(S1269),""," ")&amp;T1269&amp;IF(ISBLANK(T1269),""," ")&amp;U1269&amp;" "&amp;V1269</f>
        <v>609 West Main Street</v>
      </c>
      <c r="C1269" s="1" t="s">
        <v>0</v>
      </c>
      <c r="E1269" s="1" t="str">
        <f t="shared" si="58"/>
        <v>Italianate</v>
      </c>
      <c r="F1269" s="1" t="str">
        <f t="shared" si="57"/>
        <v>None</v>
      </c>
      <c r="G1269" s="1" t="s">
        <v>23</v>
      </c>
      <c r="H1269" s="1" t="b">
        <v>1</v>
      </c>
      <c r="I1269" s="1" t="b">
        <v>0</v>
      </c>
      <c r="J1269" s="1">
        <v>1870</v>
      </c>
      <c r="K1269" s="1">
        <v>1870</v>
      </c>
      <c r="L1269" s="1" t="s">
        <v>14</v>
      </c>
      <c r="M1269" s="1">
        <v>1</v>
      </c>
      <c r="N1269" s="1" t="s">
        <v>13</v>
      </c>
      <c r="P1269" s="5">
        <v>38.737110999999999</v>
      </c>
      <c r="Q1269" s="5">
        <v>-85.386448000000001</v>
      </c>
      <c r="R1269" s="1">
        <v>609</v>
      </c>
      <c r="S1269" s="9"/>
      <c r="T1269" s="2" t="s">
        <v>485</v>
      </c>
      <c r="U1269" t="s">
        <v>447</v>
      </c>
      <c r="V1269" t="s">
        <v>446</v>
      </c>
      <c r="W1269" s="1" t="s">
        <v>13</v>
      </c>
    </row>
    <row r="1270" spans="1:23" x14ac:dyDescent="0.2">
      <c r="A1270" t="str">
        <f>IF(ISBLANK(R1270),C1270,R1270)&amp;" "&amp;S1270&amp;IF(ISBLANK(S1270),""," ")&amp;T1270&amp;IF(ISBLANK(T1270),""," ")&amp;U1270&amp;" "&amp;V1270</f>
        <v>610 West Main Street</v>
      </c>
      <c r="C1270" s="1" t="s">
        <v>0</v>
      </c>
      <c r="E1270" s="1" t="str">
        <f t="shared" si="58"/>
        <v>Federal</v>
      </c>
      <c r="F1270" s="1" t="str">
        <f t="shared" si="57"/>
        <v>None</v>
      </c>
      <c r="G1270" s="1" t="s">
        <v>1</v>
      </c>
      <c r="H1270" s="1" t="b">
        <v>1</v>
      </c>
      <c r="I1270" s="1" t="b">
        <v>0</v>
      </c>
      <c r="J1270" s="1">
        <v>1850</v>
      </c>
      <c r="K1270" s="1">
        <v>1850</v>
      </c>
      <c r="L1270" s="1" t="s">
        <v>14</v>
      </c>
      <c r="M1270" s="1">
        <v>1</v>
      </c>
      <c r="N1270" s="1" t="s">
        <v>13</v>
      </c>
      <c r="P1270" s="5">
        <v>38.737729000000002</v>
      </c>
      <c r="Q1270" s="5">
        <v>-85.386097000000007</v>
      </c>
      <c r="R1270" s="1">
        <v>610</v>
      </c>
      <c r="S1270" s="9"/>
      <c r="T1270" s="2" t="s">
        <v>485</v>
      </c>
      <c r="U1270" t="s">
        <v>447</v>
      </c>
      <c r="V1270" t="s">
        <v>446</v>
      </c>
      <c r="W1270" s="1" t="s">
        <v>13</v>
      </c>
    </row>
    <row r="1271" spans="1:23" x14ac:dyDescent="0.2">
      <c r="A1271" t="str">
        <f>IF(ISBLANK(R1271),C1271,R1271)&amp;" "&amp;S1271&amp;IF(ISBLANK(S1271),""," ")&amp;T1271&amp;IF(ISBLANK(T1271),""," ")&amp;U1271&amp;" "&amp;V1271</f>
        <v>612 West Main Street</v>
      </c>
      <c r="C1271" s="1" t="s">
        <v>0</v>
      </c>
      <c r="E1271" s="1" t="str">
        <f t="shared" si="58"/>
        <v>Italianate</v>
      </c>
      <c r="F1271" s="1" t="str">
        <f t="shared" si="57"/>
        <v>None</v>
      </c>
      <c r="G1271" s="1" t="s">
        <v>23</v>
      </c>
      <c r="H1271" s="1" t="b">
        <v>1</v>
      </c>
      <c r="I1271" s="1" t="b">
        <v>0</v>
      </c>
      <c r="J1271" s="1">
        <v>1870</v>
      </c>
      <c r="K1271" s="1">
        <v>1870</v>
      </c>
      <c r="L1271" s="1" t="s">
        <v>14</v>
      </c>
      <c r="M1271" s="1">
        <v>1</v>
      </c>
      <c r="N1271" s="1" t="s">
        <v>13</v>
      </c>
      <c r="P1271" s="5">
        <v>38.737743999999999</v>
      </c>
      <c r="Q1271" s="5">
        <v>-85.386235999999997</v>
      </c>
      <c r="R1271" s="1">
        <v>612</v>
      </c>
      <c r="S1271" s="9"/>
      <c r="T1271" s="2" t="s">
        <v>485</v>
      </c>
      <c r="U1271" t="s">
        <v>447</v>
      </c>
      <c r="V1271" t="s">
        <v>446</v>
      </c>
      <c r="W1271" s="1" t="s">
        <v>13</v>
      </c>
    </row>
    <row r="1272" spans="1:23" x14ac:dyDescent="0.2">
      <c r="A1272" t="str">
        <f>IF(ISBLANK(R1272),C1272,R1272)&amp;" "&amp;S1272&amp;IF(ISBLANK(S1272),""," ")&amp;T1272&amp;IF(ISBLANK(T1272),""," ")&amp;U1272&amp;" "&amp;V1272</f>
        <v>613 West Main Street</v>
      </c>
      <c r="C1272" s="1" t="s">
        <v>0</v>
      </c>
      <c r="E1272" s="1" t="str">
        <f t="shared" si="58"/>
        <v>Italianate</v>
      </c>
      <c r="F1272" s="1" t="str">
        <f t="shared" si="57"/>
        <v>None</v>
      </c>
      <c r="G1272" s="1" t="s">
        <v>23</v>
      </c>
      <c r="H1272" s="1" t="b">
        <v>0</v>
      </c>
      <c r="I1272" s="1" t="b">
        <v>1</v>
      </c>
      <c r="J1272" s="1">
        <v>1869</v>
      </c>
      <c r="K1272" s="1">
        <v>1870</v>
      </c>
      <c r="L1272" s="1" t="s">
        <v>14</v>
      </c>
      <c r="M1272" s="1">
        <v>2</v>
      </c>
      <c r="N1272" s="1" t="s">
        <v>13</v>
      </c>
      <c r="P1272" s="5">
        <v>38.737143000000003</v>
      </c>
      <c r="Q1272" s="5">
        <v>-85.386622000000003</v>
      </c>
      <c r="R1272" s="1">
        <v>613</v>
      </c>
      <c r="S1272" s="9"/>
      <c r="T1272" s="2" t="s">
        <v>485</v>
      </c>
      <c r="U1272" t="s">
        <v>447</v>
      </c>
      <c r="V1272" t="s">
        <v>446</v>
      </c>
      <c r="W1272" s="1" t="s">
        <v>13</v>
      </c>
    </row>
    <row r="1273" spans="1:23" x14ac:dyDescent="0.2">
      <c r="A1273" t="str">
        <f>IF(ISBLANK(R1273),C1273,R1273)&amp;" "&amp;S1273&amp;IF(ISBLANK(S1273),""," ")&amp;T1273&amp;IF(ISBLANK(T1273),""," ")&amp;U1273&amp;" "&amp;V1273</f>
        <v>617 West Main Street</v>
      </c>
      <c r="C1273" s="1" t="s">
        <v>0</v>
      </c>
      <c r="E1273" s="1" t="str">
        <f t="shared" si="58"/>
        <v>Federal</v>
      </c>
      <c r="F1273" s="1" t="str">
        <f t="shared" si="57"/>
        <v>None</v>
      </c>
      <c r="G1273" s="1" t="s">
        <v>1</v>
      </c>
      <c r="H1273" s="1" t="b">
        <v>1</v>
      </c>
      <c r="I1273" s="1" t="b">
        <v>0</v>
      </c>
      <c r="J1273" s="1">
        <v>1850</v>
      </c>
      <c r="K1273" s="1">
        <v>1850</v>
      </c>
      <c r="L1273" s="1" t="s">
        <v>14</v>
      </c>
      <c r="M1273" s="1">
        <v>1</v>
      </c>
      <c r="N1273" s="1" t="s">
        <v>13</v>
      </c>
      <c r="P1273" s="5">
        <v>38.737186000000001</v>
      </c>
      <c r="Q1273" s="5">
        <v>-85.386815999999996</v>
      </c>
      <c r="R1273" s="1">
        <v>617</v>
      </c>
      <c r="S1273" s="9"/>
      <c r="T1273" s="2" t="s">
        <v>485</v>
      </c>
      <c r="U1273" t="s">
        <v>447</v>
      </c>
      <c r="V1273" t="s">
        <v>446</v>
      </c>
      <c r="W1273" s="1" t="s">
        <v>13</v>
      </c>
    </row>
    <row r="1274" spans="1:23" ht="25.5" x14ac:dyDescent="0.2">
      <c r="A1274" t="str">
        <f t="shared" si="59"/>
        <v>618 West Main Street</v>
      </c>
      <c r="B1274" s="1" t="s">
        <v>126</v>
      </c>
      <c r="C1274" s="1" t="s">
        <v>0</v>
      </c>
      <c r="E1274" s="1" t="str">
        <f t="shared" si="58"/>
        <v>Federal</v>
      </c>
      <c r="F1274" s="1" t="str">
        <f t="shared" si="57"/>
        <v>None</v>
      </c>
      <c r="G1274" s="1" t="s">
        <v>1</v>
      </c>
      <c r="H1274" s="1" t="b">
        <v>1</v>
      </c>
      <c r="I1274" s="1" t="b">
        <v>0</v>
      </c>
      <c r="J1274" s="1">
        <v>1837</v>
      </c>
      <c r="K1274" s="1">
        <v>1837</v>
      </c>
      <c r="L1274" s="1" t="s">
        <v>14</v>
      </c>
      <c r="M1274" s="1">
        <v>1</v>
      </c>
      <c r="N1274" s="1" t="s">
        <v>13</v>
      </c>
      <c r="P1274" s="5">
        <v>38.737859999999998</v>
      </c>
      <c r="Q1274" s="5">
        <v>-85.386443</v>
      </c>
      <c r="R1274" s="1">
        <v>618</v>
      </c>
      <c r="S1274" s="9"/>
      <c r="T1274" s="2" t="s">
        <v>485</v>
      </c>
      <c r="U1274" t="s">
        <v>447</v>
      </c>
      <c r="V1274" t="s">
        <v>446</v>
      </c>
      <c r="W1274" s="1" t="s">
        <v>13</v>
      </c>
    </row>
    <row r="1275" spans="1:23" x14ac:dyDescent="0.2">
      <c r="A1275" t="str">
        <f>IF(ISBLANK(R1275),C1275,R1275)&amp;" "&amp;S1275&amp;IF(ISBLANK(S1275),""," ")&amp;T1275&amp;IF(ISBLANK(T1275),""," ")&amp;U1275&amp;" "&amp;V1275</f>
        <v>619 West Main Street</v>
      </c>
      <c r="C1275" s="1" t="s">
        <v>0</v>
      </c>
      <c r="E1275" s="1" t="str">
        <f t="shared" si="58"/>
        <v>Federal</v>
      </c>
      <c r="F1275" s="1" t="str">
        <f t="shared" si="57"/>
        <v>None</v>
      </c>
      <c r="G1275" s="1" t="s">
        <v>1</v>
      </c>
      <c r="H1275" s="1" t="b">
        <v>1</v>
      </c>
      <c r="I1275" s="1" t="b">
        <v>0</v>
      </c>
      <c r="J1275" s="1">
        <v>1850</v>
      </c>
      <c r="K1275" s="1">
        <v>1850</v>
      </c>
      <c r="L1275" s="1" t="s">
        <v>14</v>
      </c>
      <c r="M1275" s="1">
        <v>1</v>
      </c>
      <c r="N1275" s="1" t="s">
        <v>13</v>
      </c>
      <c r="P1275" s="5">
        <v>38.737205000000003</v>
      </c>
      <c r="Q1275" s="5">
        <v>-85.386928999999995</v>
      </c>
      <c r="R1275" s="1">
        <v>619</v>
      </c>
      <c r="S1275" s="9"/>
      <c r="T1275" s="2" t="s">
        <v>485</v>
      </c>
      <c r="U1275" t="s">
        <v>447</v>
      </c>
      <c r="V1275" t="s">
        <v>446</v>
      </c>
      <c r="W1275" s="1" t="s">
        <v>13</v>
      </c>
    </row>
    <row r="1276" spans="1:23" ht="102" x14ac:dyDescent="0.2">
      <c r="A1276" t="str">
        <f t="shared" si="59"/>
        <v>620 West Main Street</v>
      </c>
      <c r="B1276" s="1" t="s">
        <v>125</v>
      </c>
      <c r="C1276" s="1" t="s">
        <v>0</v>
      </c>
      <c r="E1276" s="1" t="str">
        <f t="shared" si="58"/>
        <v>Italianate</v>
      </c>
      <c r="F1276" s="1" t="str">
        <f t="shared" si="57"/>
        <v>None</v>
      </c>
      <c r="G1276" s="1" t="s">
        <v>23</v>
      </c>
      <c r="H1276" s="1" t="b">
        <v>1</v>
      </c>
      <c r="I1276" s="1" t="b">
        <v>0</v>
      </c>
      <c r="J1276" s="1">
        <v>1850</v>
      </c>
      <c r="K1276" s="1">
        <v>1850</v>
      </c>
      <c r="L1276" s="1" t="s">
        <v>14</v>
      </c>
      <c r="M1276" s="1">
        <v>1</v>
      </c>
      <c r="N1276" s="1" t="s">
        <v>13</v>
      </c>
      <c r="P1276" s="5">
        <v>38.737904</v>
      </c>
      <c r="Q1276" s="5">
        <v>-85.386673999999999</v>
      </c>
      <c r="R1276" s="1">
        <v>620</v>
      </c>
      <c r="S1276" s="9"/>
      <c r="T1276" s="2" t="s">
        <v>485</v>
      </c>
      <c r="U1276" t="s">
        <v>447</v>
      </c>
      <c r="V1276" t="s">
        <v>446</v>
      </c>
      <c r="W1276" s="1" t="s">
        <v>368</v>
      </c>
    </row>
    <row r="1277" spans="1:23" x14ac:dyDescent="0.2">
      <c r="A1277" t="str">
        <f>IF(ISBLANK(R1277),C1277,R1277)&amp;" "&amp;S1277&amp;IF(ISBLANK(S1277),""," ")&amp;T1277&amp;IF(ISBLANK(T1277),""," ")&amp;U1277&amp;" "&amp;V1277</f>
        <v>621 West Main Street</v>
      </c>
      <c r="C1277" s="1" t="s">
        <v>0</v>
      </c>
      <c r="E1277" s="1" t="str">
        <f t="shared" si="58"/>
        <v>Bungalow/Craftsman/Foursquare</v>
      </c>
      <c r="F1277" s="1" t="str">
        <f t="shared" si="57"/>
        <v>None</v>
      </c>
      <c r="G1277" s="1" t="s">
        <v>101</v>
      </c>
      <c r="H1277" s="1" t="b">
        <v>1</v>
      </c>
      <c r="I1277" s="1" t="b">
        <v>0</v>
      </c>
      <c r="J1277" s="1">
        <v>1910</v>
      </c>
      <c r="K1277" s="1">
        <v>1910</v>
      </c>
      <c r="L1277" s="1" t="s">
        <v>14</v>
      </c>
      <c r="M1277" s="1">
        <v>1</v>
      </c>
      <c r="N1277" s="1" t="s">
        <v>13</v>
      </c>
      <c r="P1277" s="5">
        <v>38.737546999999999</v>
      </c>
      <c r="Q1277" s="5">
        <v>-85.386895999999993</v>
      </c>
      <c r="R1277" s="1">
        <v>621</v>
      </c>
      <c r="S1277" s="9"/>
      <c r="T1277" s="2" t="s">
        <v>485</v>
      </c>
      <c r="U1277" t="s">
        <v>447</v>
      </c>
      <c r="V1277" t="s">
        <v>446</v>
      </c>
      <c r="W1277" s="1" t="s">
        <v>13</v>
      </c>
    </row>
    <row r="1278" spans="1:23" x14ac:dyDescent="0.2">
      <c r="A1278" t="str">
        <f>IF(ISBLANK(R1278),C1278,R1278)&amp;" "&amp;S1278&amp;IF(ISBLANK(S1278),""," ")&amp;T1278&amp;IF(ISBLANK(T1278),""," ")&amp;U1278&amp;" "&amp;V1278</f>
        <v>622 West Main Street</v>
      </c>
      <c r="C1278" s="1" t="s">
        <v>0</v>
      </c>
      <c r="E1278" s="1" t="str">
        <f t="shared" si="58"/>
        <v>Vernacular: Shotgun</v>
      </c>
      <c r="F1278" s="1" t="str">
        <f t="shared" si="57"/>
        <v>None</v>
      </c>
      <c r="G1278" s="1" t="s">
        <v>18</v>
      </c>
      <c r="H1278" s="1" t="b">
        <v>1</v>
      </c>
      <c r="I1278" s="1" t="b">
        <v>0</v>
      </c>
      <c r="J1278" s="1">
        <v>1870</v>
      </c>
      <c r="K1278" s="1">
        <v>1870</v>
      </c>
      <c r="L1278" s="1" t="s">
        <v>14</v>
      </c>
      <c r="M1278" s="1">
        <v>1</v>
      </c>
      <c r="N1278" s="1" t="s">
        <v>13</v>
      </c>
      <c r="P1278" s="5">
        <v>38.737935999999998</v>
      </c>
      <c r="Q1278" s="5">
        <v>-85.386821999999995</v>
      </c>
      <c r="R1278" s="1">
        <v>622</v>
      </c>
      <c r="S1278" s="9"/>
      <c r="T1278" s="2" t="s">
        <v>485</v>
      </c>
      <c r="U1278" t="s">
        <v>447</v>
      </c>
      <c r="V1278" t="s">
        <v>446</v>
      </c>
      <c r="W1278" s="1" t="s">
        <v>13</v>
      </c>
    </row>
    <row r="1279" spans="1:23" x14ac:dyDescent="0.2">
      <c r="A1279" t="str">
        <f>IF(ISBLANK(R1279),D1279,R1279)&amp;" "&amp;S1279&amp;IF(ISBLANK(S1279),""," ")&amp;T1279&amp;IF(ISBLANK(T1279),""," ")&amp;U1279&amp;" "&amp;V1279</f>
        <v>623 West Main Street</v>
      </c>
      <c r="C1279" s="1" t="s">
        <v>0</v>
      </c>
      <c r="D1279" s="1" t="s">
        <v>71</v>
      </c>
      <c r="E1279" s="1" t="str">
        <f t="shared" si="58"/>
        <v>Vernacular: Gable Front</v>
      </c>
      <c r="F1279" s="1" t="str">
        <f t="shared" si="57"/>
        <v>None</v>
      </c>
      <c r="G1279" s="1" t="s">
        <v>21</v>
      </c>
      <c r="H1279" s="1" t="b">
        <v>1</v>
      </c>
      <c r="I1279" s="1" t="b">
        <v>0</v>
      </c>
      <c r="J1279" s="1">
        <v>1920</v>
      </c>
      <c r="K1279" s="1">
        <v>1920</v>
      </c>
      <c r="L1279" s="1" t="s">
        <v>14</v>
      </c>
      <c r="M1279" s="1">
        <v>0.5</v>
      </c>
      <c r="N1279" s="1" t="s">
        <v>13</v>
      </c>
      <c r="P1279" s="5">
        <v>38.737234999999998</v>
      </c>
      <c r="Q1279" s="5">
        <v>-85.387067000000002</v>
      </c>
      <c r="R1279" s="1">
        <v>623</v>
      </c>
      <c r="S1279" s="9"/>
      <c r="T1279" s="2" t="s">
        <v>485</v>
      </c>
      <c r="U1279" t="s">
        <v>447</v>
      </c>
      <c r="V1279" t="s">
        <v>446</v>
      </c>
      <c r="W1279" s="1" t="s">
        <v>13</v>
      </c>
    </row>
    <row r="1280" spans="1:23" x14ac:dyDescent="0.2">
      <c r="A1280" t="str">
        <f>IF(ISBLANK(R1280),C1280,R1280)&amp;" "&amp;S1280&amp;IF(ISBLANK(S1280),""," ")&amp;T1280&amp;IF(ISBLANK(T1280),""," ")&amp;U1280&amp;" "&amp;V1280</f>
        <v>624 West Main Street</v>
      </c>
      <c r="C1280" s="1" t="s">
        <v>0</v>
      </c>
      <c r="E1280" s="1" t="str">
        <f t="shared" si="58"/>
        <v>Italianate</v>
      </c>
      <c r="F1280" s="1" t="str">
        <f t="shared" si="57"/>
        <v>None</v>
      </c>
      <c r="G1280" s="1" t="s">
        <v>23</v>
      </c>
      <c r="H1280" s="1" t="b">
        <v>1</v>
      </c>
      <c r="I1280" s="1" t="b">
        <v>0</v>
      </c>
      <c r="J1280" s="1">
        <v>1870</v>
      </c>
      <c r="K1280" s="1">
        <v>1870</v>
      </c>
      <c r="L1280" s="1" t="s">
        <v>14</v>
      </c>
      <c r="M1280" s="1">
        <v>1</v>
      </c>
      <c r="N1280" s="1" t="s">
        <v>13</v>
      </c>
      <c r="P1280" s="5">
        <v>38.737963000000001</v>
      </c>
      <c r="Q1280" s="5">
        <v>-85.386932999999999</v>
      </c>
      <c r="R1280" s="1">
        <v>624</v>
      </c>
      <c r="S1280" s="9"/>
      <c r="T1280" s="2" t="s">
        <v>485</v>
      </c>
      <c r="U1280" t="s">
        <v>447</v>
      </c>
      <c r="V1280" t="s">
        <v>446</v>
      </c>
      <c r="W1280" s="1" t="s">
        <v>13</v>
      </c>
    </row>
    <row r="1281" spans="1:23" x14ac:dyDescent="0.2">
      <c r="A1281" t="str">
        <f>IF(ISBLANK(R1281),D1281,R1281)&amp;" "&amp;S1281&amp;IF(ISBLANK(S1281),""," ")&amp;T1281&amp;IF(ISBLANK(T1281),""," ")&amp;U1281&amp;" "&amp;V1281</f>
        <v>625 West Main Street</v>
      </c>
      <c r="C1281" s="1" t="s">
        <v>0</v>
      </c>
      <c r="D1281" s="1" t="s">
        <v>71</v>
      </c>
      <c r="E1281" s="1" t="str">
        <f t="shared" si="58"/>
        <v>Vernacular: Gable Front</v>
      </c>
      <c r="F1281" s="1" t="str">
        <f t="shared" si="57"/>
        <v>None</v>
      </c>
      <c r="G1281" s="1" t="s">
        <v>21</v>
      </c>
      <c r="H1281" s="1" t="b">
        <v>1</v>
      </c>
      <c r="I1281" s="1" t="b">
        <v>0</v>
      </c>
      <c r="J1281" s="1">
        <v>1920</v>
      </c>
      <c r="K1281" s="1">
        <v>1920</v>
      </c>
      <c r="L1281" s="1" t="s">
        <v>14</v>
      </c>
      <c r="M1281" s="1">
        <v>0.5</v>
      </c>
      <c r="N1281" s="1" t="s">
        <v>13</v>
      </c>
      <c r="P1281" s="5">
        <v>38.737349999999999</v>
      </c>
      <c r="Q1281" s="5">
        <v>-85.387220999999997</v>
      </c>
      <c r="R1281" s="1">
        <v>625</v>
      </c>
      <c r="S1281" s="9"/>
      <c r="T1281" s="2" t="s">
        <v>485</v>
      </c>
      <c r="U1281" t="s">
        <v>447</v>
      </c>
      <c r="V1281" t="s">
        <v>446</v>
      </c>
      <c r="W1281" s="1" t="s">
        <v>13</v>
      </c>
    </row>
    <row r="1282" spans="1:23" x14ac:dyDescent="0.2">
      <c r="A1282" t="str">
        <f>IF(ISBLANK(R1282),C1282,R1282)&amp;" "&amp;S1282&amp;IF(ISBLANK(S1282),""," ")&amp;T1282&amp;IF(ISBLANK(T1282),""," ")&amp;U1282&amp;" "&amp;V1282</f>
        <v>626 West Main Street</v>
      </c>
      <c r="C1282" s="1" t="s">
        <v>0</v>
      </c>
      <c r="E1282" s="1" t="str">
        <f t="shared" si="58"/>
        <v>Bungalow/Craftsman/Foursquare</v>
      </c>
      <c r="F1282" s="1" t="str">
        <f t="shared" ref="F1282:F1345" si="60">IF(OR(G1282="Other: Vernacular Landscape",G1282="Other",G1282="Federal"),"None",IF(G1282="Italianate","None",IF(G1282="No Style","None",IF(G1282="Other: Gabled-ell","Gabled-ell",IF(G1282="Other: Single Pen","Single Pen",IF(G1282="Other: Double Pen","Double Pen",IF(G1282="Other: Shotgun","None",IF(G1282="Other: I-House","I-House",IF(G1282="Other: Hall and Parlor","Hall and Parlor",IF(G1282="Other: Gable front","None",IF(G1282="Other: Cross gable","Cross Gable",IF(G1282="Other: English Barn","English Barn",IF(G1282="Greek Revival","Greek",IF(G1282="Bungalow/Craftsman","None",IF(G1282="Colonial Revival","None",IF(G1282="Other: American Four Square","None",IF(G1282="Queen Anne","Queen Anne",IF(G1282="Other: Designed Landscape - Memorial Garden","Memorial Garden",IF(G1282="Other: Designed Landscape - Formal garden","Formal Garden",IF(OR(G1282="Other: Modern",G1282="Modern Movement"),"None",IF(OR(G1282="Other: Side gabled",G1282="Side gabled"),"Side Gable",IF(G1282="Other: Rail car design","Rail Car",IF(G1282="Commercial Style","None",IF(G1282="Other: Cottage","Cottage",IF(G1282="Other: 19th C. Functional","19th Century",IF(G1282="Other: 20th C. Functional","20th Century",IF(G1282="Other: Pre-Fab","Pre-Fab",IF(OR(G1282="Other: Art Deco",G1282="Art Deco"),"None",IF(G1282="Gothic Revival","None",IF(G1282="Neo-Classical Revival","Classical",IF(OR(G1282="Other: Tudor Revival",G1282="Tudor Revival"),"None",IF(G1282="Stick/Eastlake","Stick/Eastlake",IF(G1282="Romanesque Revival","Romanesque Revival",IF(G1282="Modern Movement: Ranch Style","Ranch",IF(G1282="Other: Camelback shotgun","Camelback Shotgun",IF(G1282="Other: Saltbox","Saltbox",IF(G1282="Other: Designed Lanscape","None",IF(G1282="Other: Designed Landscape - City Park","City Park",IF(G1282="Other: Central passage","Central Passage",IF(G1282="Other: T-plan","T-plan",IF(G1282="Other: Free Classic","Free Classical",IF(G1282="Other: Cross plan","Cross Plan",IF(G1282="Second Empire",G1282,IF(G1282="Other: Folk Victorian","Folk Victorian",IF(G1282="Classical Revival","Classical",IF(G1282="Other: Neoclassical","Neoclassical",""))))))))))))))))))))))))))))))))))))))))))))))</f>
        <v>None</v>
      </c>
      <c r="G1282" s="1" t="s">
        <v>101</v>
      </c>
      <c r="H1282" s="1" t="b">
        <v>1</v>
      </c>
      <c r="I1282" s="1" t="b">
        <v>0</v>
      </c>
      <c r="J1282" s="1">
        <v>1870</v>
      </c>
      <c r="K1282" s="1">
        <v>1870</v>
      </c>
      <c r="L1282" s="1" t="s">
        <v>14</v>
      </c>
      <c r="M1282" s="1">
        <v>1</v>
      </c>
      <c r="N1282" s="1" t="s">
        <v>13</v>
      </c>
      <c r="P1282" s="5">
        <v>38.737980999999998</v>
      </c>
      <c r="Q1282" s="5">
        <v>-85.387061000000003</v>
      </c>
      <c r="R1282" s="1">
        <v>626</v>
      </c>
      <c r="S1282" s="9"/>
      <c r="T1282" s="2" t="s">
        <v>485</v>
      </c>
      <c r="U1282" t="s">
        <v>447</v>
      </c>
      <c r="V1282" t="s">
        <v>446</v>
      </c>
      <c r="W1282" s="1" t="s">
        <v>13</v>
      </c>
    </row>
    <row r="1283" spans="1:23" ht="25.5" x14ac:dyDescent="0.2">
      <c r="A1283" t="str">
        <f>IF(ISBLANK(R1283),C1283,R1283)&amp;" "&amp;S1283&amp;IF(ISBLANK(S1283),""," ")&amp;T1283&amp;IF(ISBLANK(T1283),""," ")&amp;U1283&amp;" "&amp;V1283</f>
        <v>629 West Main Street</v>
      </c>
      <c r="C1283" s="1" t="s">
        <v>4</v>
      </c>
      <c r="E1283" s="1" t="str">
        <f t="shared" ref="E1283:E1346" si="61">IF(OR(G1283="Other",G1283="Federal",G1283="Italianate",G1283="Gothic Revival",G1283="Tudor Revival"),G1283,IF(G1283="No Style","None",IF(OR(G1283="Other: T-plan",G1283="Other: Central passage",G1283="Other: Pre-Fab",G1283="Other: Side gabled",G1283="Side gabled",G1283="Other: Gabled-ell",G1283="Other: Cross gable",G1283="Other: Saltbox",G1283="Other: Cross plan",G1283="Other: Hall and Parlor",G1283="Other: I-House",G1283="Other: Single Pen",G1283="Other: Cottage",G1283="Other: Double Pen"),"Vernacular: Other",IF(OR(G1283="Other: Shotgun",G1283="Other: Camelback shotgun"),"Vernacular: Shotgun",IF(G1283="Other: Gable front","Vernacular: Gable Front",IF(G1283="Other: English Barn","Barn",IF(G1283="Bungalow/Craftsman","Bungalow/Craftsman/Foursquare",IF(G1283="Colonial Revival",G1283,IF(G1283="Other: American Four Square","Bungalow/Craftsman/Foursquare",IF(G1283="Queen Anne","Victorian",IF(OR(G1283="Other: Designed Landscape - Memorial Garden",G1283="Other: Designed Landscape",G1283="Other: Designed Landscape - City Park"),"Designed Landscape",IF(G1283="Other: Designed Landscape - Formal garden","Designed Landscape",IF(OR(G1283="Other: Modern",G1283="Modern Movement",G1283="Modern Movement: Ranch Style"),"Modern Movement",IF(G1283="Other: Rail car design","Other",IF(G1283="Commercial Style","Commercial Style",IF(G1283="Other: 19th C. Functional","Functional",IF(G1283="Other: 20th C. Functional","Functional",IF(OR(G1283="Other: Art Deco",G1283="Art Deco"),"Art Deco",IF(G1283="Stick/Eastlake","Victorian",IF(OR(G1283="Other: Folk Victorian",G1283="Other: Free Classic",G1283="Romanesque Revival",G1283="Second Empire"),"Victorian",IF(G1283="Other: Tudor Revival","Tudor Revival",IF(G1283="Other: Vernacular Landscape","Vernacular Landscape",IF(OR(G1283="Greek Revival",G1283="Neo-Classical Revival",G1283="Classical Revival"),"Classical/Greek Revival","")))))))))))))))))))))))</f>
        <v>Federal</v>
      </c>
      <c r="F1283" s="1" t="str">
        <f t="shared" si="60"/>
        <v>None</v>
      </c>
      <c r="G1283" s="1" t="s">
        <v>1</v>
      </c>
      <c r="H1283" s="1" t="b">
        <v>1</v>
      </c>
      <c r="I1283" s="1" t="b">
        <v>0</v>
      </c>
      <c r="J1283" s="1">
        <v>1850</v>
      </c>
      <c r="K1283" s="1">
        <v>1850</v>
      </c>
      <c r="L1283" s="1" t="s">
        <v>14</v>
      </c>
      <c r="M1283" s="1">
        <v>1</v>
      </c>
      <c r="N1283" s="1" t="s">
        <v>13</v>
      </c>
      <c r="P1283" s="5">
        <v>38.737371000000003</v>
      </c>
      <c r="Q1283" s="5">
        <v>-85.387320000000003</v>
      </c>
      <c r="R1283" s="1">
        <v>629</v>
      </c>
      <c r="S1283" s="9"/>
      <c r="T1283" s="2" t="s">
        <v>485</v>
      </c>
      <c r="U1283" t="s">
        <v>447</v>
      </c>
      <c r="V1283" t="s">
        <v>446</v>
      </c>
      <c r="W1283" s="1" t="s">
        <v>13</v>
      </c>
    </row>
    <row r="1284" spans="1:23" ht="25.5" x14ac:dyDescent="0.2">
      <c r="A1284" t="str">
        <f>IF(ISBLANK(R1284),C1284,R1284)&amp;" "&amp;S1284&amp;IF(ISBLANK(S1284),""," ")&amp;T1284&amp;IF(ISBLANK(T1284),""," ")&amp;U1284&amp;" "&amp;V1284</f>
        <v>630 West Main Street</v>
      </c>
      <c r="C1284" s="1" t="s">
        <v>4</v>
      </c>
      <c r="E1284" s="1" t="str">
        <f t="shared" si="61"/>
        <v>Italianate</v>
      </c>
      <c r="F1284" s="1" t="str">
        <f t="shared" si="60"/>
        <v>None</v>
      </c>
      <c r="G1284" s="1" t="s">
        <v>23</v>
      </c>
      <c r="H1284" s="1" t="b">
        <v>1</v>
      </c>
      <c r="I1284" s="1" t="b">
        <v>0</v>
      </c>
      <c r="J1284" s="1">
        <v>1860</v>
      </c>
      <c r="K1284" s="1">
        <v>1860</v>
      </c>
      <c r="L1284" s="1" t="s">
        <v>14</v>
      </c>
      <c r="M1284" s="1">
        <v>1</v>
      </c>
      <c r="N1284" s="1" t="s">
        <v>13</v>
      </c>
      <c r="P1284" s="5">
        <v>38.737887999999998</v>
      </c>
      <c r="Q1284" s="5">
        <v>-85.387217000000007</v>
      </c>
      <c r="R1284" s="1">
        <v>630</v>
      </c>
      <c r="S1284" s="9"/>
      <c r="T1284" s="2" t="s">
        <v>485</v>
      </c>
      <c r="U1284" t="s">
        <v>447</v>
      </c>
      <c r="V1284" t="s">
        <v>446</v>
      </c>
      <c r="W1284" s="1" t="s">
        <v>13</v>
      </c>
    </row>
    <row r="1285" spans="1:23" ht="25.5" x14ac:dyDescent="0.2">
      <c r="A1285" t="str">
        <f>IF(ISBLANK(R1285),C1285,R1285)&amp;" "&amp;S1285&amp;IF(ISBLANK(S1285),""," ")&amp;T1285&amp;IF(ISBLANK(T1285),""," ")&amp;U1285&amp;" "&amp;V1285</f>
        <v>631 West Main Street</v>
      </c>
      <c r="C1285" s="1" t="s">
        <v>4</v>
      </c>
      <c r="E1285" s="1" t="str">
        <f t="shared" si="61"/>
        <v>Federal</v>
      </c>
      <c r="F1285" s="1" t="str">
        <f t="shared" si="60"/>
        <v>None</v>
      </c>
      <c r="G1285" s="1" t="s">
        <v>1</v>
      </c>
      <c r="H1285" s="1" t="b">
        <v>1</v>
      </c>
      <c r="I1285" s="1" t="b">
        <v>0</v>
      </c>
      <c r="J1285" s="1">
        <v>1850</v>
      </c>
      <c r="K1285" s="1">
        <v>1850</v>
      </c>
      <c r="L1285" s="1" t="s">
        <v>14</v>
      </c>
      <c r="M1285" s="1">
        <v>1</v>
      </c>
      <c r="N1285" s="1" t="s">
        <v>13</v>
      </c>
      <c r="P1285" s="5">
        <v>38.737462999999998</v>
      </c>
      <c r="Q1285" s="5">
        <v>-85.387302000000005</v>
      </c>
      <c r="R1285" s="1">
        <v>631</v>
      </c>
      <c r="S1285" s="9"/>
      <c r="T1285" s="2" t="s">
        <v>485</v>
      </c>
      <c r="U1285" t="s">
        <v>447</v>
      </c>
      <c r="V1285" t="s">
        <v>446</v>
      </c>
      <c r="W1285" s="1" t="s">
        <v>13</v>
      </c>
    </row>
    <row r="1286" spans="1:23" ht="25.5" x14ac:dyDescent="0.2">
      <c r="A1286" t="str">
        <f t="shared" ref="A1283:A1346" si="62">IF(ISBLANK(R1286),B1286,R1286)&amp;" "&amp;S1286&amp;IF(ISBLANK(S1286),""," ")&amp;T1286&amp;IF(ISBLANK(T1286),""," ")&amp;U1286&amp;" "&amp;V1286</f>
        <v>702 West Main Street</v>
      </c>
      <c r="B1286" s="1" t="s">
        <v>57</v>
      </c>
      <c r="C1286" s="1" t="s">
        <v>4</v>
      </c>
      <c r="E1286" s="1" t="str">
        <f t="shared" si="61"/>
        <v>Federal</v>
      </c>
      <c r="F1286" s="1" t="str">
        <f t="shared" si="60"/>
        <v>None</v>
      </c>
      <c r="G1286" s="1" t="s">
        <v>1</v>
      </c>
      <c r="H1286" s="1" t="b">
        <v>1</v>
      </c>
      <c r="I1286" s="1" t="b">
        <v>0</v>
      </c>
      <c r="J1286" s="1">
        <v>1835</v>
      </c>
      <c r="K1286" s="1">
        <v>1835</v>
      </c>
      <c r="L1286" s="1" t="s">
        <v>14</v>
      </c>
      <c r="M1286" s="1">
        <v>1</v>
      </c>
      <c r="N1286" s="1" t="s">
        <v>13</v>
      </c>
      <c r="P1286" s="5">
        <v>38.737929999999999</v>
      </c>
      <c r="Q1286" s="5">
        <v>-85.387547999999995</v>
      </c>
      <c r="R1286" s="1">
        <v>702</v>
      </c>
      <c r="S1286" s="9"/>
      <c r="T1286" s="2" t="s">
        <v>485</v>
      </c>
      <c r="U1286" t="s">
        <v>447</v>
      </c>
      <c r="V1286" t="s">
        <v>446</v>
      </c>
      <c r="W1286" s="1" t="s">
        <v>13</v>
      </c>
    </row>
    <row r="1287" spans="1:23" x14ac:dyDescent="0.2">
      <c r="A1287" t="str">
        <f t="shared" si="62"/>
        <v>703 West Main Street</v>
      </c>
      <c r="B1287" s="1" t="s">
        <v>69</v>
      </c>
      <c r="C1287" s="1" t="s">
        <v>0</v>
      </c>
      <c r="E1287" s="1" t="str">
        <f t="shared" si="61"/>
        <v>Federal</v>
      </c>
      <c r="F1287" s="1" t="str">
        <f t="shared" si="60"/>
        <v>None</v>
      </c>
      <c r="G1287" s="1" t="s">
        <v>1</v>
      </c>
      <c r="H1287" s="1" t="b">
        <v>1</v>
      </c>
      <c r="I1287" s="1" t="b">
        <v>0</v>
      </c>
      <c r="J1287" s="1">
        <v>1840</v>
      </c>
      <c r="K1287" s="1">
        <v>1840</v>
      </c>
      <c r="L1287" s="4" t="s">
        <v>14</v>
      </c>
      <c r="M1287" s="1">
        <v>1</v>
      </c>
      <c r="N1287" s="1" t="s">
        <v>13</v>
      </c>
      <c r="P1287" s="5">
        <v>38.737473000000001</v>
      </c>
      <c r="Q1287" s="5">
        <v>-85.387765000000002</v>
      </c>
      <c r="R1287" s="1">
        <v>703</v>
      </c>
      <c r="S1287" s="9"/>
      <c r="T1287" s="2" t="s">
        <v>485</v>
      </c>
      <c r="U1287" t="s">
        <v>447</v>
      </c>
      <c r="V1287" t="s">
        <v>446</v>
      </c>
      <c r="W1287" s="1" t="s">
        <v>13</v>
      </c>
    </row>
    <row r="1288" spans="1:23" x14ac:dyDescent="0.2">
      <c r="A1288" t="str">
        <f>IF(ISBLANK(R1288),C1288,R1288)&amp;" "&amp;S1288&amp;IF(ISBLANK(S1288),""," ")&amp;T1288&amp;IF(ISBLANK(T1288),""," ")&amp;U1288&amp;" "&amp;V1288</f>
        <v>704 West Main Street</v>
      </c>
      <c r="C1288" s="1" t="s">
        <v>0</v>
      </c>
      <c r="E1288" s="1" t="str">
        <f t="shared" si="61"/>
        <v>Italianate</v>
      </c>
      <c r="F1288" s="1" t="str">
        <f t="shared" si="60"/>
        <v>None</v>
      </c>
      <c r="G1288" s="1" t="s">
        <v>23</v>
      </c>
      <c r="H1288" s="1" t="b">
        <v>1</v>
      </c>
      <c r="I1288" s="1" t="b">
        <v>0</v>
      </c>
      <c r="J1288" s="1">
        <v>1870</v>
      </c>
      <c r="K1288" s="1">
        <v>1870</v>
      </c>
      <c r="L1288" s="1" t="s">
        <v>14</v>
      </c>
      <c r="M1288" s="1">
        <v>1</v>
      </c>
      <c r="N1288" s="1" t="s">
        <v>13</v>
      </c>
      <c r="P1288" s="5">
        <v>38.737974999999999</v>
      </c>
      <c r="Q1288" s="5">
        <v>-85.387653999999998</v>
      </c>
      <c r="R1288" s="1">
        <v>704</v>
      </c>
      <c r="S1288" s="9"/>
      <c r="T1288" s="2" t="s">
        <v>485</v>
      </c>
      <c r="U1288" t="s">
        <v>447</v>
      </c>
      <c r="V1288" t="s">
        <v>446</v>
      </c>
      <c r="W1288" s="1" t="s">
        <v>13</v>
      </c>
    </row>
    <row r="1289" spans="1:23" x14ac:dyDescent="0.2">
      <c r="A1289" t="str">
        <f>IF(ISBLANK(R1289),C1289,R1289)&amp;" "&amp;S1289&amp;IF(ISBLANK(S1289),""," ")&amp;T1289&amp;IF(ISBLANK(T1289),""," ")&amp;U1289&amp;" "&amp;V1289</f>
        <v>705 West Main Street</v>
      </c>
      <c r="C1289" s="1" t="s">
        <v>0</v>
      </c>
      <c r="E1289" s="1" t="str">
        <f t="shared" si="61"/>
        <v>Vernacular: Gable Front</v>
      </c>
      <c r="F1289" s="1" t="str">
        <f t="shared" si="60"/>
        <v>None</v>
      </c>
      <c r="G1289" s="1" t="s">
        <v>21</v>
      </c>
      <c r="H1289" s="1" t="b">
        <v>1</v>
      </c>
      <c r="I1289" s="1" t="b">
        <v>0</v>
      </c>
      <c r="J1289" s="1">
        <v>1880</v>
      </c>
      <c r="K1289" s="1">
        <v>1880</v>
      </c>
      <c r="L1289" s="4" t="s">
        <v>14</v>
      </c>
      <c r="M1289" s="1">
        <v>2</v>
      </c>
      <c r="N1289" s="1" t="s">
        <v>13</v>
      </c>
      <c r="P1289" s="5">
        <v>38.737402000000003</v>
      </c>
      <c r="Q1289" s="5">
        <v>-85.387945000000002</v>
      </c>
      <c r="R1289" s="1">
        <v>705</v>
      </c>
      <c r="S1289" s="9"/>
      <c r="T1289" s="2" t="s">
        <v>485</v>
      </c>
      <c r="U1289" t="s">
        <v>447</v>
      </c>
      <c r="V1289" t="s">
        <v>446</v>
      </c>
      <c r="W1289" s="1" t="s">
        <v>13</v>
      </c>
    </row>
    <row r="1290" spans="1:23" x14ac:dyDescent="0.2">
      <c r="A1290" t="str">
        <f>IF(ISBLANK(R1290),C1290,R1290)&amp;" "&amp;S1290&amp;IF(ISBLANK(S1290),""," ")&amp;T1290&amp;IF(ISBLANK(T1290),""," ")&amp;U1290&amp;" "&amp;V1290</f>
        <v>706 West Main Street</v>
      </c>
      <c r="C1290" s="1" t="s">
        <v>0</v>
      </c>
      <c r="E1290" s="1" t="str">
        <f t="shared" si="61"/>
        <v>Federal</v>
      </c>
      <c r="F1290" s="1" t="str">
        <f t="shared" si="60"/>
        <v>None</v>
      </c>
      <c r="G1290" s="1" t="s">
        <v>1</v>
      </c>
      <c r="H1290" s="1" t="b">
        <v>1</v>
      </c>
      <c r="I1290" s="1" t="b">
        <v>0</v>
      </c>
      <c r="J1290" s="1">
        <v>1840</v>
      </c>
      <c r="K1290" s="1">
        <v>1840</v>
      </c>
      <c r="L1290" s="1" t="s">
        <v>14</v>
      </c>
      <c r="M1290" s="1">
        <v>1</v>
      </c>
      <c r="N1290" s="1" t="s">
        <v>13</v>
      </c>
      <c r="P1290" s="5">
        <v>38.737932000000001</v>
      </c>
      <c r="Q1290" s="5">
        <v>-85.387707000000006</v>
      </c>
      <c r="R1290" s="1">
        <v>706</v>
      </c>
      <c r="S1290" s="9"/>
      <c r="T1290" s="2" t="s">
        <v>485</v>
      </c>
      <c r="U1290" t="s">
        <v>447</v>
      </c>
      <c r="V1290" t="s">
        <v>446</v>
      </c>
      <c r="W1290" s="1" t="s">
        <v>13</v>
      </c>
    </row>
    <row r="1291" spans="1:23" x14ac:dyDescent="0.2">
      <c r="A1291" t="str">
        <f>IF(ISBLANK(R1291),C1291,R1291)&amp;" "&amp;S1291&amp;IF(ISBLANK(S1291),""," ")&amp;T1291&amp;IF(ISBLANK(T1291),""," ")&amp;U1291&amp;" "&amp;V1291</f>
        <v>708 West Main Street</v>
      </c>
      <c r="C1291" s="1" t="s">
        <v>0</v>
      </c>
      <c r="E1291" s="1" t="str">
        <f t="shared" si="61"/>
        <v>Vernacular: Shotgun</v>
      </c>
      <c r="F1291" s="1" t="str">
        <f t="shared" si="60"/>
        <v>None</v>
      </c>
      <c r="G1291" s="1" t="s">
        <v>18</v>
      </c>
      <c r="H1291" s="1" t="b">
        <v>1</v>
      </c>
      <c r="I1291" s="1" t="b">
        <v>0</v>
      </c>
      <c r="J1291" s="1">
        <v>1890</v>
      </c>
      <c r="K1291" s="1">
        <v>1890</v>
      </c>
      <c r="L1291" s="1" t="s">
        <v>14</v>
      </c>
      <c r="M1291" s="1">
        <v>1</v>
      </c>
      <c r="N1291" s="1" t="s">
        <v>13</v>
      </c>
      <c r="P1291" s="5">
        <v>38.737968000000002</v>
      </c>
      <c r="Q1291" s="5">
        <v>-85.387833999999998</v>
      </c>
      <c r="R1291" s="1">
        <v>708</v>
      </c>
      <c r="S1291" s="9"/>
      <c r="T1291" s="2" t="s">
        <v>485</v>
      </c>
      <c r="U1291" t="s">
        <v>447</v>
      </c>
      <c r="V1291" t="s">
        <v>446</v>
      </c>
      <c r="W1291" s="1" t="s">
        <v>13</v>
      </c>
    </row>
    <row r="1292" spans="1:23" x14ac:dyDescent="0.2">
      <c r="A1292" t="str">
        <f>IF(ISBLANK(R1292),C1292,R1292)&amp;" "&amp;S1292&amp;IF(ISBLANK(S1292),""," ")&amp;T1292&amp;IF(ISBLANK(T1292),""," ")&amp;U1292&amp;" "&amp;V1292</f>
        <v>709 West Main Street</v>
      </c>
      <c r="C1292" s="1" t="s">
        <v>0</v>
      </c>
      <c r="E1292" s="1" t="str">
        <f t="shared" si="61"/>
        <v>Italianate</v>
      </c>
      <c r="F1292" s="1" t="str">
        <f t="shared" si="60"/>
        <v>None</v>
      </c>
      <c r="G1292" s="1" t="s">
        <v>23</v>
      </c>
      <c r="H1292" s="1" t="b">
        <v>1</v>
      </c>
      <c r="I1292" s="1" t="b">
        <v>0</v>
      </c>
      <c r="J1292" s="1">
        <v>1860</v>
      </c>
      <c r="K1292" s="1">
        <v>1860</v>
      </c>
      <c r="L1292" s="4" t="s">
        <v>14</v>
      </c>
      <c r="M1292" s="1">
        <v>1</v>
      </c>
      <c r="N1292" s="1" t="s">
        <v>13</v>
      </c>
      <c r="P1292" s="5">
        <v>38.737568000000003</v>
      </c>
      <c r="Q1292" s="5">
        <v>-85.387992999999994</v>
      </c>
      <c r="R1292" s="1">
        <v>709</v>
      </c>
      <c r="S1292" s="9"/>
      <c r="T1292" s="2" t="s">
        <v>485</v>
      </c>
      <c r="U1292" t="s">
        <v>447</v>
      </c>
      <c r="V1292" t="s">
        <v>446</v>
      </c>
      <c r="W1292" s="1" t="s">
        <v>13</v>
      </c>
    </row>
    <row r="1293" spans="1:23" x14ac:dyDescent="0.2">
      <c r="A1293" t="str">
        <f>IF(ISBLANK(R1293),C1293,R1293)&amp;" "&amp;S1293&amp;IF(ISBLANK(S1293),""," ")&amp;T1293&amp;IF(ISBLANK(T1293),""," ")&amp;U1293&amp;" "&amp;V1293</f>
        <v>710 West Main Street</v>
      </c>
      <c r="C1293" s="1" t="s">
        <v>0</v>
      </c>
      <c r="E1293" s="1" t="str">
        <f t="shared" si="61"/>
        <v>Vernacular: Shotgun</v>
      </c>
      <c r="F1293" s="1" t="str">
        <f t="shared" si="60"/>
        <v>None</v>
      </c>
      <c r="G1293" s="1" t="s">
        <v>18</v>
      </c>
      <c r="H1293" s="1" t="b">
        <v>1</v>
      </c>
      <c r="I1293" s="1" t="b">
        <v>0</v>
      </c>
      <c r="J1293" s="1">
        <v>1880</v>
      </c>
      <c r="K1293" s="1">
        <v>1880</v>
      </c>
      <c r="L1293" s="1" t="s">
        <v>2</v>
      </c>
      <c r="N1293" s="4">
        <v>1</v>
      </c>
      <c r="O1293" s="4" t="s">
        <v>511</v>
      </c>
      <c r="P1293" s="5">
        <v>38.737968000000002</v>
      </c>
      <c r="Q1293" s="5">
        <v>-85.387833999999998</v>
      </c>
      <c r="R1293" s="1">
        <v>710</v>
      </c>
      <c r="S1293" s="9"/>
      <c r="T1293" s="2" t="s">
        <v>485</v>
      </c>
      <c r="U1293" t="s">
        <v>447</v>
      </c>
      <c r="V1293" t="s">
        <v>446</v>
      </c>
      <c r="W1293" s="1" t="s">
        <v>13</v>
      </c>
    </row>
    <row r="1294" spans="1:23" x14ac:dyDescent="0.2">
      <c r="A1294" t="str">
        <f>IF(ISBLANK(R1294),C1294,R1294)&amp;" "&amp;S1294&amp;IF(ISBLANK(S1294),""," ")&amp;T1294&amp;IF(ISBLANK(T1294),""," ")&amp;U1294&amp;" "&amp;V1294</f>
        <v>713 West Main Street</v>
      </c>
      <c r="C1294" s="1" t="s">
        <v>0</v>
      </c>
      <c r="E1294" s="1" t="str">
        <f t="shared" si="61"/>
        <v>Vernacular: Gable Front</v>
      </c>
      <c r="F1294" s="1" t="str">
        <f t="shared" si="60"/>
        <v>None</v>
      </c>
      <c r="G1294" s="1" t="s">
        <v>21</v>
      </c>
      <c r="H1294" s="1" t="b">
        <v>1</v>
      </c>
      <c r="I1294" s="1" t="b">
        <v>0</v>
      </c>
      <c r="J1294" s="1">
        <v>1870</v>
      </c>
      <c r="K1294" s="1">
        <v>1870</v>
      </c>
      <c r="L1294" s="4" t="s">
        <v>14</v>
      </c>
      <c r="M1294" s="1">
        <v>3</v>
      </c>
      <c r="N1294" s="1" t="s">
        <v>13</v>
      </c>
      <c r="P1294" s="5">
        <v>38.737499</v>
      </c>
      <c r="Q1294" s="5">
        <v>-85.388182999999998</v>
      </c>
      <c r="R1294" s="1">
        <v>713</v>
      </c>
      <c r="S1294" s="9"/>
      <c r="T1294" s="2" t="s">
        <v>485</v>
      </c>
      <c r="U1294" t="s">
        <v>447</v>
      </c>
      <c r="V1294" t="s">
        <v>446</v>
      </c>
      <c r="W1294" s="1" t="s">
        <v>13</v>
      </c>
    </row>
    <row r="1295" spans="1:23" ht="25.5" x14ac:dyDescent="0.2">
      <c r="A1295" t="str">
        <f t="shared" si="62"/>
        <v>714 West Main Street</v>
      </c>
      <c r="B1295" s="1" t="s">
        <v>55</v>
      </c>
      <c r="C1295" s="1" t="s">
        <v>536</v>
      </c>
      <c r="E1295" s="1" t="str">
        <f t="shared" si="61"/>
        <v>Classical/Greek Revival</v>
      </c>
      <c r="F1295" s="1" t="str">
        <f t="shared" si="60"/>
        <v>Classical</v>
      </c>
      <c r="G1295" s="1" t="s">
        <v>56</v>
      </c>
      <c r="H1295" s="1" t="b">
        <v>0</v>
      </c>
      <c r="I1295" s="1" t="b">
        <v>0</v>
      </c>
      <c r="J1295" s="1">
        <v>1923</v>
      </c>
      <c r="K1295" s="1">
        <v>1923</v>
      </c>
      <c r="L1295" s="1" t="s">
        <v>14</v>
      </c>
      <c r="M1295" s="1">
        <v>1</v>
      </c>
      <c r="N1295" s="1" t="s">
        <v>13</v>
      </c>
      <c r="P1295" s="5">
        <v>38.738376000000002</v>
      </c>
      <c r="Q1295" s="5">
        <v>-85.387981999999994</v>
      </c>
      <c r="R1295" s="1">
        <v>714</v>
      </c>
      <c r="S1295" s="9"/>
      <c r="T1295" s="2" t="s">
        <v>485</v>
      </c>
      <c r="U1295" t="s">
        <v>447</v>
      </c>
      <c r="V1295" t="s">
        <v>446</v>
      </c>
      <c r="W1295" s="1" t="s">
        <v>13</v>
      </c>
    </row>
    <row r="1296" spans="1:23" x14ac:dyDescent="0.2">
      <c r="A1296" t="str">
        <f>IF(ISBLANK(R1296),C1296,R1296)&amp;" "&amp;S1296&amp;IF(ISBLANK(S1296),""," ")&amp;T1296&amp;IF(ISBLANK(T1296),""," ")&amp;U1296&amp;" "&amp;V1296</f>
        <v>715 West Main Street</v>
      </c>
      <c r="C1296" s="1" t="s">
        <v>0</v>
      </c>
      <c r="E1296" s="1" t="str">
        <f t="shared" si="61"/>
        <v>Vernacular: Gable Front</v>
      </c>
      <c r="F1296" s="1" t="str">
        <f t="shared" si="60"/>
        <v>None</v>
      </c>
      <c r="G1296" s="1" t="s">
        <v>21</v>
      </c>
      <c r="H1296" s="1" t="b">
        <v>1</v>
      </c>
      <c r="I1296" s="1" t="b">
        <v>0</v>
      </c>
      <c r="J1296" s="1">
        <v>1870</v>
      </c>
      <c r="K1296" s="1">
        <v>1870</v>
      </c>
      <c r="L1296" s="4" t="s">
        <v>14</v>
      </c>
      <c r="M1296" s="1">
        <v>3</v>
      </c>
      <c r="N1296" s="1" t="s">
        <v>13</v>
      </c>
      <c r="P1296" s="5">
        <v>38.737279000000001</v>
      </c>
      <c r="Q1296" s="5">
        <v>-85.388266999999999</v>
      </c>
      <c r="R1296" s="1">
        <v>715</v>
      </c>
      <c r="S1296" s="9"/>
      <c r="T1296" s="2" t="s">
        <v>485</v>
      </c>
      <c r="U1296" t="s">
        <v>447</v>
      </c>
      <c r="V1296" t="s">
        <v>446</v>
      </c>
      <c r="W1296" s="1" t="s">
        <v>13</v>
      </c>
    </row>
    <row r="1297" spans="1:23" ht="102" x14ac:dyDescent="0.2">
      <c r="A1297" t="str">
        <f t="shared" si="62"/>
        <v>718 West Main Street</v>
      </c>
      <c r="B1297" s="1" t="s">
        <v>54</v>
      </c>
      <c r="C1297" s="1" t="s">
        <v>0</v>
      </c>
      <c r="E1297" s="1" t="str">
        <f t="shared" si="61"/>
        <v>Classical/Greek Revival</v>
      </c>
      <c r="F1297" s="1" t="str">
        <f t="shared" si="60"/>
        <v>Greek</v>
      </c>
      <c r="G1297" s="1" t="s">
        <v>26</v>
      </c>
      <c r="H1297" s="1" t="b">
        <v>1</v>
      </c>
      <c r="I1297" s="1" t="b">
        <v>0</v>
      </c>
      <c r="J1297" s="1">
        <v>1840</v>
      </c>
      <c r="K1297" s="1">
        <v>1840</v>
      </c>
      <c r="L1297" s="1" t="s">
        <v>14</v>
      </c>
      <c r="M1297" s="1">
        <v>1</v>
      </c>
      <c r="N1297" s="1" t="s">
        <v>13</v>
      </c>
      <c r="P1297" s="5">
        <v>38.738168000000002</v>
      </c>
      <c r="Q1297" s="5">
        <v>-85.388341999999994</v>
      </c>
      <c r="R1297" s="1">
        <v>718</v>
      </c>
      <c r="S1297" s="9"/>
      <c r="T1297" s="2" t="s">
        <v>485</v>
      </c>
      <c r="U1297" t="s">
        <v>447</v>
      </c>
      <c r="V1297" t="s">
        <v>446</v>
      </c>
      <c r="W1297" s="4" t="s">
        <v>328</v>
      </c>
    </row>
    <row r="1298" spans="1:23" ht="89.25" x14ac:dyDescent="0.2">
      <c r="A1298" t="str">
        <f t="shared" si="62"/>
        <v>719 West Main Street</v>
      </c>
      <c r="B1298" s="1" t="s">
        <v>68</v>
      </c>
      <c r="C1298" s="1" t="s">
        <v>90</v>
      </c>
      <c r="E1298" s="1" t="str">
        <f t="shared" si="61"/>
        <v>Gothic Revival</v>
      </c>
      <c r="F1298" s="1" t="str">
        <f t="shared" si="60"/>
        <v>None</v>
      </c>
      <c r="G1298" s="1" t="s">
        <v>37</v>
      </c>
      <c r="H1298" s="1" t="b">
        <v>1</v>
      </c>
      <c r="I1298" s="1" t="b">
        <v>0</v>
      </c>
      <c r="J1298" s="1">
        <v>1870</v>
      </c>
      <c r="K1298" s="1">
        <v>1870</v>
      </c>
      <c r="L1298" s="4" t="s">
        <v>14</v>
      </c>
      <c r="M1298" s="1">
        <v>1</v>
      </c>
      <c r="N1298" s="1" t="s">
        <v>13</v>
      </c>
      <c r="P1298" s="5">
        <v>38.737805000000002</v>
      </c>
      <c r="Q1298" s="5">
        <v>-85.388237000000004</v>
      </c>
      <c r="R1298">
        <v>719</v>
      </c>
      <c r="T1298" s="2" t="s">
        <v>485</v>
      </c>
      <c r="U1298" t="s">
        <v>447</v>
      </c>
      <c r="V1298" t="s">
        <v>446</v>
      </c>
      <c r="W1298" s="4" t="s">
        <v>332</v>
      </c>
    </row>
    <row r="1299" spans="1:23" ht="25.5" x14ac:dyDescent="0.2">
      <c r="A1299" t="str">
        <f t="shared" si="62"/>
        <v>719 West Main Street</v>
      </c>
      <c r="B1299" s="1" t="s">
        <v>66</v>
      </c>
      <c r="C1299" s="1" t="s">
        <v>4</v>
      </c>
      <c r="E1299" s="1" t="str">
        <f t="shared" si="61"/>
        <v>Vernacular: Gable Front</v>
      </c>
      <c r="F1299" s="1" t="str">
        <f t="shared" si="60"/>
        <v>None</v>
      </c>
      <c r="G1299" s="1" t="s">
        <v>21</v>
      </c>
      <c r="H1299" s="1" t="b">
        <v>0</v>
      </c>
      <c r="I1299" s="1" t="b">
        <v>0</v>
      </c>
      <c r="J1299" s="1">
        <v>1875</v>
      </c>
      <c r="K1299" s="1">
        <v>1875</v>
      </c>
      <c r="L1299" s="4" t="s">
        <v>14</v>
      </c>
      <c r="M1299" s="1">
        <v>1</v>
      </c>
      <c r="N1299" s="1" t="s">
        <v>13</v>
      </c>
      <c r="P1299" s="5">
        <v>38.737805000000002</v>
      </c>
      <c r="Q1299" s="5">
        <v>-85.388237000000004</v>
      </c>
      <c r="R1299" s="1">
        <v>719</v>
      </c>
      <c r="S1299" s="9"/>
      <c r="T1299" s="2" t="s">
        <v>485</v>
      </c>
      <c r="U1299" t="s">
        <v>447</v>
      </c>
      <c r="V1299" s="2" t="s">
        <v>446</v>
      </c>
      <c r="W1299" s="1" t="s">
        <v>13</v>
      </c>
    </row>
    <row r="1300" spans="1:23" ht="25.5" x14ac:dyDescent="0.2">
      <c r="A1300" t="str">
        <f t="shared" si="62"/>
        <v>721 West Main Street</v>
      </c>
      <c r="B1300" s="1" t="s">
        <v>65</v>
      </c>
      <c r="C1300" s="1" t="s">
        <v>4</v>
      </c>
      <c r="E1300" s="1" t="str">
        <f t="shared" si="61"/>
        <v>Italianate</v>
      </c>
      <c r="F1300" s="1" t="str">
        <f t="shared" si="60"/>
        <v>None</v>
      </c>
      <c r="G1300" s="1" t="s">
        <v>23</v>
      </c>
      <c r="H1300" s="1" t="b">
        <v>1</v>
      </c>
      <c r="I1300" s="1" t="b">
        <v>0</v>
      </c>
      <c r="J1300" s="1">
        <v>1850</v>
      </c>
      <c r="K1300" s="1">
        <v>1850</v>
      </c>
      <c r="L1300" s="4" t="s">
        <v>14</v>
      </c>
      <c r="M1300" s="1">
        <v>1</v>
      </c>
      <c r="N1300" s="1" t="s">
        <v>13</v>
      </c>
      <c r="P1300" s="5">
        <v>38.737589</v>
      </c>
      <c r="Q1300" s="5">
        <v>-85.388374999999996</v>
      </c>
      <c r="R1300" s="1">
        <v>721</v>
      </c>
      <c r="S1300" s="9"/>
      <c r="T1300" s="2" t="s">
        <v>485</v>
      </c>
      <c r="U1300" t="s">
        <v>447</v>
      </c>
      <c r="V1300" s="2" t="s">
        <v>446</v>
      </c>
      <c r="W1300" s="1" t="s">
        <v>13</v>
      </c>
    </row>
    <row r="1301" spans="1:23" x14ac:dyDescent="0.2">
      <c r="A1301" t="str">
        <f t="shared" si="62"/>
        <v>722 West Main Street</v>
      </c>
      <c r="B1301" s="1" t="s">
        <v>53</v>
      </c>
      <c r="C1301" s="1" t="s">
        <v>534</v>
      </c>
      <c r="E1301" s="1" t="str">
        <f t="shared" si="61"/>
        <v>None</v>
      </c>
      <c r="F1301" s="1" t="str">
        <f t="shared" si="60"/>
        <v>None</v>
      </c>
      <c r="G1301" s="1" t="s">
        <v>15</v>
      </c>
      <c r="H1301" s="1" t="b">
        <v>1</v>
      </c>
      <c r="I1301" s="1" t="b">
        <v>0</v>
      </c>
      <c r="J1301" s="1">
        <v>1960</v>
      </c>
      <c r="K1301" s="1">
        <v>1960</v>
      </c>
      <c r="L1301" s="1" t="s">
        <v>2</v>
      </c>
      <c r="N1301" s="1">
        <v>1</v>
      </c>
      <c r="O1301" s="4" t="s">
        <v>526</v>
      </c>
      <c r="P1301" s="5">
        <v>38.738487999999997</v>
      </c>
      <c r="Q1301" s="5">
        <v>-85.388587000000001</v>
      </c>
      <c r="R1301" s="1">
        <v>722</v>
      </c>
      <c r="S1301" s="9"/>
      <c r="T1301" s="2" t="s">
        <v>485</v>
      </c>
      <c r="U1301" t="s">
        <v>447</v>
      </c>
      <c r="V1301" t="s">
        <v>446</v>
      </c>
      <c r="W1301" s="1" t="s">
        <v>13</v>
      </c>
    </row>
    <row r="1302" spans="1:23" x14ac:dyDescent="0.2">
      <c r="A1302" t="str">
        <f>IF(ISBLANK(R1302),C1302,R1302)&amp;" "&amp;S1302&amp;IF(ISBLANK(S1302),""," ")&amp;T1302&amp;IF(ISBLANK(T1302),""," ")&amp;U1302&amp;" "&amp;V1302</f>
        <v>723 West Main Street</v>
      </c>
      <c r="C1302" s="1" t="s">
        <v>0</v>
      </c>
      <c r="E1302" s="1" t="str">
        <f t="shared" si="61"/>
        <v>Italianate</v>
      </c>
      <c r="F1302" s="1" t="str">
        <f t="shared" si="60"/>
        <v>None</v>
      </c>
      <c r="G1302" s="1" t="s">
        <v>23</v>
      </c>
      <c r="H1302" s="1" t="b">
        <v>1</v>
      </c>
      <c r="I1302" s="1" t="b">
        <v>0</v>
      </c>
      <c r="J1302" s="1">
        <v>1860</v>
      </c>
      <c r="K1302" s="1">
        <v>1860</v>
      </c>
      <c r="L1302" s="4" t="s">
        <v>14</v>
      </c>
      <c r="M1302" s="1">
        <v>1</v>
      </c>
      <c r="N1302" s="1" t="s">
        <v>13</v>
      </c>
      <c r="P1302" s="5">
        <v>38.737557000000002</v>
      </c>
      <c r="Q1302" s="5">
        <v>-85.388694999999998</v>
      </c>
      <c r="R1302" s="1">
        <v>723</v>
      </c>
      <c r="S1302" s="9"/>
      <c r="T1302" s="2" t="s">
        <v>485</v>
      </c>
      <c r="U1302" t="s">
        <v>447</v>
      </c>
      <c r="V1302" s="2" t="s">
        <v>446</v>
      </c>
      <c r="W1302" s="1" t="s">
        <v>13</v>
      </c>
    </row>
    <row r="1303" spans="1:23" ht="89.25" x14ac:dyDescent="0.2">
      <c r="A1303" t="str">
        <f>IF(ISBLANK(R1303),C1303,R1303)&amp;" "&amp;S1303&amp;IF(ISBLANK(S1303),""," ")&amp;T1303&amp;IF(ISBLANK(T1303),""," ")&amp;U1303&amp;" "&amp;V1303</f>
        <v>727 West Main Street</v>
      </c>
      <c r="C1303" s="1" t="s">
        <v>0</v>
      </c>
      <c r="E1303" s="1" t="str">
        <f t="shared" si="61"/>
        <v>Italianate</v>
      </c>
      <c r="F1303" s="1" t="str">
        <f t="shared" si="60"/>
        <v>None</v>
      </c>
      <c r="G1303" s="4" t="s">
        <v>23</v>
      </c>
      <c r="H1303" s="1" t="b">
        <v>1</v>
      </c>
      <c r="I1303" s="1" t="b">
        <v>0</v>
      </c>
      <c r="J1303" s="1">
        <v>1850</v>
      </c>
      <c r="K1303" s="1">
        <v>1850</v>
      </c>
      <c r="L1303" s="4" t="s">
        <v>14</v>
      </c>
      <c r="M1303" s="1">
        <v>2</v>
      </c>
      <c r="N1303" s="1" t="s">
        <v>13</v>
      </c>
      <c r="P1303" s="5">
        <v>38.737580999999999</v>
      </c>
      <c r="Q1303" s="5">
        <v>-85.388883000000007</v>
      </c>
      <c r="R1303" s="4">
        <v>727</v>
      </c>
      <c r="S1303" s="10"/>
      <c r="T1303" s="2" t="s">
        <v>485</v>
      </c>
      <c r="U1303" t="s">
        <v>447</v>
      </c>
      <c r="V1303" t="s">
        <v>446</v>
      </c>
      <c r="W1303" s="4" t="s">
        <v>331</v>
      </c>
    </row>
    <row r="1304" spans="1:23" ht="76.5" x14ac:dyDescent="0.2">
      <c r="A1304" t="str">
        <f>IF(ISBLANK(R1304),C1304,R1304)&amp;" "&amp;S1304&amp;IF(ISBLANK(S1304),""," ")&amp;T1304&amp;IF(ISBLANK(T1304),""," ")&amp;U1304&amp;" "&amp;V1304</f>
        <v>728 West Main Street</v>
      </c>
      <c r="C1304" s="1" t="s">
        <v>0</v>
      </c>
      <c r="E1304" s="1" t="str">
        <f t="shared" si="61"/>
        <v>Classical/Greek Revival</v>
      </c>
      <c r="F1304" s="1" t="str">
        <f t="shared" si="60"/>
        <v>Greek</v>
      </c>
      <c r="G1304" s="1" t="s">
        <v>26</v>
      </c>
      <c r="H1304" s="1" t="b">
        <v>1</v>
      </c>
      <c r="I1304" s="1" t="b">
        <v>0</v>
      </c>
      <c r="J1304" s="1">
        <v>1850</v>
      </c>
      <c r="K1304" s="1">
        <v>1850</v>
      </c>
      <c r="L1304" s="1" t="s">
        <v>14</v>
      </c>
      <c r="M1304" s="1">
        <v>1</v>
      </c>
      <c r="N1304" s="1" t="s">
        <v>13</v>
      </c>
      <c r="P1304" s="5">
        <v>38.737966999999998</v>
      </c>
      <c r="Q1304" s="5">
        <v>-85.388918000000004</v>
      </c>
      <c r="R1304" s="1">
        <v>728</v>
      </c>
      <c r="S1304" s="9"/>
      <c r="T1304" s="2" t="s">
        <v>485</v>
      </c>
      <c r="U1304" t="s">
        <v>447</v>
      </c>
      <c r="V1304" t="s">
        <v>446</v>
      </c>
      <c r="W1304" s="4" t="s">
        <v>327</v>
      </c>
    </row>
    <row r="1305" spans="1:23" ht="102" x14ac:dyDescent="0.2">
      <c r="A1305" t="str">
        <f t="shared" si="62"/>
        <v>732 West Main Street</v>
      </c>
      <c r="B1305" s="1" t="s">
        <v>51</v>
      </c>
      <c r="C1305" s="1" t="s">
        <v>0</v>
      </c>
      <c r="E1305" s="1" t="str">
        <f t="shared" si="61"/>
        <v>Federal</v>
      </c>
      <c r="F1305" s="1" t="str">
        <f t="shared" si="60"/>
        <v>None</v>
      </c>
      <c r="G1305" s="1" t="s">
        <v>1</v>
      </c>
      <c r="H1305" s="1" t="b">
        <v>1</v>
      </c>
      <c r="I1305" s="1" t="b">
        <v>0</v>
      </c>
      <c r="J1305" s="1">
        <v>1830</v>
      </c>
      <c r="K1305" s="1">
        <v>1830</v>
      </c>
      <c r="L1305" s="1" t="s">
        <v>14</v>
      </c>
      <c r="M1305" s="1">
        <v>1</v>
      </c>
      <c r="N1305" s="1" t="s">
        <v>13</v>
      </c>
      <c r="P1305" s="5">
        <v>38.738599000000001</v>
      </c>
      <c r="Q1305" s="5">
        <v>-85.389127000000002</v>
      </c>
      <c r="R1305" s="1">
        <v>732</v>
      </c>
      <c r="S1305" s="9"/>
      <c r="T1305" s="2" t="s">
        <v>485</v>
      </c>
      <c r="U1305" t="s">
        <v>447</v>
      </c>
      <c r="V1305" t="s">
        <v>446</v>
      </c>
      <c r="W1305" s="1" t="s">
        <v>52</v>
      </c>
    </row>
    <row r="1306" spans="1:23" ht="25.5" x14ac:dyDescent="0.2">
      <c r="A1306" t="str">
        <f>IF(ISBLANK(R1306),C1306,R1306)&amp;" "&amp;S1306&amp;IF(ISBLANK(S1306),""," ")&amp;T1306&amp;IF(ISBLANK(T1306),""," ")&amp;U1306&amp;" "&amp;V1306</f>
        <v>733 West Main Street</v>
      </c>
      <c r="C1306" s="1" t="s">
        <v>0</v>
      </c>
      <c r="E1306" s="1" t="str">
        <f t="shared" si="61"/>
        <v>Bungalow/Craftsman/Foursquare</v>
      </c>
      <c r="F1306" s="1" t="str">
        <f t="shared" si="60"/>
        <v>None</v>
      </c>
      <c r="G1306" s="1" t="s">
        <v>64</v>
      </c>
      <c r="H1306" s="1" t="b">
        <v>1</v>
      </c>
      <c r="I1306" s="1" t="b">
        <v>0</v>
      </c>
      <c r="J1306" s="1">
        <v>1920</v>
      </c>
      <c r="K1306" s="1">
        <v>1920</v>
      </c>
      <c r="L1306" s="1" t="s">
        <v>14</v>
      </c>
      <c r="M1306" s="1">
        <v>2</v>
      </c>
      <c r="N1306" s="1" t="s">
        <v>13</v>
      </c>
      <c r="P1306" s="5">
        <v>38.737727999999997</v>
      </c>
      <c r="Q1306" s="5">
        <v>-85.389425000000003</v>
      </c>
      <c r="R1306" s="1">
        <v>733</v>
      </c>
      <c r="S1306" s="9"/>
      <c r="T1306" s="2" t="s">
        <v>485</v>
      </c>
      <c r="U1306" t="s">
        <v>447</v>
      </c>
      <c r="V1306" t="s">
        <v>446</v>
      </c>
      <c r="W1306" s="1" t="s">
        <v>13</v>
      </c>
    </row>
    <row r="1307" spans="1:23" x14ac:dyDescent="0.2">
      <c r="A1307" t="str">
        <f>IF(ISBLANK(R1307),C1307,R1307)&amp;" "&amp;S1307&amp;IF(ISBLANK(S1307),""," ")&amp;T1307&amp;IF(ISBLANK(T1307),""," ")&amp;U1307&amp;" "&amp;V1307</f>
        <v>735 West Main Street</v>
      </c>
      <c r="C1307" s="1" t="s">
        <v>0</v>
      </c>
      <c r="E1307" s="1" t="str">
        <f t="shared" si="61"/>
        <v>Modern Movement</v>
      </c>
      <c r="F1307" s="1" t="str">
        <f t="shared" si="60"/>
        <v>None</v>
      </c>
      <c r="G1307" s="4" t="s">
        <v>29</v>
      </c>
      <c r="H1307" s="1" t="b">
        <v>1</v>
      </c>
      <c r="I1307" s="1" t="b">
        <v>0</v>
      </c>
      <c r="J1307" s="1">
        <v>1950</v>
      </c>
      <c r="K1307" s="1">
        <v>1950</v>
      </c>
      <c r="L1307" s="1" t="s">
        <v>2</v>
      </c>
      <c r="N1307" s="1">
        <v>1</v>
      </c>
      <c r="O1307" s="4" t="s">
        <v>526</v>
      </c>
      <c r="P1307" s="5">
        <v>38.737734000000003</v>
      </c>
      <c r="Q1307" s="5">
        <v>-85.389675999999994</v>
      </c>
      <c r="R1307" s="1">
        <v>735</v>
      </c>
      <c r="S1307" s="9"/>
      <c r="T1307" s="2" t="s">
        <v>485</v>
      </c>
      <c r="U1307" t="s">
        <v>447</v>
      </c>
      <c r="V1307" t="s">
        <v>446</v>
      </c>
      <c r="W1307" s="1" t="s">
        <v>13</v>
      </c>
    </row>
    <row r="1308" spans="1:23" x14ac:dyDescent="0.2">
      <c r="A1308" t="str">
        <f>IF(ISBLANK(R1308),C1308,R1308)&amp;" "&amp;S1308&amp;IF(ISBLANK(S1308),""," ")&amp;T1308&amp;IF(ISBLANK(T1308),""," ")&amp;U1308&amp;" "&amp;V1308</f>
        <v>736 West Main Street</v>
      </c>
      <c r="C1308" s="1" t="s">
        <v>0</v>
      </c>
      <c r="E1308" s="1" t="str">
        <f t="shared" si="61"/>
        <v>Federal</v>
      </c>
      <c r="F1308" s="1" t="str">
        <f t="shared" si="60"/>
        <v>None</v>
      </c>
      <c r="G1308" s="1" t="s">
        <v>1</v>
      </c>
      <c r="H1308" s="1" t="b">
        <v>1</v>
      </c>
      <c r="I1308" s="1" t="b">
        <v>0</v>
      </c>
      <c r="J1308" s="1">
        <v>1860</v>
      </c>
      <c r="K1308" s="1">
        <v>1860</v>
      </c>
      <c r="L1308" s="1" t="s">
        <v>14</v>
      </c>
      <c r="M1308" s="1">
        <v>1</v>
      </c>
      <c r="N1308" s="1" t="s">
        <v>13</v>
      </c>
      <c r="P1308" s="5">
        <v>38.738439999999997</v>
      </c>
      <c r="Q1308" s="5">
        <v>-85.389437999999998</v>
      </c>
      <c r="R1308" s="1">
        <v>736</v>
      </c>
      <c r="S1308" s="9"/>
      <c r="T1308" s="2" t="s">
        <v>485</v>
      </c>
      <c r="U1308" t="s">
        <v>447</v>
      </c>
      <c r="V1308" t="s">
        <v>446</v>
      </c>
      <c r="W1308" s="1" t="s">
        <v>13</v>
      </c>
    </row>
    <row r="1309" spans="1:23" x14ac:dyDescent="0.2">
      <c r="A1309" t="str">
        <f t="shared" si="62"/>
        <v>739 West Main Street</v>
      </c>
      <c r="B1309" s="4" t="s">
        <v>330</v>
      </c>
      <c r="C1309" s="4" t="s">
        <v>0</v>
      </c>
      <c r="D1309" s="4"/>
      <c r="E1309" s="1" t="str">
        <f t="shared" si="61"/>
        <v>Classical/Greek Revival</v>
      </c>
      <c r="F1309" s="1" t="str">
        <f t="shared" si="60"/>
        <v>Greek</v>
      </c>
      <c r="G1309" s="1" t="s">
        <v>26</v>
      </c>
      <c r="H1309" s="1" t="b">
        <v>1</v>
      </c>
      <c r="I1309" s="1" t="b">
        <v>0</v>
      </c>
      <c r="J1309" s="1">
        <v>1840</v>
      </c>
      <c r="K1309" s="1">
        <v>1840</v>
      </c>
      <c r="L1309" s="1" t="s">
        <v>14</v>
      </c>
      <c r="M1309" s="1">
        <v>2</v>
      </c>
      <c r="N1309" s="1" t="s">
        <v>13</v>
      </c>
      <c r="P1309" s="5">
        <v>38.737768000000003</v>
      </c>
      <c r="Q1309" s="5">
        <v>-85.389831000000001</v>
      </c>
      <c r="R1309" s="1">
        <v>739</v>
      </c>
      <c r="S1309" s="9"/>
      <c r="T1309" s="2" t="s">
        <v>485</v>
      </c>
      <c r="U1309" t="s">
        <v>447</v>
      </c>
      <c r="V1309" t="s">
        <v>446</v>
      </c>
      <c r="W1309" s="1" t="s">
        <v>13</v>
      </c>
    </row>
    <row r="1310" spans="1:23" ht="76.5" x14ac:dyDescent="0.2">
      <c r="A1310" t="str">
        <f t="shared" si="62"/>
        <v>740 West Main Street</v>
      </c>
      <c r="B1310" s="1" t="s">
        <v>49</v>
      </c>
      <c r="C1310" s="1" t="s">
        <v>0</v>
      </c>
      <c r="E1310" s="1" t="str">
        <f t="shared" si="61"/>
        <v>Federal</v>
      </c>
      <c r="F1310" s="1" t="str">
        <f t="shared" si="60"/>
        <v>None</v>
      </c>
      <c r="G1310" s="1" t="s">
        <v>1</v>
      </c>
      <c r="H1310" s="1" t="b">
        <v>1</v>
      </c>
      <c r="I1310" s="1" t="b">
        <v>0</v>
      </c>
      <c r="J1310" s="1">
        <v>1850</v>
      </c>
      <c r="K1310" s="1">
        <v>1850</v>
      </c>
      <c r="L1310" s="1" t="s">
        <v>14</v>
      </c>
      <c r="M1310" s="1">
        <v>1</v>
      </c>
      <c r="N1310" s="1" t="s">
        <v>13</v>
      </c>
      <c r="P1310" s="5">
        <v>38.738508000000003</v>
      </c>
      <c r="Q1310" s="5">
        <v>-85.389664999999994</v>
      </c>
      <c r="R1310" s="1">
        <v>740</v>
      </c>
      <c r="S1310" s="9"/>
      <c r="T1310" s="2" t="s">
        <v>485</v>
      </c>
      <c r="U1310" t="s">
        <v>447</v>
      </c>
      <c r="V1310" t="s">
        <v>446</v>
      </c>
      <c r="W1310" s="1" t="s">
        <v>50</v>
      </c>
    </row>
    <row r="1311" spans="1:23" x14ac:dyDescent="0.2">
      <c r="A1311" t="str">
        <f>IF(ISBLANK(R1311),C1311,R1311)&amp;" "&amp;S1311&amp;IF(ISBLANK(S1311),""," ")&amp;T1311&amp;IF(ISBLANK(T1311),""," ")&amp;U1311&amp;" "&amp;V1311</f>
        <v>741 West Main Street</v>
      </c>
      <c r="C1311" s="1" t="s">
        <v>0</v>
      </c>
      <c r="E1311" s="1" t="str">
        <f t="shared" si="61"/>
        <v>Bungalow/Craftsman/Foursquare</v>
      </c>
      <c r="F1311" s="1" t="str">
        <f t="shared" si="60"/>
        <v>None</v>
      </c>
      <c r="G1311" s="4" t="s">
        <v>101</v>
      </c>
      <c r="H1311" s="1" t="b">
        <v>1</v>
      </c>
      <c r="I1311" s="1" t="b">
        <v>0</v>
      </c>
      <c r="J1311" s="1">
        <v>1920</v>
      </c>
      <c r="K1311" s="1">
        <v>1920</v>
      </c>
      <c r="L1311" s="1" t="s">
        <v>14</v>
      </c>
      <c r="M1311" s="1">
        <v>1</v>
      </c>
      <c r="N1311" s="1" t="s">
        <v>13</v>
      </c>
      <c r="P1311" s="5">
        <v>38.7378</v>
      </c>
      <c r="Q1311" s="5">
        <v>-85.389996999999994</v>
      </c>
      <c r="R1311" s="1">
        <v>741</v>
      </c>
      <c r="S1311" s="9"/>
      <c r="T1311" s="2" t="s">
        <v>485</v>
      </c>
      <c r="U1311" t="s">
        <v>447</v>
      </c>
      <c r="V1311" t="s">
        <v>446</v>
      </c>
      <c r="W1311" s="1" t="s">
        <v>13</v>
      </c>
    </row>
    <row r="1312" spans="1:23" ht="25.5" x14ac:dyDescent="0.2">
      <c r="A1312" t="str">
        <f>IF(ISBLANK(R1312),C1312,R1312)&amp;" "&amp;S1312&amp;IF(ISBLANK(S1312),""," ")&amp;T1312&amp;IF(ISBLANK(T1312),""," ")&amp;U1312&amp;" "&amp;V1312</f>
        <v>743 West Main Street</v>
      </c>
      <c r="C1312" s="1" t="s">
        <v>0</v>
      </c>
      <c r="E1312" s="1" t="str">
        <f t="shared" si="61"/>
        <v>Bungalow/Craftsman/Foursquare</v>
      </c>
      <c r="F1312" s="1" t="str">
        <f t="shared" si="60"/>
        <v>None</v>
      </c>
      <c r="G1312" s="1" t="s">
        <v>64</v>
      </c>
      <c r="H1312" s="1" t="b">
        <v>1</v>
      </c>
      <c r="I1312" s="1" t="b">
        <v>0</v>
      </c>
      <c r="J1312" s="1">
        <v>1900</v>
      </c>
      <c r="K1312" s="1">
        <v>1900</v>
      </c>
      <c r="L1312" s="1" t="s">
        <v>14</v>
      </c>
      <c r="M1312" s="1">
        <v>1</v>
      </c>
      <c r="N1312" s="1" t="s">
        <v>13</v>
      </c>
      <c r="P1312" s="5">
        <v>38.737824000000003</v>
      </c>
      <c r="Q1312" s="5">
        <v>-85.390105000000005</v>
      </c>
      <c r="R1312" s="1">
        <v>743</v>
      </c>
      <c r="S1312" s="9"/>
      <c r="T1312" s="2" t="s">
        <v>485</v>
      </c>
      <c r="U1312" t="s">
        <v>447</v>
      </c>
      <c r="V1312" t="s">
        <v>446</v>
      </c>
      <c r="W1312" s="1" t="s">
        <v>13</v>
      </c>
    </row>
    <row r="1313" spans="1:23" x14ac:dyDescent="0.2">
      <c r="A1313" t="str">
        <f>IF(ISBLANK(R1313),C1313,R1313)&amp;" "&amp;S1313&amp;IF(ISBLANK(S1313),""," ")&amp;T1313&amp;IF(ISBLANK(T1313),""," ")&amp;U1313&amp;" "&amp;V1313</f>
        <v>744 West Main Street</v>
      </c>
      <c r="C1313" s="1" t="s">
        <v>0</v>
      </c>
      <c r="E1313" s="1" t="str">
        <f t="shared" si="61"/>
        <v>Tudor Revival</v>
      </c>
      <c r="F1313" s="1" t="str">
        <f t="shared" si="60"/>
        <v>None</v>
      </c>
      <c r="G1313" s="1" t="s">
        <v>17</v>
      </c>
      <c r="H1313" s="1" t="b">
        <v>1</v>
      </c>
      <c r="I1313" s="1" t="b">
        <v>0</v>
      </c>
      <c r="J1313" s="1">
        <v>1930</v>
      </c>
      <c r="K1313" s="1">
        <v>1930</v>
      </c>
      <c r="L1313" s="1" t="s">
        <v>14</v>
      </c>
      <c r="M1313" s="1">
        <v>1</v>
      </c>
      <c r="N1313" s="1" t="s">
        <v>13</v>
      </c>
      <c r="P1313" s="5">
        <v>38.738501999999997</v>
      </c>
      <c r="Q1313" s="5">
        <v>-85.389949999999999</v>
      </c>
      <c r="R1313" s="1">
        <v>744</v>
      </c>
      <c r="S1313" s="9"/>
      <c r="T1313" s="2" t="s">
        <v>485</v>
      </c>
      <c r="U1313" t="s">
        <v>447</v>
      </c>
      <c r="V1313" t="s">
        <v>446</v>
      </c>
      <c r="W1313" s="1" t="s">
        <v>13</v>
      </c>
    </row>
    <row r="1314" spans="1:23" x14ac:dyDescent="0.2">
      <c r="A1314" t="str">
        <f>IF(ISBLANK(R1314),C1314,R1314)&amp;" "&amp;S1314&amp;IF(ISBLANK(S1314),""," ")&amp;T1314&amp;IF(ISBLANK(T1314),""," ")&amp;U1314&amp;" "&amp;V1314</f>
        <v>745 West Main Street</v>
      </c>
      <c r="C1314" s="1" t="s">
        <v>0</v>
      </c>
      <c r="E1314" s="1" t="str">
        <f t="shared" si="61"/>
        <v>Federal</v>
      </c>
      <c r="F1314" s="1" t="str">
        <f t="shared" si="60"/>
        <v>None</v>
      </c>
      <c r="G1314" s="1" t="s">
        <v>1</v>
      </c>
      <c r="H1314" s="1" t="b">
        <v>1</v>
      </c>
      <c r="I1314" s="1" t="b">
        <v>0</v>
      </c>
      <c r="J1314" s="1">
        <v>1850</v>
      </c>
      <c r="K1314" s="1">
        <v>1850</v>
      </c>
      <c r="L1314" s="1" t="s">
        <v>14</v>
      </c>
      <c r="M1314" s="1">
        <v>1</v>
      </c>
      <c r="N1314" s="1" t="s">
        <v>13</v>
      </c>
      <c r="P1314" s="5">
        <v>38.737848</v>
      </c>
      <c r="Q1314" s="5">
        <v>-85.390198999999996</v>
      </c>
      <c r="R1314" s="1">
        <v>745</v>
      </c>
      <c r="S1314" s="9"/>
      <c r="T1314" s="2" t="s">
        <v>485</v>
      </c>
      <c r="U1314" t="s">
        <v>447</v>
      </c>
      <c r="V1314" t="s">
        <v>446</v>
      </c>
      <c r="W1314" s="1" t="s">
        <v>13</v>
      </c>
    </row>
    <row r="1315" spans="1:23" ht="127.5" x14ac:dyDescent="0.2">
      <c r="A1315" t="str">
        <f>IF(ISBLANK(R1315),C1315,R1315)&amp;" "&amp;S1315&amp;IF(ISBLANK(S1315),""," ")&amp;T1315&amp;IF(ISBLANK(T1315),""," ")&amp;U1315&amp;" "&amp;V1315</f>
        <v>747 West Main Street</v>
      </c>
      <c r="C1315" s="1" t="s">
        <v>0</v>
      </c>
      <c r="E1315" s="1" t="str">
        <f t="shared" si="61"/>
        <v>Victorian</v>
      </c>
      <c r="F1315" s="1" t="str">
        <f t="shared" si="60"/>
        <v>Queen Anne</v>
      </c>
      <c r="G1315" s="1" t="s">
        <v>42</v>
      </c>
      <c r="H1315" s="1" t="b">
        <v>1</v>
      </c>
      <c r="I1315" s="1" t="b">
        <v>0</v>
      </c>
      <c r="J1315" s="1">
        <v>1880</v>
      </c>
      <c r="K1315" s="1">
        <v>1880</v>
      </c>
      <c r="L1315" s="1" t="s">
        <v>14</v>
      </c>
      <c r="M1315" s="1">
        <v>1</v>
      </c>
      <c r="N1315" s="1" t="s">
        <v>13</v>
      </c>
      <c r="P1315" s="5">
        <v>38.737867000000001</v>
      </c>
      <c r="Q1315" s="5">
        <v>-85.390305999999995</v>
      </c>
      <c r="R1315" s="1">
        <v>747</v>
      </c>
      <c r="S1315" s="9"/>
      <c r="T1315" s="2" t="s">
        <v>485</v>
      </c>
      <c r="U1315" t="s">
        <v>447</v>
      </c>
      <c r="V1315" t="s">
        <v>446</v>
      </c>
      <c r="W1315" s="4" t="s">
        <v>329</v>
      </c>
    </row>
    <row r="1316" spans="1:23" x14ac:dyDescent="0.2">
      <c r="A1316" t="str">
        <f>IF(ISBLANK(R1316),C1316,R1316)&amp;" "&amp;S1316&amp;IF(ISBLANK(S1316),""," ")&amp;T1316&amp;IF(ISBLANK(T1316),""," ")&amp;U1316&amp;" "&amp;V1316</f>
        <v>748 West Main Street</v>
      </c>
      <c r="C1316" s="1" t="s">
        <v>0</v>
      </c>
      <c r="E1316" s="1" t="s">
        <v>555</v>
      </c>
      <c r="F1316" s="1" t="s">
        <v>569</v>
      </c>
      <c r="G1316" s="1" t="s">
        <v>48</v>
      </c>
      <c r="H1316" s="1" t="b">
        <v>1</v>
      </c>
      <c r="I1316" s="1" t="b">
        <v>0</v>
      </c>
      <c r="J1316" s="1">
        <v>1840</v>
      </c>
      <c r="K1316" s="1">
        <v>1840</v>
      </c>
      <c r="L1316" s="1" t="s">
        <v>14</v>
      </c>
      <c r="M1316" s="1">
        <v>1</v>
      </c>
      <c r="N1316" s="1" t="s">
        <v>13</v>
      </c>
      <c r="P1316" s="5">
        <v>38.738531999999999</v>
      </c>
      <c r="Q1316" s="5">
        <v>-85.390090999999998</v>
      </c>
      <c r="R1316" s="1">
        <v>748</v>
      </c>
      <c r="S1316" s="9"/>
      <c r="T1316" s="2" t="s">
        <v>485</v>
      </c>
      <c r="U1316" t="s">
        <v>447</v>
      </c>
      <c r="V1316" t="s">
        <v>446</v>
      </c>
      <c r="W1316" s="1" t="s">
        <v>13</v>
      </c>
    </row>
    <row r="1317" spans="1:23" x14ac:dyDescent="0.2">
      <c r="A1317" t="str">
        <f>IF(ISBLANK(R1317),C1317,R1317)&amp;" "&amp;S1317&amp;IF(ISBLANK(S1317),""," ")&amp;T1317&amp;IF(ISBLANK(T1317),""," ")&amp;U1317&amp;" "&amp;V1317</f>
        <v>749 West Main Street</v>
      </c>
      <c r="C1317" s="1" t="s">
        <v>0</v>
      </c>
      <c r="E1317" s="1" t="str">
        <f t="shared" si="61"/>
        <v>Vernacular: Gable Front</v>
      </c>
      <c r="F1317" s="1" t="str">
        <f t="shared" si="60"/>
        <v>None</v>
      </c>
      <c r="G1317" s="1" t="s">
        <v>21</v>
      </c>
      <c r="H1317" s="1" t="b">
        <v>1</v>
      </c>
      <c r="I1317" s="1" t="b">
        <v>0</v>
      </c>
      <c r="J1317" s="1">
        <v>1870</v>
      </c>
      <c r="K1317" s="1">
        <v>1870</v>
      </c>
      <c r="L1317" s="1" t="s">
        <v>14</v>
      </c>
      <c r="M1317" s="1">
        <v>1</v>
      </c>
      <c r="N1317" s="1" t="s">
        <v>13</v>
      </c>
      <c r="P1317" s="5">
        <v>38.737886000000003</v>
      </c>
      <c r="Q1317" s="5">
        <v>-85.390400999999997</v>
      </c>
      <c r="R1317" s="1">
        <v>749</v>
      </c>
      <c r="S1317" s="9"/>
      <c r="T1317" s="2" t="s">
        <v>485</v>
      </c>
      <c r="U1317" t="s">
        <v>447</v>
      </c>
      <c r="V1317" t="s">
        <v>446</v>
      </c>
      <c r="W1317" s="1" t="s">
        <v>13</v>
      </c>
    </row>
    <row r="1318" spans="1:23" ht="76.5" x14ac:dyDescent="0.2">
      <c r="A1318" t="str">
        <f>IF(ISBLANK(R1318),C1318,R1318)&amp;" "&amp;S1318&amp;IF(ISBLANK(S1318),""," ")&amp;T1318&amp;IF(ISBLANK(T1318),""," ")&amp;U1318&amp;" "&amp;V1318</f>
        <v>750 West Main Street</v>
      </c>
      <c r="C1318" s="1" t="s">
        <v>0</v>
      </c>
      <c r="E1318" s="1" t="s">
        <v>47</v>
      </c>
      <c r="F1318" s="1" t="s">
        <v>560</v>
      </c>
      <c r="G1318" s="1" t="s">
        <v>47</v>
      </c>
      <c r="H1318" s="1" t="b">
        <v>1</v>
      </c>
      <c r="I1318" s="1" t="b">
        <v>0</v>
      </c>
      <c r="J1318" s="1">
        <v>1920</v>
      </c>
      <c r="K1318" s="1">
        <v>1920</v>
      </c>
      <c r="L1318" s="1" t="s">
        <v>14</v>
      </c>
      <c r="M1318" s="1">
        <v>1</v>
      </c>
      <c r="N1318" s="1" t="s">
        <v>13</v>
      </c>
      <c r="P1318" s="5">
        <v>38.738568000000001</v>
      </c>
      <c r="Q1318" s="5">
        <v>-85.390270000000001</v>
      </c>
      <c r="R1318" s="1">
        <v>750</v>
      </c>
      <c r="S1318" s="9"/>
      <c r="T1318" s="2" t="s">
        <v>485</v>
      </c>
      <c r="U1318" t="s">
        <v>447</v>
      </c>
      <c r="V1318" t="s">
        <v>446</v>
      </c>
      <c r="W1318" s="4" t="s">
        <v>326</v>
      </c>
    </row>
    <row r="1319" spans="1:23" x14ac:dyDescent="0.2">
      <c r="A1319" t="str">
        <f>IF(ISBLANK(R1319),C1319,R1319)&amp;" "&amp;S1319&amp;IF(ISBLANK(S1319),""," ")&amp;T1319&amp;IF(ISBLANK(T1319),""," ")&amp;U1319&amp;" "&amp;V1319</f>
        <v>753 West Main Street</v>
      </c>
      <c r="C1319" s="1" t="s">
        <v>0</v>
      </c>
      <c r="E1319" s="1" t="str">
        <f t="shared" si="61"/>
        <v>Federal</v>
      </c>
      <c r="F1319" s="1" t="str">
        <f t="shared" si="60"/>
        <v>None</v>
      </c>
      <c r="G1319" s="1" t="s">
        <v>1</v>
      </c>
      <c r="H1319" s="1" t="b">
        <v>1</v>
      </c>
      <c r="I1319" s="1" t="b">
        <v>0</v>
      </c>
      <c r="J1319" s="1">
        <v>1860</v>
      </c>
      <c r="K1319" s="1">
        <v>1860</v>
      </c>
      <c r="L1319" s="1" t="s">
        <v>14</v>
      </c>
      <c r="M1319" s="1">
        <v>1</v>
      </c>
      <c r="N1319" s="1" t="s">
        <v>13</v>
      </c>
      <c r="P1319" s="5">
        <v>38.73798</v>
      </c>
      <c r="Q1319" s="5">
        <v>-85.390516000000005</v>
      </c>
      <c r="R1319" s="1">
        <v>753</v>
      </c>
      <c r="S1319" s="9"/>
      <c r="T1319" s="2" t="s">
        <v>485</v>
      </c>
      <c r="U1319" t="s">
        <v>447</v>
      </c>
      <c r="V1319" t="s">
        <v>446</v>
      </c>
      <c r="W1319" s="1" t="s">
        <v>13</v>
      </c>
    </row>
    <row r="1320" spans="1:23" ht="25.5" x14ac:dyDescent="0.2">
      <c r="A1320" t="str">
        <f>IF(ISBLANK(R1320),C1320,R1320)&amp;" "&amp;S1320&amp;IF(ISBLANK(S1320),""," ")&amp;T1320&amp;IF(ISBLANK(T1320),""," ")&amp;U1320&amp;" "&amp;V1320</f>
        <v>801 West Main Street</v>
      </c>
      <c r="C1320" s="1" t="s">
        <v>4</v>
      </c>
      <c r="E1320" s="1" t="str">
        <f t="shared" si="61"/>
        <v>Italianate</v>
      </c>
      <c r="F1320" s="1" t="str">
        <f t="shared" si="60"/>
        <v>None</v>
      </c>
      <c r="G1320" s="1" t="s">
        <v>23</v>
      </c>
      <c r="H1320" s="1" t="b">
        <v>1</v>
      </c>
      <c r="I1320" s="1" t="b">
        <v>0</v>
      </c>
      <c r="J1320" s="1">
        <v>1870</v>
      </c>
      <c r="K1320" s="1">
        <v>1870</v>
      </c>
      <c r="L1320" s="1" t="s">
        <v>14</v>
      </c>
      <c r="M1320" s="1">
        <v>1</v>
      </c>
      <c r="N1320" s="1" t="s">
        <v>13</v>
      </c>
      <c r="P1320" s="5">
        <v>38.737974000000001</v>
      </c>
      <c r="Q1320" s="5">
        <v>-85.390932000000006</v>
      </c>
      <c r="R1320" s="1">
        <v>801</v>
      </c>
      <c r="S1320" s="9"/>
      <c r="T1320" s="2" t="s">
        <v>485</v>
      </c>
      <c r="U1320" t="s">
        <v>447</v>
      </c>
      <c r="V1320" t="s">
        <v>446</v>
      </c>
      <c r="W1320" s="1" t="s">
        <v>13</v>
      </c>
    </row>
    <row r="1321" spans="1:23" x14ac:dyDescent="0.2">
      <c r="A1321" t="str">
        <f>IF(ISBLANK(R1321),C1321,R1321)&amp;" "&amp;S1321&amp;IF(ISBLANK(S1321),""," ")&amp;T1321&amp;IF(ISBLANK(T1321),""," ")&amp;U1321&amp;" "&amp;V1321</f>
        <v>802 West Main Street</v>
      </c>
      <c r="C1321" s="1" t="s">
        <v>0</v>
      </c>
      <c r="E1321" s="1" t="str">
        <f t="shared" si="61"/>
        <v>Bungalow/Craftsman/Foursquare</v>
      </c>
      <c r="F1321" s="1" t="str">
        <f t="shared" si="60"/>
        <v>None</v>
      </c>
      <c r="G1321" s="4" t="s">
        <v>101</v>
      </c>
      <c r="H1321" s="1" t="b">
        <v>1</v>
      </c>
      <c r="I1321" s="1" t="b">
        <v>0</v>
      </c>
      <c r="J1321" s="1">
        <v>1920</v>
      </c>
      <c r="K1321" s="1">
        <v>1920</v>
      </c>
      <c r="L1321" s="1" t="s">
        <v>14</v>
      </c>
      <c r="M1321" s="1">
        <v>1</v>
      </c>
      <c r="N1321" s="1" t="s">
        <v>13</v>
      </c>
      <c r="P1321" s="5">
        <v>38.738636999999997</v>
      </c>
      <c r="Q1321" s="5">
        <v>-85.390606000000005</v>
      </c>
      <c r="R1321" s="1">
        <v>802</v>
      </c>
      <c r="S1321" s="9"/>
      <c r="T1321" s="2" t="s">
        <v>485</v>
      </c>
      <c r="U1321" t="s">
        <v>447</v>
      </c>
      <c r="V1321" t="s">
        <v>446</v>
      </c>
      <c r="W1321" s="1" t="s">
        <v>13</v>
      </c>
    </row>
    <row r="1322" spans="1:23" x14ac:dyDescent="0.2">
      <c r="A1322" t="str">
        <f>IF(ISBLANK(R1322),C1322,R1322)&amp;" "&amp;S1322&amp;IF(ISBLANK(S1322),""," ")&amp;T1322&amp;IF(ISBLANK(T1322),""," ")&amp;U1322&amp;" "&amp;V1322</f>
        <v>804 West Main Street</v>
      </c>
      <c r="C1322" s="1" t="s">
        <v>0</v>
      </c>
      <c r="E1322" s="1" t="str">
        <f t="shared" si="61"/>
        <v>Italianate</v>
      </c>
      <c r="F1322" s="1" t="str">
        <f t="shared" si="60"/>
        <v>None</v>
      </c>
      <c r="G1322" s="4" t="s">
        <v>23</v>
      </c>
      <c r="H1322" s="1" t="b">
        <v>1</v>
      </c>
      <c r="I1322" s="1" t="b">
        <v>0</v>
      </c>
      <c r="J1322" s="1">
        <v>1860</v>
      </c>
      <c r="K1322" s="1">
        <v>1860</v>
      </c>
      <c r="L1322" s="1" t="s">
        <v>14</v>
      </c>
      <c r="M1322" s="1">
        <v>1</v>
      </c>
      <c r="N1322" s="1" t="s">
        <v>13</v>
      </c>
      <c r="P1322" s="5">
        <v>38.738821000000002</v>
      </c>
      <c r="Q1322" s="5">
        <v>-85.390889999999999</v>
      </c>
      <c r="R1322" s="1">
        <v>804</v>
      </c>
      <c r="S1322" s="9"/>
      <c r="T1322" s="2" t="s">
        <v>485</v>
      </c>
      <c r="U1322" t="s">
        <v>447</v>
      </c>
      <c r="V1322" t="s">
        <v>446</v>
      </c>
      <c r="W1322" s="1" t="s">
        <v>13</v>
      </c>
    </row>
    <row r="1323" spans="1:23" x14ac:dyDescent="0.2">
      <c r="A1323" t="str">
        <f>IF(ISBLANK(R1323),C1323,R1323)&amp;" "&amp;S1323&amp;IF(ISBLANK(S1323),""," ")&amp;T1323&amp;IF(ISBLANK(T1323),""," ")&amp;U1323&amp;" "&amp;V1323</f>
        <v>806 West Main Street</v>
      </c>
      <c r="C1323" s="1" t="s">
        <v>0</v>
      </c>
      <c r="E1323" s="1" t="str">
        <f t="shared" si="61"/>
        <v>Vernacular: Gable Front</v>
      </c>
      <c r="F1323" s="1" t="str">
        <f t="shared" si="60"/>
        <v>None</v>
      </c>
      <c r="G1323" s="4" t="s">
        <v>21</v>
      </c>
      <c r="H1323" s="1" t="b">
        <v>1</v>
      </c>
      <c r="I1323" s="1" t="b">
        <v>0</v>
      </c>
      <c r="J1323" s="1">
        <v>1890</v>
      </c>
      <c r="K1323" s="1">
        <v>1890</v>
      </c>
      <c r="L1323" s="1" t="s">
        <v>14</v>
      </c>
      <c r="M1323" s="1">
        <v>1</v>
      </c>
      <c r="N1323" s="1" t="s">
        <v>13</v>
      </c>
      <c r="P1323" s="5">
        <v>38.738723999999998</v>
      </c>
      <c r="Q1323" s="5">
        <v>-85.391060999999993</v>
      </c>
      <c r="R1323" s="1">
        <v>806</v>
      </c>
      <c r="S1323" s="9"/>
      <c r="T1323" s="2" t="s">
        <v>485</v>
      </c>
      <c r="U1323" t="s">
        <v>447</v>
      </c>
      <c r="V1323" t="s">
        <v>446</v>
      </c>
      <c r="W1323" s="1" t="s">
        <v>13</v>
      </c>
    </row>
    <row r="1324" spans="1:23" x14ac:dyDescent="0.2">
      <c r="A1324" t="str">
        <f>IF(ISBLANK(R1324),C1324,R1324)&amp;" "&amp;S1324&amp;IF(ISBLANK(S1324),""," ")&amp;T1324&amp;IF(ISBLANK(T1324),""," ")&amp;U1324&amp;" "&amp;V1324</f>
        <v>807 West Main Street</v>
      </c>
      <c r="C1324" s="1" t="s">
        <v>0</v>
      </c>
      <c r="E1324" s="1" t="str">
        <f t="shared" si="61"/>
        <v>Vernacular: Shotgun</v>
      </c>
      <c r="F1324" s="1" t="str">
        <f t="shared" si="60"/>
        <v>None</v>
      </c>
      <c r="G1324" s="1" t="s">
        <v>18</v>
      </c>
      <c r="H1324" s="1" t="b">
        <v>1</v>
      </c>
      <c r="I1324" s="1" t="b">
        <v>0</v>
      </c>
      <c r="J1324" s="1">
        <v>1880</v>
      </c>
      <c r="K1324" s="1">
        <v>1880</v>
      </c>
      <c r="L1324" s="1" t="s">
        <v>14</v>
      </c>
      <c r="M1324" s="1">
        <v>1</v>
      </c>
      <c r="P1324" s="5">
        <v>38.738042999999998</v>
      </c>
      <c r="Q1324" s="5">
        <v>-85.391261</v>
      </c>
      <c r="R1324" s="1">
        <v>807</v>
      </c>
      <c r="S1324" s="9"/>
      <c r="T1324" s="2" t="s">
        <v>485</v>
      </c>
      <c r="U1324" t="s">
        <v>447</v>
      </c>
      <c r="V1324" t="s">
        <v>446</v>
      </c>
      <c r="W1324" s="1" t="s">
        <v>13</v>
      </c>
    </row>
    <row r="1325" spans="1:23" x14ac:dyDescent="0.2">
      <c r="A1325" t="str">
        <f>IF(ISBLANK(R1325),C1325,R1325)&amp;" "&amp;S1325&amp;IF(ISBLANK(S1325),""," ")&amp;T1325&amp;IF(ISBLANK(T1325),""," ")&amp;U1325&amp;" "&amp;V1325</f>
        <v>808 West Main Street</v>
      </c>
      <c r="C1325" s="1" t="s">
        <v>0</v>
      </c>
      <c r="E1325" s="1" t="str">
        <f t="shared" si="61"/>
        <v>Italianate</v>
      </c>
      <c r="F1325" s="1" t="str">
        <f t="shared" si="60"/>
        <v>None</v>
      </c>
      <c r="G1325" s="4" t="s">
        <v>23</v>
      </c>
      <c r="H1325" s="1" t="b">
        <v>1</v>
      </c>
      <c r="I1325" s="1" t="b">
        <v>0</v>
      </c>
      <c r="J1325" s="1">
        <v>1850</v>
      </c>
      <c r="K1325" s="1">
        <v>1850</v>
      </c>
      <c r="L1325" s="1" t="s">
        <v>14</v>
      </c>
      <c r="M1325" s="1">
        <v>1</v>
      </c>
      <c r="N1325" s="1" t="s">
        <v>13</v>
      </c>
      <c r="P1325" s="5">
        <v>38.738742000000002</v>
      </c>
      <c r="Q1325" s="5">
        <v>-85.391216999999997</v>
      </c>
      <c r="R1325" s="1">
        <v>808</v>
      </c>
      <c r="S1325" s="9"/>
      <c r="T1325" s="2" t="s">
        <v>485</v>
      </c>
      <c r="U1325" t="s">
        <v>447</v>
      </c>
      <c r="V1325" t="s">
        <v>446</v>
      </c>
      <c r="W1325" s="1" t="s">
        <v>13</v>
      </c>
    </row>
    <row r="1326" spans="1:23" x14ac:dyDescent="0.2">
      <c r="A1326" t="str">
        <f>IF(ISBLANK(R1326),C1326,R1326)&amp;" "&amp;S1326&amp;IF(ISBLANK(S1326),""," ")&amp;T1326&amp;IF(ISBLANK(T1326),""," ")&amp;U1326&amp;" "&amp;V1326</f>
        <v>810 West Main Street</v>
      </c>
      <c r="C1326" s="1" t="s">
        <v>0</v>
      </c>
      <c r="E1326" s="1" t="str">
        <f t="shared" si="61"/>
        <v>Italianate</v>
      </c>
      <c r="F1326" s="1" t="str">
        <f t="shared" si="60"/>
        <v>None</v>
      </c>
      <c r="G1326" s="4" t="s">
        <v>23</v>
      </c>
      <c r="H1326" s="1" t="b">
        <v>1</v>
      </c>
      <c r="I1326" s="1" t="b">
        <v>0</v>
      </c>
      <c r="J1326" s="1">
        <v>1840</v>
      </c>
      <c r="K1326" s="1">
        <v>1840</v>
      </c>
      <c r="L1326" s="1" t="s">
        <v>14</v>
      </c>
      <c r="M1326" s="1">
        <v>1</v>
      </c>
      <c r="N1326" s="1" t="s">
        <v>13</v>
      </c>
      <c r="P1326" s="5">
        <v>38.738765999999998</v>
      </c>
      <c r="Q1326" s="5">
        <v>-85.391355000000004</v>
      </c>
      <c r="R1326" s="1">
        <v>810</v>
      </c>
      <c r="S1326" s="9"/>
      <c r="T1326" s="2" t="s">
        <v>485</v>
      </c>
      <c r="U1326" t="s">
        <v>447</v>
      </c>
      <c r="V1326" t="s">
        <v>446</v>
      </c>
      <c r="W1326" s="1" t="s">
        <v>13</v>
      </c>
    </row>
    <row r="1327" spans="1:23" ht="25.5" x14ac:dyDescent="0.2">
      <c r="A1327" t="str">
        <f>IF(ISBLANK(R1327),C1327,R1327)&amp;" "&amp;S1327&amp;IF(ISBLANK(S1327),""," ")&amp;T1327&amp;IF(ISBLANK(T1327),""," ")&amp;U1327&amp;" "&amp;V1327</f>
        <v>811 West Main Street</v>
      </c>
      <c r="C1327" s="1" t="s">
        <v>4</v>
      </c>
      <c r="E1327" s="1" t="str">
        <f t="shared" si="61"/>
        <v>Functional</v>
      </c>
      <c r="F1327" s="1" t="str">
        <f t="shared" si="60"/>
        <v>20th Century</v>
      </c>
      <c r="G1327" s="4" t="s">
        <v>77</v>
      </c>
      <c r="H1327" s="1" t="b">
        <v>1</v>
      </c>
      <c r="I1327" s="1" t="b">
        <v>0</v>
      </c>
      <c r="J1327" s="1">
        <v>1950</v>
      </c>
      <c r="K1327" s="1">
        <v>1950</v>
      </c>
      <c r="L1327" s="1" t="s">
        <v>2</v>
      </c>
      <c r="N1327" s="1">
        <v>1</v>
      </c>
      <c r="O1327" s="4" t="s">
        <v>526</v>
      </c>
      <c r="P1327" s="5">
        <v>38.738069000000003</v>
      </c>
      <c r="Q1327" s="5">
        <v>-85.391392999999994</v>
      </c>
      <c r="R1327" s="1">
        <v>811</v>
      </c>
      <c r="S1327" s="9"/>
      <c r="T1327" s="2" t="s">
        <v>485</v>
      </c>
      <c r="U1327" t="s">
        <v>447</v>
      </c>
      <c r="V1327" t="s">
        <v>446</v>
      </c>
      <c r="W1327" s="1" t="s">
        <v>13</v>
      </c>
    </row>
    <row r="1328" spans="1:23" x14ac:dyDescent="0.2">
      <c r="A1328" t="str">
        <f>IF(ISBLANK(R1328),C1328,R1328)&amp;" "&amp;S1328&amp;IF(ISBLANK(S1328),""," ")&amp;T1328&amp;IF(ISBLANK(T1328),""," ")&amp;U1328&amp;" "&amp;V1328</f>
        <v>812 West Main Street</v>
      </c>
      <c r="C1328" s="1" t="s">
        <v>0</v>
      </c>
      <c r="E1328" s="1" t="str">
        <f t="shared" si="61"/>
        <v>Vernacular: Gable Front</v>
      </c>
      <c r="F1328" s="1" t="str">
        <f t="shared" si="60"/>
        <v>None</v>
      </c>
      <c r="G1328" s="4" t="s">
        <v>21</v>
      </c>
      <c r="H1328" s="1" t="b">
        <v>1</v>
      </c>
      <c r="I1328" s="1" t="b">
        <v>0</v>
      </c>
      <c r="J1328" s="1">
        <v>1880</v>
      </c>
      <c r="K1328" s="1">
        <v>1880</v>
      </c>
      <c r="L1328" s="1" t="s">
        <v>14</v>
      </c>
      <c r="M1328" s="1">
        <v>1</v>
      </c>
      <c r="N1328" s="1" t="s">
        <v>13</v>
      </c>
      <c r="P1328" s="5">
        <v>38.738784000000003</v>
      </c>
      <c r="Q1328" s="5">
        <v>-85.391457000000003</v>
      </c>
      <c r="R1328" s="1">
        <v>812</v>
      </c>
      <c r="S1328" s="9"/>
      <c r="T1328" s="2" t="s">
        <v>485</v>
      </c>
      <c r="U1328" t="s">
        <v>447</v>
      </c>
      <c r="V1328" t="s">
        <v>446</v>
      </c>
      <c r="W1328" s="1" t="s">
        <v>13</v>
      </c>
    </row>
    <row r="1329" spans="1:23" x14ac:dyDescent="0.2">
      <c r="A1329" t="str">
        <f>IF(ISBLANK(R1329),C1329,R1329)&amp;" "&amp;S1329&amp;IF(ISBLANK(S1329),""," ")&amp;T1329&amp;IF(ISBLANK(T1329),""," ")&amp;U1329&amp;" "&amp;V1329</f>
        <v>814 West Main Street</v>
      </c>
      <c r="C1329" s="1" t="s">
        <v>0</v>
      </c>
      <c r="E1329" s="1" t="str">
        <f t="shared" si="61"/>
        <v>Vernacular: Shotgun</v>
      </c>
      <c r="F1329" s="1" t="str">
        <f t="shared" si="60"/>
        <v>None</v>
      </c>
      <c r="G1329" s="4" t="s">
        <v>18</v>
      </c>
      <c r="H1329" s="1" t="b">
        <v>1</v>
      </c>
      <c r="I1329" s="1" t="b">
        <v>0</v>
      </c>
      <c r="J1329" s="1">
        <v>1890</v>
      </c>
      <c r="K1329" s="1">
        <v>1890</v>
      </c>
      <c r="L1329" s="1" t="s">
        <v>14</v>
      </c>
      <c r="M1329" s="1">
        <v>1</v>
      </c>
      <c r="N1329" s="1" t="s">
        <v>13</v>
      </c>
      <c r="P1329" s="5">
        <v>38.738799</v>
      </c>
      <c r="Q1329" s="5">
        <v>-85.391530000000003</v>
      </c>
      <c r="R1329" s="1">
        <v>814</v>
      </c>
      <c r="S1329" s="9"/>
      <c r="T1329" s="2" t="s">
        <v>485</v>
      </c>
      <c r="U1329" t="s">
        <v>447</v>
      </c>
      <c r="V1329" t="s">
        <v>446</v>
      </c>
      <c r="W1329" s="1" t="s">
        <v>13</v>
      </c>
    </row>
    <row r="1330" spans="1:23" x14ac:dyDescent="0.2">
      <c r="A1330" t="str">
        <f t="shared" si="62"/>
        <v>815 West Main Street</v>
      </c>
      <c r="B1330" s="1" t="s">
        <v>63</v>
      </c>
      <c r="C1330" s="1" t="s">
        <v>281</v>
      </c>
      <c r="E1330" s="1" t="str">
        <f t="shared" si="61"/>
        <v>None</v>
      </c>
      <c r="F1330" s="1" t="str">
        <f t="shared" si="60"/>
        <v>None</v>
      </c>
      <c r="G1330" s="1" t="s">
        <v>15</v>
      </c>
      <c r="H1330" s="1" t="b">
        <v>0</v>
      </c>
      <c r="I1330" s="1" t="b">
        <v>0</v>
      </c>
      <c r="J1330" s="1">
        <v>1923</v>
      </c>
      <c r="K1330" s="1">
        <v>1923</v>
      </c>
      <c r="L1330" s="1" t="s">
        <v>2</v>
      </c>
      <c r="N1330" s="4">
        <v>1</v>
      </c>
      <c r="O1330" s="4" t="s">
        <v>511</v>
      </c>
      <c r="P1330" s="5">
        <v>38.73809</v>
      </c>
      <c r="Q1330" s="5">
        <v>-85.391542999999999</v>
      </c>
      <c r="R1330" s="1">
        <v>815</v>
      </c>
      <c r="S1330" s="9"/>
      <c r="T1330" s="2" t="s">
        <v>485</v>
      </c>
      <c r="U1330" t="s">
        <v>447</v>
      </c>
      <c r="V1330" t="s">
        <v>446</v>
      </c>
      <c r="W1330" s="1" t="s">
        <v>13</v>
      </c>
    </row>
    <row r="1331" spans="1:23" x14ac:dyDescent="0.2">
      <c r="A1331" t="str">
        <f>IF(ISBLANK(R1331),C1331,R1331)&amp;" "&amp;S1331&amp;IF(ISBLANK(S1331),""," ")&amp;T1331&amp;IF(ISBLANK(T1331),""," ")&amp;U1331&amp;" "&amp;V1331</f>
        <v>816 West Main Street</v>
      </c>
      <c r="C1331" s="1" t="s">
        <v>0</v>
      </c>
      <c r="E1331" s="1" t="str">
        <f t="shared" si="61"/>
        <v>Vernacular: Shotgun</v>
      </c>
      <c r="F1331" s="1" t="str">
        <f t="shared" si="60"/>
        <v>None</v>
      </c>
      <c r="G1331" s="4" t="s">
        <v>18</v>
      </c>
      <c r="H1331" s="1" t="b">
        <v>1</v>
      </c>
      <c r="I1331" s="1" t="b">
        <v>0</v>
      </c>
      <c r="J1331" s="1">
        <v>1890</v>
      </c>
      <c r="K1331" s="1">
        <v>1890</v>
      </c>
      <c r="L1331" s="1" t="s">
        <v>14</v>
      </c>
      <c r="M1331" s="1">
        <v>1</v>
      </c>
      <c r="N1331" s="1" t="s">
        <v>13</v>
      </c>
      <c r="P1331" s="5">
        <v>38.738813</v>
      </c>
      <c r="Q1331" s="5">
        <v>-85.391598999999999</v>
      </c>
      <c r="R1331" s="1">
        <v>816</v>
      </c>
      <c r="S1331" s="9"/>
      <c r="T1331" s="2" t="s">
        <v>485</v>
      </c>
      <c r="U1331" t="s">
        <v>447</v>
      </c>
      <c r="V1331" t="s">
        <v>446</v>
      </c>
      <c r="W1331" s="1" t="s">
        <v>13</v>
      </c>
    </row>
    <row r="1332" spans="1:23" x14ac:dyDescent="0.2">
      <c r="A1332" t="str">
        <f>IF(ISBLANK(R1332),C1332,R1332)&amp;" "&amp;S1332&amp;IF(ISBLANK(S1332),""," ")&amp;T1332&amp;IF(ISBLANK(T1332),""," ")&amp;U1332&amp;" "&amp;V1332</f>
        <v>818 West Main Street</v>
      </c>
      <c r="C1332" s="1" t="s">
        <v>0</v>
      </c>
      <c r="E1332" s="1" t="str">
        <f t="shared" si="61"/>
        <v>Vernacular: Shotgun</v>
      </c>
      <c r="F1332" s="1" t="str">
        <f t="shared" si="60"/>
        <v>None</v>
      </c>
      <c r="G1332" s="4" t="s">
        <v>18</v>
      </c>
      <c r="H1332" s="1" t="b">
        <v>1</v>
      </c>
      <c r="I1332" s="1" t="b">
        <v>0</v>
      </c>
      <c r="J1332" s="1">
        <v>1890</v>
      </c>
      <c r="K1332" s="1">
        <v>1890</v>
      </c>
      <c r="L1332" s="1" t="s">
        <v>14</v>
      </c>
      <c r="M1332" s="1">
        <v>1</v>
      </c>
      <c r="N1332" s="1" t="s">
        <v>13</v>
      </c>
      <c r="P1332" s="5">
        <v>38.738829000000003</v>
      </c>
      <c r="Q1332" s="5">
        <v>-85.391665000000003</v>
      </c>
      <c r="R1332" s="1">
        <v>818</v>
      </c>
      <c r="S1332" s="9"/>
      <c r="T1332" s="2" t="s">
        <v>485</v>
      </c>
      <c r="U1332" t="s">
        <v>447</v>
      </c>
      <c r="V1332" t="s">
        <v>446</v>
      </c>
      <c r="W1332" s="1" t="s">
        <v>13</v>
      </c>
    </row>
    <row r="1333" spans="1:23" ht="25.5" x14ac:dyDescent="0.2">
      <c r="A1333" t="str">
        <f>IF(ISBLANK(R1333),C1333,R1333)&amp;" "&amp;S1333&amp;IF(ISBLANK(S1333),""," ")&amp;T1333&amp;IF(ISBLANK(T1333),""," ")&amp;U1333&amp;" "&amp;V1333</f>
        <v>819 West Main Street</v>
      </c>
      <c r="C1333" s="1" t="s">
        <v>4</v>
      </c>
      <c r="E1333" s="1" t="str">
        <f t="shared" si="61"/>
        <v>Functional</v>
      </c>
      <c r="F1333" s="1" t="str">
        <f t="shared" si="60"/>
        <v>19th Century</v>
      </c>
      <c r="G1333" s="4" t="s">
        <v>62</v>
      </c>
      <c r="H1333" s="1" t="b">
        <v>1</v>
      </c>
      <c r="I1333" s="1" t="b">
        <v>0</v>
      </c>
      <c r="J1333" s="1">
        <v>1970</v>
      </c>
      <c r="K1333" s="1">
        <v>1970</v>
      </c>
      <c r="L1333" s="1" t="s">
        <v>2</v>
      </c>
      <c r="N1333" s="1">
        <v>1</v>
      </c>
      <c r="O1333" s="4" t="s">
        <v>526</v>
      </c>
      <c r="P1333" s="5">
        <v>38.738351999999999</v>
      </c>
      <c r="Q1333" s="5">
        <v>-85.391056000000006</v>
      </c>
      <c r="R1333" s="1">
        <v>819</v>
      </c>
      <c r="S1333" s="9"/>
      <c r="T1333" s="2" t="s">
        <v>485</v>
      </c>
      <c r="U1333" t="s">
        <v>447</v>
      </c>
      <c r="V1333" t="s">
        <v>446</v>
      </c>
      <c r="W1333" s="1" t="s">
        <v>13</v>
      </c>
    </row>
    <row r="1334" spans="1:23" x14ac:dyDescent="0.2">
      <c r="A1334" t="str">
        <f>IF(ISBLANK(R1334),C1334,R1334)&amp;" "&amp;S1334&amp;IF(ISBLANK(S1334),""," ")&amp;T1334&amp;IF(ISBLANK(T1334),""," ")&amp;U1334&amp;" "&amp;V1334</f>
        <v>820 West Main Street</v>
      </c>
      <c r="C1334" s="1" t="s">
        <v>0</v>
      </c>
      <c r="E1334" s="1" t="str">
        <f t="shared" si="61"/>
        <v>Vernacular: Shotgun</v>
      </c>
      <c r="F1334" s="1" t="str">
        <f t="shared" si="60"/>
        <v>None</v>
      </c>
      <c r="G1334" s="4" t="s">
        <v>18</v>
      </c>
      <c r="H1334" s="1" t="b">
        <v>1</v>
      </c>
      <c r="I1334" s="1" t="b">
        <v>0</v>
      </c>
      <c r="J1334" s="1">
        <v>1900</v>
      </c>
      <c r="K1334" s="1">
        <v>1900</v>
      </c>
      <c r="L1334" s="1" t="s">
        <v>14</v>
      </c>
      <c r="M1334" s="1">
        <v>1</v>
      </c>
      <c r="N1334" s="1" t="s">
        <v>13</v>
      </c>
      <c r="P1334" s="5">
        <v>38.738833</v>
      </c>
      <c r="Q1334" s="5">
        <v>-85.391728000000001</v>
      </c>
      <c r="R1334" s="1">
        <v>820</v>
      </c>
      <c r="S1334" s="9"/>
      <c r="T1334" s="2" t="s">
        <v>485</v>
      </c>
      <c r="U1334" t="s">
        <v>447</v>
      </c>
      <c r="V1334" t="s">
        <v>446</v>
      </c>
      <c r="W1334" s="1" t="s">
        <v>13</v>
      </c>
    </row>
    <row r="1335" spans="1:23" x14ac:dyDescent="0.2">
      <c r="A1335" t="str">
        <f>IF(ISBLANK(R1335),C1335,R1335)&amp;" "&amp;S1335&amp;IF(ISBLANK(S1335),""," ")&amp;T1335&amp;IF(ISBLANK(T1335),""," ")&amp;U1335&amp;" "&amp;V1335</f>
        <v>821 West Main Street</v>
      </c>
      <c r="C1335" s="1" t="s">
        <v>0</v>
      </c>
      <c r="E1335" s="1" t="str">
        <f t="shared" si="61"/>
        <v>Vernacular: Shotgun</v>
      </c>
      <c r="F1335" s="1" t="str">
        <f t="shared" si="60"/>
        <v>None</v>
      </c>
      <c r="G1335" s="1" t="s">
        <v>18</v>
      </c>
      <c r="H1335" s="1" t="b">
        <v>1</v>
      </c>
      <c r="I1335" s="1" t="b">
        <v>0</v>
      </c>
      <c r="J1335" s="1">
        <v>1890</v>
      </c>
      <c r="K1335" s="1">
        <v>1890</v>
      </c>
      <c r="L1335" s="1" t="s">
        <v>14</v>
      </c>
      <c r="M1335" s="1">
        <v>1</v>
      </c>
      <c r="N1335" s="1" t="s">
        <v>13</v>
      </c>
      <c r="P1335" s="5">
        <v>38.738145000000003</v>
      </c>
      <c r="Q1335" s="5">
        <v>-85.391827000000006</v>
      </c>
      <c r="R1335" s="1">
        <v>821</v>
      </c>
      <c r="S1335" s="9"/>
      <c r="T1335" s="2" t="s">
        <v>485</v>
      </c>
      <c r="U1335" t="s">
        <v>447</v>
      </c>
      <c r="V1335" t="s">
        <v>446</v>
      </c>
      <c r="W1335" s="1" t="s">
        <v>13</v>
      </c>
    </row>
    <row r="1336" spans="1:23" x14ac:dyDescent="0.2">
      <c r="A1336" t="str">
        <f>IF(ISBLANK(R1336),C1336,R1336)&amp;" "&amp;S1336&amp;IF(ISBLANK(S1336),""," ")&amp;T1336&amp;IF(ISBLANK(T1336),""," ")&amp;U1336&amp;" "&amp;V1336</f>
        <v>822 West Main Street</v>
      </c>
      <c r="C1336" s="1" t="s">
        <v>0</v>
      </c>
      <c r="E1336" s="1" t="str">
        <f t="shared" si="61"/>
        <v>Italianate</v>
      </c>
      <c r="F1336" s="1" t="str">
        <f t="shared" si="60"/>
        <v>None</v>
      </c>
      <c r="G1336" s="4" t="s">
        <v>23</v>
      </c>
      <c r="H1336" s="1" t="b">
        <v>1</v>
      </c>
      <c r="I1336" s="1" t="b">
        <v>0</v>
      </c>
      <c r="J1336" s="1">
        <v>1850</v>
      </c>
      <c r="K1336" s="1">
        <v>1850</v>
      </c>
      <c r="L1336" s="1" t="s">
        <v>14</v>
      </c>
      <c r="M1336" s="1">
        <v>1</v>
      </c>
      <c r="N1336" s="1" t="s">
        <v>13</v>
      </c>
      <c r="P1336" s="5">
        <v>38.738850999999997</v>
      </c>
      <c r="Q1336" s="5">
        <v>-85.391794000000004</v>
      </c>
      <c r="R1336" s="1">
        <v>822</v>
      </c>
      <c r="S1336" s="9"/>
      <c r="T1336" s="2" t="s">
        <v>485</v>
      </c>
      <c r="U1336" t="s">
        <v>447</v>
      </c>
      <c r="V1336" t="s">
        <v>446</v>
      </c>
      <c r="W1336" s="1" t="s">
        <v>13</v>
      </c>
    </row>
    <row r="1337" spans="1:23" ht="25.5" x14ac:dyDescent="0.2">
      <c r="A1337" t="str">
        <f>IF(ISBLANK(R1337),C1337,R1337)&amp;" "&amp;S1337&amp;IF(ISBLANK(S1337),""," ")&amp;T1337&amp;IF(ISBLANK(T1337),""," ")&amp;U1337&amp;" "&amp;V1337</f>
        <v>823 West Main Street</v>
      </c>
      <c r="C1337" s="1" t="s">
        <v>4</v>
      </c>
      <c r="E1337" s="1" t="str">
        <f t="shared" si="61"/>
        <v>Functional</v>
      </c>
      <c r="F1337" s="1" t="str">
        <f t="shared" si="60"/>
        <v>19th Century</v>
      </c>
      <c r="G1337" s="1" t="s">
        <v>62</v>
      </c>
      <c r="H1337" s="1" t="b">
        <v>1</v>
      </c>
      <c r="I1337" s="1" t="b">
        <v>0</v>
      </c>
      <c r="J1337" s="1">
        <v>1870</v>
      </c>
      <c r="K1337" s="1">
        <v>1870</v>
      </c>
      <c r="L1337" s="1" t="s">
        <v>14</v>
      </c>
      <c r="M1337" s="1">
        <v>1</v>
      </c>
      <c r="N1337" s="1" t="s">
        <v>13</v>
      </c>
      <c r="P1337" s="5">
        <v>38.738197999999997</v>
      </c>
      <c r="Q1337" s="5">
        <v>-85.392086000000006</v>
      </c>
      <c r="R1337" s="1">
        <v>823</v>
      </c>
      <c r="S1337" s="9"/>
      <c r="T1337" s="2" t="s">
        <v>485</v>
      </c>
      <c r="U1337" t="s">
        <v>447</v>
      </c>
      <c r="V1337" t="s">
        <v>446</v>
      </c>
      <c r="W1337" s="1" t="s">
        <v>13</v>
      </c>
    </row>
    <row r="1338" spans="1:23" x14ac:dyDescent="0.2">
      <c r="A1338" t="str">
        <f>IF(ISBLANK(R1338),C1338,R1338)&amp;" "&amp;S1338&amp;IF(ISBLANK(S1338),""," ")&amp;T1338&amp;IF(ISBLANK(T1338),""," ")&amp;U1338&amp;" "&amp;V1338</f>
        <v>824 West Main Street</v>
      </c>
      <c r="C1338" s="1" t="s">
        <v>0</v>
      </c>
      <c r="E1338" s="1" t="str">
        <f t="shared" si="61"/>
        <v>Italianate</v>
      </c>
      <c r="F1338" s="1" t="str">
        <f t="shared" si="60"/>
        <v>None</v>
      </c>
      <c r="G1338" s="4" t="s">
        <v>23</v>
      </c>
      <c r="H1338" s="1" t="b">
        <v>1</v>
      </c>
      <c r="I1338" s="1" t="b">
        <v>0</v>
      </c>
      <c r="J1338" s="1">
        <v>1850</v>
      </c>
      <c r="K1338" s="1">
        <v>1850</v>
      </c>
      <c r="L1338" s="1" t="s">
        <v>14</v>
      </c>
      <c r="M1338" s="1">
        <v>1</v>
      </c>
      <c r="N1338" s="1" t="s">
        <v>13</v>
      </c>
      <c r="P1338" s="5">
        <v>38.738860000000003</v>
      </c>
      <c r="Q1338" s="5">
        <v>-85.391869999999997</v>
      </c>
      <c r="R1338" s="1">
        <v>824</v>
      </c>
      <c r="S1338" s="9"/>
      <c r="T1338" s="2" t="s">
        <v>485</v>
      </c>
      <c r="U1338" t="s">
        <v>447</v>
      </c>
      <c r="V1338" t="s">
        <v>446</v>
      </c>
      <c r="W1338" s="1" t="s">
        <v>13</v>
      </c>
    </row>
    <row r="1339" spans="1:23" ht="25.5" x14ac:dyDescent="0.2">
      <c r="A1339" t="str">
        <f>IF(ISBLANK(R1339),C1339,R1339)&amp;" "&amp;S1339&amp;IF(ISBLANK(S1339),""," ")&amp;T1339&amp;IF(ISBLANK(T1339),""," ")&amp;U1339&amp;" "&amp;V1339</f>
        <v>825 West Main Street</v>
      </c>
      <c r="C1339" s="1" t="s">
        <v>4</v>
      </c>
      <c r="E1339" s="1" t="str">
        <f t="shared" si="61"/>
        <v>Functional</v>
      </c>
      <c r="F1339" s="1" t="str">
        <f t="shared" si="60"/>
        <v>19th Century</v>
      </c>
      <c r="G1339" s="4" t="s">
        <v>62</v>
      </c>
      <c r="H1339" s="1" t="b">
        <v>1</v>
      </c>
      <c r="I1339" s="1" t="b">
        <v>0</v>
      </c>
      <c r="J1339" s="1">
        <v>1870</v>
      </c>
      <c r="K1339" s="1">
        <v>1870</v>
      </c>
      <c r="L1339" s="1" t="s">
        <v>14</v>
      </c>
      <c r="M1339" s="1">
        <v>1</v>
      </c>
      <c r="N1339" s="1" t="s">
        <v>13</v>
      </c>
      <c r="P1339" s="5">
        <v>38.738380999999997</v>
      </c>
      <c r="Q1339" s="5">
        <v>-85.391208000000006</v>
      </c>
      <c r="R1339" s="1">
        <v>825</v>
      </c>
      <c r="S1339" s="9"/>
      <c r="T1339" s="2" t="s">
        <v>485</v>
      </c>
      <c r="U1339" t="s">
        <v>447</v>
      </c>
      <c r="V1339" t="s">
        <v>446</v>
      </c>
      <c r="W1339" s="1" t="s">
        <v>13</v>
      </c>
    </row>
    <row r="1340" spans="1:23" x14ac:dyDescent="0.2">
      <c r="A1340" t="str">
        <f>IF(ISBLANK(R1340),C1340,R1340)&amp;" "&amp;S1340&amp;IF(ISBLANK(S1340),""," ")&amp;T1340&amp;IF(ISBLANK(T1340),""," ")&amp;U1340&amp;" "&amp;V1340</f>
        <v>826 West Main Street</v>
      </c>
      <c r="C1340" s="1" t="s">
        <v>0</v>
      </c>
      <c r="E1340" s="1" t="str">
        <f t="shared" si="61"/>
        <v>Italianate</v>
      </c>
      <c r="F1340" s="1" t="str">
        <f t="shared" si="60"/>
        <v>None</v>
      </c>
      <c r="G1340" s="4" t="s">
        <v>23</v>
      </c>
      <c r="H1340" s="1" t="b">
        <v>1</v>
      </c>
      <c r="I1340" s="1" t="b">
        <v>0</v>
      </c>
      <c r="J1340" s="1">
        <v>1850</v>
      </c>
      <c r="K1340" s="1">
        <v>1850</v>
      </c>
      <c r="L1340" s="1" t="s">
        <v>14</v>
      </c>
      <c r="M1340" s="1">
        <v>1</v>
      </c>
      <c r="N1340" s="1" t="s">
        <v>13</v>
      </c>
      <c r="P1340" s="5">
        <v>38.738889999999998</v>
      </c>
      <c r="Q1340" s="5">
        <v>-85.392007000000007</v>
      </c>
      <c r="R1340" s="1">
        <v>826</v>
      </c>
      <c r="S1340" s="9"/>
      <c r="T1340" s="2" t="s">
        <v>485</v>
      </c>
      <c r="U1340" t="s">
        <v>447</v>
      </c>
      <c r="V1340" t="s">
        <v>446</v>
      </c>
      <c r="W1340" s="1" t="s">
        <v>13</v>
      </c>
    </row>
    <row r="1341" spans="1:23" x14ac:dyDescent="0.2">
      <c r="A1341" t="str">
        <f>IF(ISBLANK(R1341),C1341,R1341)&amp;" "&amp;S1341&amp;IF(ISBLANK(S1341),""," ")&amp;T1341&amp;IF(ISBLANK(T1341),""," ")&amp;U1341&amp;" "&amp;V1341</f>
        <v>828 West Main Street</v>
      </c>
      <c r="C1341" s="1" t="s">
        <v>0</v>
      </c>
      <c r="E1341" s="1" t="str">
        <f t="shared" si="61"/>
        <v>Italianate</v>
      </c>
      <c r="F1341" s="1" t="str">
        <f t="shared" si="60"/>
        <v>None</v>
      </c>
      <c r="G1341" s="4" t="s">
        <v>23</v>
      </c>
      <c r="H1341" s="1" t="b">
        <v>1</v>
      </c>
      <c r="I1341" s="1" t="b">
        <v>0</v>
      </c>
      <c r="J1341" s="1">
        <v>1850</v>
      </c>
      <c r="K1341" s="1">
        <v>1850</v>
      </c>
      <c r="L1341" s="1" t="s">
        <v>14</v>
      </c>
      <c r="M1341" s="1">
        <v>1</v>
      </c>
      <c r="N1341" s="1" t="s">
        <v>13</v>
      </c>
      <c r="P1341" s="5">
        <v>38.738900000000001</v>
      </c>
      <c r="Q1341" s="5">
        <v>-85.392077</v>
      </c>
      <c r="R1341" s="1">
        <v>828</v>
      </c>
      <c r="S1341" s="9"/>
      <c r="T1341" s="2" t="s">
        <v>485</v>
      </c>
      <c r="U1341" t="s">
        <v>447</v>
      </c>
      <c r="V1341" t="s">
        <v>446</v>
      </c>
      <c r="W1341" s="1" t="s">
        <v>13</v>
      </c>
    </row>
    <row r="1342" spans="1:23" ht="25.5" x14ac:dyDescent="0.2">
      <c r="A1342" t="str">
        <f>IF(ISBLANK(R1342),C1342,R1342)&amp;" "&amp;S1342&amp;IF(ISBLANK(S1342),""," ")&amp;T1342&amp;IF(ISBLANK(T1342),""," ")&amp;U1342&amp;" "&amp;V1342</f>
        <v>829 West Main Street</v>
      </c>
      <c r="C1342" s="1" t="s">
        <v>4</v>
      </c>
      <c r="E1342" s="1" t="str">
        <f t="shared" si="61"/>
        <v>Italianate</v>
      </c>
      <c r="F1342" s="1" t="str">
        <f t="shared" si="60"/>
        <v>None</v>
      </c>
      <c r="G1342" s="1" t="s">
        <v>23</v>
      </c>
      <c r="H1342" s="1" t="b">
        <v>1</v>
      </c>
      <c r="I1342" s="1" t="b">
        <v>0</v>
      </c>
      <c r="J1342" s="1">
        <v>1870</v>
      </c>
      <c r="K1342" s="1">
        <v>1870</v>
      </c>
      <c r="L1342" s="1" t="s">
        <v>14</v>
      </c>
      <c r="M1342" s="1">
        <v>1</v>
      </c>
      <c r="N1342" s="1" t="s">
        <v>13</v>
      </c>
      <c r="P1342" s="5">
        <v>38.738236999999998</v>
      </c>
      <c r="Q1342" s="5">
        <v>-85.392296999999999</v>
      </c>
      <c r="R1342" s="1">
        <v>829</v>
      </c>
      <c r="S1342" s="9"/>
      <c r="T1342" s="2" t="s">
        <v>485</v>
      </c>
      <c r="U1342" t="s">
        <v>447</v>
      </c>
      <c r="V1342" t="s">
        <v>446</v>
      </c>
      <c r="W1342" s="1" t="s">
        <v>13</v>
      </c>
    </row>
    <row r="1343" spans="1:23" x14ac:dyDescent="0.2">
      <c r="A1343" t="str">
        <f>IF(ISBLANK(R1343),C1343,R1343)&amp;" "&amp;S1343&amp;IF(ISBLANK(S1343),""," ")&amp;T1343&amp;IF(ISBLANK(T1343),""," ")&amp;U1343&amp;" "&amp;V1343</f>
        <v>830 West Main Street</v>
      </c>
      <c r="C1343" s="1" t="s">
        <v>0</v>
      </c>
      <c r="E1343" s="1" t="str">
        <f t="shared" si="61"/>
        <v>Italianate</v>
      </c>
      <c r="F1343" s="1" t="str">
        <f t="shared" si="60"/>
        <v>None</v>
      </c>
      <c r="G1343" s="4" t="s">
        <v>23</v>
      </c>
      <c r="H1343" s="1" t="b">
        <v>1</v>
      </c>
      <c r="I1343" s="1" t="b">
        <v>0</v>
      </c>
      <c r="J1343" s="1">
        <v>1850</v>
      </c>
      <c r="K1343" s="1">
        <v>1850</v>
      </c>
      <c r="L1343" s="1" t="s">
        <v>14</v>
      </c>
      <c r="M1343" s="1">
        <v>1</v>
      </c>
      <c r="N1343" s="1" t="s">
        <v>13</v>
      </c>
      <c r="P1343" s="5">
        <v>38.738912999999997</v>
      </c>
      <c r="Q1343" s="5">
        <v>-85.392146999999994</v>
      </c>
      <c r="R1343" s="1">
        <v>830</v>
      </c>
      <c r="S1343" s="9"/>
      <c r="T1343" s="2" t="s">
        <v>485</v>
      </c>
      <c r="U1343" t="s">
        <v>447</v>
      </c>
      <c r="V1343" t="s">
        <v>446</v>
      </c>
      <c r="W1343" s="1" t="s">
        <v>13</v>
      </c>
    </row>
    <row r="1344" spans="1:23" ht="25.5" x14ac:dyDescent="0.2">
      <c r="A1344" t="str">
        <f>IF(ISBLANK(R1344),C1344,R1344)&amp;" "&amp;S1344&amp;IF(ISBLANK(S1344),""," ")&amp;T1344&amp;IF(ISBLANK(T1344),""," ")&amp;U1344&amp;" "&amp;V1344</f>
        <v>831 West Main Street</v>
      </c>
      <c r="C1344" s="1" t="s">
        <v>4</v>
      </c>
      <c r="E1344" s="1" t="str">
        <f t="shared" si="61"/>
        <v>Italianate</v>
      </c>
      <c r="F1344" s="1" t="str">
        <f t="shared" si="60"/>
        <v>None</v>
      </c>
      <c r="G1344" s="1" t="s">
        <v>23</v>
      </c>
      <c r="H1344" s="1" t="b">
        <v>1</v>
      </c>
      <c r="I1344" s="1" t="b">
        <v>0</v>
      </c>
      <c r="J1344" s="1">
        <v>1870</v>
      </c>
      <c r="K1344" s="1">
        <v>1870</v>
      </c>
      <c r="L1344" s="1" t="s">
        <v>14</v>
      </c>
      <c r="M1344" s="1">
        <v>1</v>
      </c>
      <c r="N1344" s="1" t="s">
        <v>13</v>
      </c>
      <c r="P1344" s="5">
        <v>38.738255000000002</v>
      </c>
      <c r="Q1344" s="5">
        <v>-85.392401000000007</v>
      </c>
      <c r="R1344" s="1">
        <v>831</v>
      </c>
      <c r="S1344" s="9"/>
      <c r="T1344" s="2" t="s">
        <v>485</v>
      </c>
      <c r="U1344" t="s">
        <v>447</v>
      </c>
      <c r="V1344" t="s">
        <v>446</v>
      </c>
      <c r="W1344" s="1" t="s">
        <v>13</v>
      </c>
    </row>
    <row r="1345" spans="1:23" x14ac:dyDescent="0.2">
      <c r="A1345" t="str">
        <f>IF(ISBLANK(R1345),C1345,R1345)&amp;" "&amp;S1345&amp;IF(ISBLANK(S1345),""," ")&amp;T1345&amp;IF(ISBLANK(T1345),""," ")&amp;U1345&amp;" "&amp;V1345</f>
        <v>832 West Main Street</v>
      </c>
      <c r="C1345" s="1" t="s">
        <v>0</v>
      </c>
      <c r="E1345" s="1" t="str">
        <f t="shared" si="61"/>
        <v>Italianate</v>
      </c>
      <c r="F1345" s="1" t="str">
        <f t="shared" si="60"/>
        <v>None</v>
      </c>
      <c r="G1345" s="4" t="s">
        <v>23</v>
      </c>
      <c r="H1345" s="1" t="b">
        <v>1</v>
      </c>
      <c r="I1345" s="1" t="b">
        <v>0</v>
      </c>
      <c r="J1345" s="1">
        <v>1840</v>
      </c>
      <c r="K1345" s="1">
        <v>1840</v>
      </c>
      <c r="L1345" s="1" t="s">
        <v>14</v>
      </c>
      <c r="M1345" s="1">
        <v>1</v>
      </c>
      <c r="N1345" s="1" t="s">
        <v>13</v>
      </c>
      <c r="P1345" s="5">
        <v>38.738936000000002</v>
      </c>
      <c r="Q1345" s="5">
        <v>-85.392264999999995</v>
      </c>
      <c r="R1345" s="1">
        <v>832</v>
      </c>
      <c r="S1345" s="9"/>
      <c r="T1345" s="2" t="s">
        <v>485</v>
      </c>
      <c r="U1345" t="s">
        <v>447</v>
      </c>
      <c r="V1345" t="s">
        <v>446</v>
      </c>
      <c r="W1345" s="1" t="s">
        <v>13</v>
      </c>
    </row>
    <row r="1346" spans="1:23" x14ac:dyDescent="0.2">
      <c r="A1346" t="str">
        <f>IF(ISBLANK(R1346),C1346,R1346)&amp;" "&amp;S1346&amp;IF(ISBLANK(S1346),""," ")&amp;T1346&amp;IF(ISBLANK(T1346),""," ")&amp;U1346&amp;" "&amp;V1346</f>
        <v>834 West Main Street</v>
      </c>
      <c r="C1346" s="1" t="s">
        <v>0</v>
      </c>
      <c r="E1346" s="1" t="str">
        <f t="shared" si="61"/>
        <v>Italianate</v>
      </c>
      <c r="F1346" s="1" t="str">
        <f t="shared" ref="F1346:F1409" si="63">IF(OR(G1346="Other: Vernacular Landscape",G1346="Other",G1346="Federal"),"None",IF(G1346="Italianate","None",IF(G1346="No Style","None",IF(G1346="Other: Gabled-ell","Gabled-ell",IF(G1346="Other: Single Pen","Single Pen",IF(G1346="Other: Double Pen","Double Pen",IF(G1346="Other: Shotgun","None",IF(G1346="Other: I-House","I-House",IF(G1346="Other: Hall and Parlor","Hall and Parlor",IF(G1346="Other: Gable front","None",IF(G1346="Other: Cross gable","Cross Gable",IF(G1346="Other: English Barn","English Barn",IF(G1346="Greek Revival","Greek",IF(G1346="Bungalow/Craftsman","None",IF(G1346="Colonial Revival","None",IF(G1346="Other: American Four Square","None",IF(G1346="Queen Anne","Queen Anne",IF(G1346="Other: Designed Landscape - Memorial Garden","Memorial Garden",IF(G1346="Other: Designed Landscape - Formal garden","Formal Garden",IF(OR(G1346="Other: Modern",G1346="Modern Movement"),"None",IF(OR(G1346="Other: Side gabled",G1346="Side gabled"),"Side Gable",IF(G1346="Other: Rail car design","Rail Car",IF(G1346="Commercial Style","None",IF(G1346="Other: Cottage","Cottage",IF(G1346="Other: 19th C. Functional","19th Century",IF(G1346="Other: 20th C. Functional","20th Century",IF(G1346="Other: Pre-Fab","Pre-Fab",IF(OR(G1346="Other: Art Deco",G1346="Art Deco"),"None",IF(G1346="Gothic Revival","None",IF(G1346="Neo-Classical Revival","Classical",IF(OR(G1346="Other: Tudor Revival",G1346="Tudor Revival"),"None",IF(G1346="Stick/Eastlake","Stick/Eastlake",IF(G1346="Romanesque Revival","Romanesque Revival",IF(G1346="Modern Movement: Ranch Style","Ranch",IF(G1346="Other: Camelback shotgun","Camelback Shotgun",IF(G1346="Other: Saltbox","Saltbox",IF(G1346="Other: Designed Lanscape","None",IF(G1346="Other: Designed Landscape - City Park","City Park",IF(G1346="Other: Central passage","Central Passage",IF(G1346="Other: T-plan","T-plan",IF(G1346="Other: Free Classic","Free Classical",IF(G1346="Other: Cross plan","Cross Plan",IF(G1346="Second Empire",G1346,IF(G1346="Other: Folk Victorian","Folk Victorian",IF(G1346="Classical Revival","Classical",IF(G1346="Other: Neoclassical","Neoclassical",""))))))))))))))))))))))))))))))))))))))))))))))</f>
        <v>None</v>
      </c>
      <c r="G1346" s="4" t="s">
        <v>23</v>
      </c>
      <c r="H1346" s="1" t="b">
        <v>1</v>
      </c>
      <c r="I1346" s="1" t="b">
        <v>0</v>
      </c>
      <c r="J1346" s="1">
        <v>1850</v>
      </c>
      <c r="K1346" s="1">
        <v>1850</v>
      </c>
      <c r="L1346" s="1" t="s">
        <v>14</v>
      </c>
      <c r="M1346" s="1">
        <v>1</v>
      </c>
      <c r="N1346" s="1" t="s">
        <v>13</v>
      </c>
      <c r="P1346" s="5">
        <v>38.738957999999997</v>
      </c>
      <c r="Q1346" s="5">
        <v>-85.392388999999994</v>
      </c>
      <c r="R1346" s="1">
        <v>834</v>
      </c>
      <c r="S1346" s="9"/>
      <c r="T1346" s="2" t="s">
        <v>485</v>
      </c>
      <c r="U1346" t="s">
        <v>447</v>
      </c>
      <c r="V1346" t="s">
        <v>446</v>
      </c>
      <c r="W1346" s="1" t="s">
        <v>13</v>
      </c>
    </row>
    <row r="1347" spans="1:23" ht="25.5" x14ac:dyDescent="0.2">
      <c r="A1347" t="str">
        <f>IF(ISBLANK(R1347),C1347,R1347)&amp;" "&amp;S1347&amp;IF(ISBLANK(S1347),""," ")&amp;T1347&amp;IF(ISBLANK(T1347),""," ")&amp;U1347&amp;" "&amp;V1347</f>
        <v>835 West Main Street</v>
      </c>
      <c r="C1347" s="1" t="s">
        <v>4</v>
      </c>
      <c r="E1347" s="1" t="str">
        <f t="shared" ref="E1347:E1410" si="64">IF(OR(G1347="Other",G1347="Federal",G1347="Italianate",G1347="Gothic Revival",G1347="Tudor Revival"),G1347,IF(G1347="No Style","None",IF(OR(G1347="Other: T-plan",G1347="Other: Central passage",G1347="Other: Pre-Fab",G1347="Other: Side gabled",G1347="Side gabled",G1347="Other: Gabled-ell",G1347="Other: Cross gable",G1347="Other: Saltbox",G1347="Other: Cross plan",G1347="Other: Hall and Parlor",G1347="Other: I-House",G1347="Other: Single Pen",G1347="Other: Cottage",G1347="Other: Double Pen"),"Vernacular: Other",IF(OR(G1347="Other: Shotgun",G1347="Other: Camelback shotgun"),"Vernacular: Shotgun",IF(G1347="Other: Gable front","Vernacular: Gable Front",IF(G1347="Other: English Barn","Barn",IF(G1347="Bungalow/Craftsman","Bungalow/Craftsman/Foursquare",IF(G1347="Colonial Revival",G1347,IF(G1347="Other: American Four Square","Bungalow/Craftsman/Foursquare",IF(G1347="Queen Anne","Victorian",IF(OR(G1347="Other: Designed Landscape - Memorial Garden",G1347="Other: Designed Landscape",G1347="Other: Designed Landscape - City Park"),"Designed Landscape",IF(G1347="Other: Designed Landscape - Formal garden","Designed Landscape",IF(OR(G1347="Other: Modern",G1347="Modern Movement",G1347="Modern Movement: Ranch Style"),"Modern Movement",IF(G1347="Other: Rail car design","Other",IF(G1347="Commercial Style","Commercial Style",IF(G1347="Other: 19th C. Functional","Functional",IF(G1347="Other: 20th C. Functional","Functional",IF(OR(G1347="Other: Art Deco",G1347="Art Deco"),"Art Deco",IF(G1347="Stick/Eastlake","Victorian",IF(OR(G1347="Other: Folk Victorian",G1347="Other: Free Classic",G1347="Romanesque Revival",G1347="Second Empire"),"Victorian",IF(G1347="Other: Tudor Revival","Tudor Revival",IF(G1347="Other: Vernacular Landscape","Vernacular Landscape",IF(OR(G1347="Greek Revival",G1347="Neo-Classical Revival",G1347="Classical Revival"),"Classical/Greek Revival","")))))))))))))))))))))))</f>
        <v>Italianate</v>
      </c>
      <c r="F1347" s="1" t="str">
        <f t="shared" si="63"/>
        <v>None</v>
      </c>
      <c r="G1347" s="1" t="s">
        <v>23</v>
      </c>
      <c r="H1347" s="1" t="b">
        <v>1</v>
      </c>
      <c r="I1347" s="1" t="b">
        <v>0</v>
      </c>
      <c r="J1347" s="1">
        <v>1860</v>
      </c>
      <c r="K1347" s="1">
        <v>1860</v>
      </c>
      <c r="L1347" s="1" t="s">
        <v>14</v>
      </c>
      <c r="M1347" s="1">
        <v>2</v>
      </c>
      <c r="N1347" s="1" t="s">
        <v>13</v>
      </c>
      <c r="P1347" s="5">
        <v>38.738366999999997</v>
      </c>
      <c r="Q1347" s="5">
        <v>-85.392540999999994</v>
      </c>
      <c r="R1347" s="1">
        <v>835</v>
      </c>
      <c r="S1347" s="9"/>
      <c r="T1347" s="2" t="s">
        <v>485</v>
      </c>
      <c r="U1347" t="s">
        <v>447</v>
      </c>
      <c r="V1347" t="s">
        <v>446</v>
      </c>
      <c r="W1347" s="1" t="s">
        <v>13</v>
      </c>
    </row>
    <row r="1348" spans="1:23" x14ac:dyDescent="0.2">
      <c r="A1348" t="str">
        <f>IF(ISBLANK(R1348),C1348,R1348)&amp;" "&amp;S1348&amp;IF(ISBLANK(S1348),""," ")&amp;T1348&amp;IF(ISBLANK(T1348),""," ")&amp;U1348&amp;" "&amp;V1348</f>
        <v>836 West Main Street</v>
      </c>
      <c r="C1348" s="1" t="s">
        <v>0</v>
      </c>
      <c r="E1348" s="1" t="str">
        <f t="shared" si="64"/>
        <v>Vernacular: Shotgun</v>
      </c>
      <c r="F1348" s="1" t="str">
        <f t="shared" si="63"/>
        <v>None</v>
      </c>
      <c r="G1348" s="4" t="s">
        <v>18</v>
      </c>
      <c r="H1348" s="1" t="b">
        <v>1</v>
      </c>
      <c r="I1348" s="1" t="b">
        <v>0</v>
      </c>
      <c r="J1348" s="1">
        <v>1890</v>
      </c>
      <c r="K1348" s="1">
        <v>1890</v>
      </c>
      <c r="L1348" s="1" t="s">
        <v>14</v>
      </c>
      <c r="M1348" s="1">
        <v>1</v>
      </c>
      <c r="N1348" s="1" t="s">
        <v>13</v>
      </c>
      <c r="P1348" s="5">
        <v>38.738971999999997</v>
      </c>
      <c r="Q1348" s="5">
        <v>-85.392470000000003</v>
      </c>
      <c r="R1348" s="1">
        <v>836</v>
      </c>
      <c r="S1348" s="9"/>
      <c r="T1348" s="2" t="s">
        <v>485</v>
      </c>
      <c r="U1348" t="s">
        <v>447</v>
      </c>
      <c r="V1348" t="s">
        <v>446</v>
      </c>
      <c r="W1348" s="1" t="s">
        <v>13</v>
      </c>
    </row>
    <row r="1349" spans="1:23" x14ac:dyDescent="0.2">
      <c r="A1349" t="str">
        <f>IF(ISBLANK(R1349),C1349,R1349)&amp;" "&amp;S1349&amp;IF(ISBLANK(S1349),""," ")&amp;T1349&amp;IF(ISBLANK(T1349),""," ")&amp;U1349&amp;" "&amp;V1349</f>
        <v>837 West Main Street</v>
      </c>
      <c r="C1349" s="1" t="s">
        <v>5</v>
      </c>
      <c r="E1349" s="1" t="str">
        <f t="shared" si="64"/>
        <v>Functional</v>
      </c>
      <c r="F1349" s="1" t="str">
        <f t="shared" si="63"/>
        <v>20th Century</v>
      </c>
      <c r="G1349" s="1" t="s">
        <v>77</v>
      </c>
      <c r="H1349" s="1" t="b">
        <v>1</v>
      </c>
      <c r="I1349" s="1" t="b">
        <v>0</v>
      </c>
      <c r="J1349" s="1">
        <v>1980</v>
      </c>
      <c r="K1349" s="1">
        <v>1980</v>
      </c>
      <c r="L1349" s="1" t="s">
        <v>2</v>
      </c>
      <c r="N1349" s="1">
        <v>1</v>
      </c>
      <c r="O1349" s="4" t="s">
        <v>526</v>
      </c>
      <c r="P1349" s="5">
        <v>38.738419999999998</v>
      </c>
      <c r="Q1349" s="5">
        <v>-85.392707999999999</v>
      </c>
      <c r="R1349" s="1">
        <v>837</v>
      </c>
      <c r="S1349" s="9"/>
      <c r="T1349" s="2" t="s">
        <v>485</v>
      </c>
      <c r="U1349" t="s">
        <v>447</v>
      </c>
      <c r="V1349" t="s">
        <v>446</v>
      </c>
      <c r="W1349" s="1" t="s">
        <v>13</v>
      </c>
    </row>
    <row r="1350" spans="1:23" x14ac:dyDescent="0.2">
      <c r="A1350" t="str">
        <f>IF(ISBLANK(R1350),C1350,R1350)&amp;" "&amp;S1350&amp;IF(ISBLANK(S1350),""," ")&amp;T1350&amp;IF(ISBLANK(T1350),""," ")&amp;U1350&amp;" "&amp;V1350</f>
        <v>838 West Main Street</v>
      </c>
      <c r="C1350" s="1" t="s">
        <v>0</v>
      </c>
      <c r="E1350" s="1" t="str">
        <f t="shared" si="64"/>
        <v>Vernacular: Gable Front</v>
      </c>
      <c r="F1350" s="1" t="str">
        <f t="shared" si="63"/>
        <v>None</v>
      </c>
      <c r="G1350" s="4" t="s">
        <v>21</v>
      </c>
      <c r="H1350" s="1" t="b">
        <v>1</v>
      </c>
      <c r="I1350" s="1" t="b">
        <v>0</v>
      </c>
      <c r="J1350" s="1">
        <v>1900</v>
      </c>
      <c r="K1350" s="1">
        <v>1900</v>
      </c>
      <c r="L1350" s="1" t="s">
        <v>14</v>
      </c>
      <c r="M1350" s="1">
        <v>1</v>
      </c>
      <c r="N1350" s="1" t="s">
        <v>13</v>
      </c>
      <c r="P1350" s="5">
        <v>38.738992000000003</v>
      </c>
      <c r="Q1350" s="5">
        <v>-85.392555999999999</v>
      </c>
      <c r="R1350" s="1">
        <v>838</v>
      </c>
      <c r="S1350" s="9"/>
      <c r="T1350" s="2" t="s">
        <v>485</v>
      </c>
      <c r="U1350" t="s">
        <v>447</v>
      </c>
      <c r="V1350" t="s">
        <v>446</v>
      </c>
      <c r="W1350" s="1" t="s">
        <v>13</v>
      </c>
    </row>
    <row r="1351" spans="1:23" x14ac:dyDescent="0.2">
      <c r="A1351" t="str">
        <f>IF(ISBLANK(R1351),C1351,R1351)&amp;" "&amp;S1351&amp;IF(ISBLANK(S1351),""," ")&amp;T1351&amp;IF(ISBLANK(T1351),""," ")&amp;U1351&amp;" "&amp;V1351</f>
        <v>840 West Main Street</v>
      </c>
      <c r="C1351" s="1" t="s">
        <v>0</v>
      </c>
      <c r="E1351" s="1" t="str">
        <f t="shared" si="64"/>
        <v>Vernacular: Shotgun</v>
      </c>
      <c r="F1351" s="1" t="str">
        <f t="shared" si="63"/>
        <v>None</v>
      </c>
      <c r="G1351" s="4" t="s">
        <v>18</v>
      </c>
      <c r="H1351" s="1" t="b">
        <v>1</v>
      </c>
      <c r="I1351" s="1" t="b">
        <v>0</v>
      </c>
      <c r="J1351" s="1">
        <v>1890</v>
      </c>
      <c r="K1351" s="1">
        <v>1890</v>
      </c>
      <c r="L1351" s="1" t="s">
        <v>14</v>
      </c>
      <c r="M1351" s="1">
        <v>1</v>
      </c>
      <c r="N1351" s="1" t="s">
        <v>13</v>
      </c>
      <c r="P1351" s="5">
        <v>38.739006000000003</v>
      </c>
      <c r="Q1351" s="5">
        <v>-85.392635999999996</v>
      </c>
      <c r="R1351" s="1">
        <v>840</v>
      </c>
      <c r="S1351" s="9"/>
      <c r="T1351" s="2" t="s">
        <v>485</v>
      </c>
      <c r="U1351" t="s">
        <v>447</v>
      </c>
      <c r="V1351" t="s">
        <v>446</v>
      </c>
      <c r="W1351" s="1" t="s">
        <v>13</v>
      </c>
    </row>
    <row r="1352" spans="1:23" ht="25.5" x14ac:dyDescent="0.2">
      <c r="A1352" t="str">
        <f>IF(ISBLANK(R1352),C1352,R1352)&amp;" "&amp;S1352&amp;IF(ISBLANK(S1352),""," ")&amp;T1352&amp;IF(ISBLANK(T1352),""," ")&amp;U1352&amp;" "&amp;V1352</f>
        <v>841 West Main Street</v>
      </c>
      <c r="C1352" s="1" t="s">
        <v>4</v>
      </c>
      <c r="E1352" s="1" t="str">
        <f t="shared" si="64"/>
        <v>Functional</v>
      </c>
      <c r="F1352" s="1" t="str">
        <f t="shared" si="63"/>
        <v>20th Century</v>
      </c>
      <c r="G1352" s="1" t="s">
        <v>77</v>
      </c>
      <c r="H1352" s="1" t="b">
        <v>1</v>
      </c>
      <c r="I1352" s="1" t="b">
        <v>0</v>
      </c>
      <c r="J1352" s="1">
        <v>1920</v>
      </c>
      <c r="K1352" s="1">
        <v>1920</v>
      </c>
      <c r="L1352" s="1" t="s">
        <v>14</v>
      </c>
      <c r="M1352" s="1">
        <v>1</v>
      </c>
      <c r="N1352" s="1" t="s">
        <v>13</v>
      </c>
      <c r="P1352" s="5">
        <v>38.738442999999997</v>
      </c>
      <c r="Q1352" s="5">
        <v>-85.392809</v>
      </c>
      <c r="R1352" s="1">
        <v>841</v>
      </c>
      <c r="S1352" s="9"/>
      <c r="T1352" s="2" t="s">
        <v>485</v>
      </c>
      <c r="U1352" t="s">
        <v>447</v>
      </c>
      <c r="V1352" t="s">
        <v>446</v>
      </c>
      <c r="W1352" s="1" t="s">
        <v>13</v>
      </c>
    </row>
    <row r="1353" spans="1:23" x14ac:dyDescent="0.2">
      <c r="A1353" t="str">
        <f>IF(ISBLANK(R1353),C1353,R1353)&amp;" "&amp;S1353&amp;IF(ISBLANK(S1353),""," ")&amp;T1353&amp;IF(ISBLANK(T1353),""," ")&amp;U1353&amp;" "&amp;V1353</f>
        <v>843 West Main Street</v>
      </c>
      <c r="C1353" s="1" t="s">
        <v>0</v>
      </c>
      <c r="E1353" s="1" t="str">
        <f t="shared" si="64"/>
        <v>Vernacular: Shotgun</v>
      </c>
      <c r="F1353" s="1" t="str">
        <f t="shared" si="63"/>
        <v>None</v>
      </c>
      <c r="G1353" s="1" t="s">
        <v>18</v>
      </c>
      <c r="H1353" s="1" t="b">
        <v>1</v>
      </c>
      <c r="I1353" s="1" t="b">
        <v>0</v>
      </c>
      <c r="J1353" s="1">
        <v>1880</v>
      </c>
      <c r="K1353" s="1">
        <v>1880</v>
      </c>
      <c r="L1353" s="1" t="s">
        <v>2</v>
      </c>
      <c r="N1353" s="4">
        <v>1</v>
      </c>
      <c r="O1353" s="4" t="s">
        <v>527</v>
      </c>
      <c r="P1353" s="5">
        <v>38.738464</v>
      </c>
      <c r="Q1353" s="5">
        <v>-85.392905999999996</v>
      </c>
      <c r="R1353" s="1">
        <v>843</v>
      </c>
      <c r="S1353" s="9"/>
      <c r="T1353" s="2" t="s">
        <v>485</v>
      </c>
      <c r="U1353" t="s">
        <v>447</v>
      </c>
      <c r="V1353" t="s">
        <v>446</v>
      </c>
      <c r="W1353" s="1" t="s">
        <v>13</v>
      </c>
    </row>
    <row r="1354" spans="1:23" ht="25.5" x14ac:dyDescent="0.2">
      <c r="A1354" t="str">
        <f>IF(ISBLANK(R1354),C1354,R1354)&amp;" "&amp;S1354&amp;IF(ISBLANK(S1354),""," ")&amp;T1354&amp;IF(ISBLANK(T1354),""," ")&amp;U1354&amp;" "&amp;V1354</f>
        <v>844 West Main Street</v>
      </c>
      <c r="C1354" s="1" t="s">
        <v>4</v>
      </c>
      <c r="E1354" s="1" t="str">
        <f t="shared" si="64"/>
        <v>None</v>
      </c>
      <c r="F1354" s="1" t="str">
        <f t="shared" si="63"/>
        <v>None</v>
      </c>
      <c r="G1354" s="4" t="s">
        <v>15</v>
      </c>
      <c r="H1354" s="1" t="b">
        <v>1</v>
      </c>
      <c r="I1354" s="1" t="b">
        <v>0</v>
      </c>
      <c r="J1354" s="1">
        <v>1940</v>
      </c>
      <c r="K1354" s="1">
        <v>1940</v>
      </c>
      <c r="L1354" s="1" t="s">
        <v>2</v>
      </c>
      <c r="N1354" s="1">
        <v>1</v>
      </c>
      <c r="O1354" s="4" t="s">
        <v>526</v>
      </c>
      <c r="P1354" s="5">
        <v>38.738509000000001</v>
      </c>
      <c r="Q1354" s="5">
        <v>-85.391722999999999</v>
      </c>
      <c r="R1354" s="1">
        <v>844</v>
      </c>
      <c r="S1354" s="9"/>
      <c r="T1354" s="2" t="s">
        <v>485</v>
      </c>
      <c r="U1354" t="s">
        <v>447</v>
      </c>
      <c r="V1354" t="s">
        <v>446</v>
      </c>
      <c r="W1354" s="1" t="s">
        <v>13</v>
      </c>
    </row>
    <row r="1355" spans="1:23" ht="25.5" x14ac:dyDescent="0.2">
      <c r="A1355" t="str">
        <f>IF(ISBLANK(R1355),C1355,R1355)&amp;" "&amp;S1355&amp;IF(ISBLANK(S1355),""," ")&amp;T1355&amp;IF(ISBLANK(T1355),""," ")&amp;U1355&amp;" "&amp;V1355</f>
        <v>845 West Main Street</v>
      </c>
      <c r="C1355" s="1" t="s">
        <v>4</v>
      </c>
      <c r="E1355" s="1" t="str">
        <f t="shared" si="64"/>
        <v>Italianate</v>
      </c>
      <c r="F1355" s="1" t="str">
        <f t="shared" si="63"/>
        <v>None</v>
      </c>
      <c r="G1355" s="1" t="s">
        <v>23</v>
      </c>
      <c r="H1355" s="1" t="b">
        <v>1</v>
      </c>
      <c r="I1355" s="1" t="b">
        <v>0</v>
      </c>
      <c r="J1355" s="1">
        <v>1870</v>
      </c>
      <c r="K1355" s="1">
        <v>1870</v>
      </c>
      <c r="L1355" s="1" t="s">
        <v>14</v>
      </c>
      <c r="M1355" s="1">
        <v>1</v>
      </c>
      <c r="N1355" s="1" t="s">
        <v>13</v>
      </c>
      <c r="P1355" s="5">
        <v>38.738480000000003</v>
      </c>
      <c r="Q1355" s="5">
        <v>-85.393006</v>
      </c>
      <c r="R1355" s="1">
        <v>845</v>
      </c>
      <c r="S1355" s="9"/>
      <c r="T1355" s="2" t="s">
        <v>485</v>
      </c>
      <c r="U1355" t="s">
        <v>447</v>
      </c>
      <c r="V1355" t="s">
        <v>446</v>
      </c>
      <c r="W1355" s="1" t="s">
        <v>13</v>
      </c>
    </row>
    <row r="1356" spans="1:23" x14ac:dyDescent="0.2">
      <c r="A1356" t="str">
        <f>IF(ISBLANK(R1356),C1356,R1356)&amp;" "&amp;S1356&amp;IF(ISBLANK(S1356),""," ")&amp;T1356&amp;IF(ISBLANK(T1356),""," ")&amp;U1356&amp;" "&amp;V1356</f>
        <v>901 West Main Street</v>
      </c>
      <c r="C1356" s="1" t="s">
        <v>61</v>
      </c>
      <c r="E1356" s="1" t="str">
        <f t="shared" si="64"/>
        <v>Functional</v>
      </c>
      <c r="F1356" s="1" t="str">
        <f t="shared" si="63"/>
        <v>20th Century</v>
      </c>
      <c r="G1356" s="1" t="s">
        <v>77</v>
      </c>
      <c r="H1356" s="1" t="b">
        <v>1</v>
      </c>
      <c r="I1356" s="1" t="b">
        <v>0</v>
      </c>
      <c r="J1356" s="1">
        <v>1930</v>
      </c>
      <c r="K1356" s="1">
        <v>1930</v>
      </c>
      <c r="L1356" s="1" t="s">
        <v>2</v>
      </c>
      <c r="N1356" s="4">
        <v>1</v>
      </c>
      <c r="O1356" s="4" t="s">
        <v>511</v>
      </c>
      <c r="P1356" s="5">
        <v>38.738610000000001</v>
      </c>
      <c r="Q1356" s="5">
        <v>-85.393334999999993</v>
      </c>
      <c r="R1356" s="1">
        <v>901</v>
      </c>
      <c r="S1356" s="9"/>
      <c r="T1356" s="2" t="s">
        <v>485</v>
      </c>
      <c r="U1356" t="s">
        <v>447</v>
      </c>
      <c r="V1356" t="s">
        <v>446</v>
      </c>
      <c r="W1356" s="1" t="s">
        <v>13</v>
      </c>
    </row>
    <row r="1357" spans="1:23" ht="25.5" x14ac:dyDescent="0.2">
      <c r="A1357" t="str">
        <f>IF(ISBLANK(R1357),C1357,R1357)&amp;" "&amp;S1357&amp;IF(ISBLANK(S1357),""," ")&amp;T1357&amp;IF(ISBLANK(T1357),""," ")&amp;U1357&amp;" "&amp;V1357</f>
        <v>902 West Main Street</v>
      </c>
      <c r="C1357" s="1" t="s">
        <v>4</v>
      </c>
      <c r="E1357" s="1" t="str">
        <f t="shared" si="64"/>
        <v>Modern Movement</v>
      </c>
      <c r="F1357" s="1" t="str">
        <f t="shared" si="63"/>
        <v>None</v>
      </c>
      <c r="G1357" s="4" t="s">
        <v>29</v>
      </c>
      <c r="H1357" s="1" t="b">
        <v>1</v>
      </c>
      <c r="I1357" s="1" t="b">
        <v>0</v>
      </c>
      <c r="J1357" s="1">
        <v>1940</v>
      </c>
      <c r="K1357" s="1">
        <v>1940</v>
      </c>
      <c r="L1357" s="1" t="s">
        <v>2</v>
      </c>
      <c r="N1357" s="1">
        <v>1</v>
      </c>
      <c r="O1357" s="4" t="s">
        <v>526</v>
      </c>
      <c r="P1357" s="5">
        <v>38.739083000000001</v>
      </c>
      <c r="Q1357" s="5">
        <v>-85.393225999999999</v>
      </c>
      <c r="R1357" s="1">
        <v>902</v>
      </c>
      <c r="S1357" s="9"/>
      <c r="T1357" s="2" t="s">
        <v>485</v>
      </c>
      <c r="U1357" t="s">
        <v>447</v>
      </c>
      <c r="V1357" t="s">
        <v>446</v>
      </c>
      <c r="W1357" s="1" t="s">
        <v>13</v>
      </c>
    </row>
    <row r="1358" spans="1:23" x14ac:dyDescent="0.2">
      <c r="A1358" t="str">
        <f>IF(ISBLANK(R1358),C1358,R1358)&amp;" "&amp;S1358&amp;IF(ISBLANK(S1358),""," ")&amp;T1358&amp;IF(ISBLANK(T1358),""," ")&amp;U1358&amp;" "&amp;V1358</f>
        <v>906 West Main Street</v>
      </c>
      <c r="C1358" s="1" t="s">
        <v>0</v>
      </c>
      <c r="E1358" s="1" t="str">
        <f t="shared" si="64"/>
        <v>Vernacular: Shotgun</v>
      </c>
      <c r="F1358" s="1" t="str">
        <f t="shared" si="63"/>
        <v>None</v>
      </c>
      <c r="G1358" s="4" t="s">
        <v>18</v>
      </c>
      <c r="H1358" s="1" t="b">
        <v>1</v>
      </c>
      <c r="I1358" s="1" t="b">
        <v>0</v>
      </c>
      <c r="J1358" s="1">
        <v>1880</v>
      </c>
      <c r="K1358" s="1">
        <v>1880</v>
      </c>
      <c r="L1358" s="1" t="s">
        <v>14</v>
      </c>
      <c r="M1358" s="1">
        <v>1</v>
      </c>
      <c r="N1358" s="1" t="s">
        <v>13</v>
      </c>
      <c r="P1358" s="5">
        <v>38.739127000000003</v>
      </c>
      <c r="Q1358" s="5">
        <v>-85.393327999999997</v>
      </c>
      <c r="R1358" s="1">
        <v>906</v>
      </c>
      <c r="S1358" s="9"/>
      <c r="T1358" s="2" t="s">
        <v>485</v>
      </c>
      <c r="U1358" t="s">
        <v>447</v>
      </c>
      <c r="V1358" t="s">
        <v>446</v>
      </c>
      <c r="W1358" s="1" t="s">
        <v>13</v>
      </c>
    </row>
    <row r="1359" spans="1:23" x14ac:dyDescent="0.2">
      <c r="A1359" t="str">
        <f>IF(ISBLANK(R1359),C1359,R1359)&amp;" "&amp;S1359&amp;IF(ISBLANK(S1359),""," ")&amp;T1359&amp;IF(ISBLANK(T1359),""," ")&amp;U1359&amp;" "&amp;V1359</f>
        <v>907 West Main Street</v>
      </c>
      <c r="C1359" s="1" t="s">
        <v>0</v>
      </c>
      <c r="E1359" s="1" t="str">
        <f t="shared" si="64"/>
        <v>Italianate</v>
      </c>
      <c r="F1359" s="1" t="str">
        <f t="shared" si="63"/>
        <v>None</v>
      </c>
      <c r="G1359" s="1" t="s">
        <v>23</v>
      </c>
      <c r="H1359" s="1" t="b">
        <v>1</v>
      </c>
      <c r="I1359" s="1" t="b">
        <v>0</v>
      </c>
      <c r="J1359" s="1">
        <v>1850</v>
      </c>
      <c r="K1359" s="1">
        <v>1850</v>
      </c>
      <c r="L1359" s="1" t="s">
        <v>14</v>
      </c>
      <c r="M1359" s="1">
        <v>1</v>
      </c>
      <c r="N1359" s="1" t="s">
        <v>13</v>
      </c>
      <c r="P1359" s="5">
        <v>38.738641000000001</v>
      </c>
      <c r="Q1359" s="5">
        <v>-85.393558999999996</v>
      </c>
      <c r="R1359" s="1">
        <v>907</v>
      </c>
      <c r="S1359" s="9"/>
      <c r="T1359" s="2" t="s">
        <v>485</v>
      </c>
      <c r="U1359" t="s">
        <v>447</v>
      </c>
      <c r="V1359" t="s">
        <v>446</v>
      </c>
      <c r="W1359" s="1" t="s">
        <v>13</v>
      </c>
    </row>
    <row r="1360" spans="1:23" x14ac:dyDescent="0.2">
      <c r="A1360" t="str">
        <f>IF(ISBLANK(R1360),C1360,R1360)&amp;" "&amp;S1360&amp;IF(ISBLANK(S1360),""," ")&amp;T1360&amp;IF(ISBLANK(T1360),""," ")&amp;U1360&amp;" "&amp;V1360</f>
        <v>908 West Main Street</v>
      </c>
      <c r="C1360" s="1" t="s">
        <v>0</v>
      </c>
      <c r="E1360" s="1" t="str">
        <f t="shared" si="64"/>
        <v>Vernacular: Shotgun</v>
      </c>
      <c r="F1360" s="1" t="str">
        <f t="shared" si="63"/>
        <v>None</v>
      </c>
      <c r="G1360" s="4" t="s">
        <v>18</v>
      </c>
      <c r="H1360" s="1" t="b">
        <v>1</v>
      </c>
      <c r="I1360" s="1" t="b">
        <v>0</v>
      </c>
      <c r="J1360" s="1">
        <v>1880</v>
      </c>
      <c r="K1360" s="1">
        <v>1880</v>
      </c>
      <c r="L1360" s="1" t="s">
        <v>14</v>
      </c>
      <c r="M1360" s="1">
        <v>1</v>
      </c>
      <c r="N1360" s="1" t="s">
        <v>13</v>
      </c>
      <c r="P1360" s="5">
        <v>38.739134</v>
      </c>
      <c r="Q1360" s="5">
        <v>-85.393396999999993</v>
      </c>
      <c r="R1360" s="1">
        <v>908</v>
      </c>
      <c r="S1360" s="9"/>
      <c r="T1360" s="2" t="s">
        <v>485</v>
      </c>
      <c r="U1360" t="s">
        <v>447</v>
      </c>
      <c r="V1360" t="s">
        <v>446</v>
      </c>
      <c r="W1360" s="1" t="s">
        <v>13</v>
      </c>
    </row>
    <row r="1361" spans="1:23" x14ac:dyDescent="0.2">
      <c r="A1361" t="str">
        <f>IF(ISBLANK(R1361),C1361,R1361)&amp;" "&amp;S1361&amp;IF(ISBLANK(S1361),""," ")&amp;T1361&amp;IF(ISBLANK(T1361),""," ")&amp;U1361&amp;" "&amp;V1361</f>
        <v>909 West Main Street</v>
      </c>
      <c r="C1361" s="1" t="s">
        <v>0</v>
      </c>
      <c r="E1361" s="1" t="str">
        <f t="shared" si="64"/>
        <v>Modern Movement</v>
      </c>
      <c r="F1361" s="1" t="str">
        <f t="shared" si="63"/>
        <v>None</v>
      </c>
      <c r="G1361" s="1" t="s">
        <v>60</v>
      </c>
      <c r="H1361" s="1" t="b">
        <v>1</v>
      </c>
      <c r="I1361" s="1" t="b">
        <v>0</v>
      </c>
      <c r="J1361" s="1">
        <v>1950</v>
      </c>
      <c r="K1361" s="1">
        <v>1950</v>
      </c>
      <c r="L1361" s="1" t="s">
        <v>2</v>
      </c>
      <c r="N1361" s="1">
        <v>1</v>
      </c>
      <c r="O1361" s="4" t="s">
        <v>526</v>
      </c>
      <c r="P1361" s="5">
        <v>38.738514000000002</v>
      </c>
      <c r="Q1361" s="5">
        <v>-85.393754000000001</v>
      </c>
      <c r="R1361" s="1">
        <v>909</v>
      </c>
      <c r="S1361" s="9"/>
      <c r="T1361" s="2" t="s">
        <v>485</v>
      </c>
      <c r="U1361" t="s">
        <v>447</v>
      </c>
      <c r="V1361" t="s">
        <v>446</v>
      </c>
      <c r="W1361" s="1" t="s">
        <v>13</v>
      </c>
    </row>
    <row r="1362" spans="1:23" x14ac:dyDescent="0.2">
      <c r="A1362" t="str">
        <f>IF(ISBLANK(R1362),C1362,R1362)&amp;" "&amp;S1362&amp;IF(ISBLANK(S1362),""," ")&amp;T1362&amp;IF(ISBLANK(T1362),""," ")&amp;U1362&amp;" "&amp;V1362</f>
        <v>910 West Main Street</v>
      </c>
      <c r="C1362" s="1" t="s">
        <v>0</v>
      </c>
      <c r="E1362" s="1" t="str">
        <f t="shared" si="64"/>
        <v>Vernacular: Shotgun</v>
      </c>
      <c r="F1362" s="1" t="str">
        <f t="shared" si="63"/>
        <v>None</v>
      </c>
      <c r="G1362" s="4" t="s">
        <v>18</v>
      </c>
      <c r="H1362" s="1" t="b">
        <v>1</v>
      </c>
      <c r="I1362" s="1" t="b">
        <v>0</v>
      </c>
      <c r="J1362" s="1">
        <v>1880</v>
      </c>
      <c r="K1362" s="1">
        <v>1880</v>
      </c>
      <c r="L1362" s="1" t="s">
        <v>14</v>
      </c>
      <c r="M1362" s="1">
        <v>1</v>
      </c>
      <c r="N1362" s="1" t="s">
        <v>13</v>
      </c>
      <c r="P1362" s="5">
        <v>38.739156000000001</v>
      </c>
      <c r="Q1362" s="5">
        <v>-85.393462999999997</v>
      </c>
      <c r="R1362" s="1">
        <v>910</v>
      </c>
      <c r="S1362" s="9"/>
      <c r="T1362" s="2" t="s">
        <v>485</v>
      </c>
      <c r="U1362" t="s">
        <v>447</v>
      </c>
      <c r="V1362" t="s">
        <v>446</v>
      </c>
      <c r="W1362" s="1" t="s">
        <v>13</v>
      </c>
    </row>
    <row r="1363" spans="1:23" x14ac:dyDescent="0.2">
      <c r="A1363" t="str">
        <f>IF(ISBLANK(R1363),C1363,R1363)&amp;" "&amp;S1363&amp;IF(ISBLANK(S1363),""," ")&amp;T1363&amp;IF(ISBLANK(T1363),""," ")&amp;U1363&amp;" "&amp;V1363</f>
        <v>912 West Main Street</v>
      </c>
      <c r="C1363" s="1" t="s">
        <v>0</v>
      </c>
      <c r="E1363" s="1" t="str">
        <f t="shared" si="64"/>
        <v>Vernacular: Gable Front</v>
      </c>
      <c r="F1363" s="1" t="str">
        <f t="shared" si="63"/>
        <v>None</v>
      </c>
      <c r="G1363" s="4" t="s">
        <v>21</v>
      </c>
      <c r="H1363" s="1" t="b">
        <v>1</v>
      </c>
      <c r="I1363" s="1" t="b">
        <v>0</v>
      </c>
      <c r="J1363" s="1">
        <v>1950</v>
      </c>
      <c r="K1363" s="1">
        <v>1950</v>
      </c>
      <c r="L1363" s="1" t="s">
        <v>2</v>
      </c>
      <c r="N1363" s="1">
        <v>1</v>
      </c>
      <c r="O1363" s="4" t="s">
        <v>526</v>
      </c>
      <c r="P1363" s="5">
        <v>38.739159000000001</v>
      </c>
      <c r="Q1363" s="5">
        <v>-85.393544000000006</v>
      </c>
      <c r="R1363" s="1">
        <v>912</v>
      </c>
      <c r="S1363" s="9"/>
      <c r="T1363" s="2" t="s">
        <v>485</v>
      </c>
      <c r="U1363" t="s">
        <v>447</v>
      </c>
      <c r="V1363" t="s">
        <v>446</v>
      </c>
      <c r="W1363" s="1" t="s">
        <v>13</v>
      </c>
    </row>
    <row r="1364" spans="1:23" x14ac:dyDescent="0.2">
      <c r="A1364" t="str">
        <f>IF(ISBLANK(R1364),C1364,R1364)&amp;" "&amp;S1364&amp;IF(ISBLANK(S1364),""," ")&amp;T1364&amp;IF(ISBLANK(T1364),""," ")&amp;U1364&amp;" "&amp;V1364</f>
        <v>913 West Main Street</v>
      </c>
      <c r="C1364" s="1" t="s">
        <v>0</v>
      </c>
      <c r="E1364" s="1" t="str">
        <f t="shared" si="64"/>
        <v>Vernacular: Shotgun</v>
      </c>
      <c r="F1364" s="1" t="str">
        <f t="shared" si="63"/>
        <v>None</v>
      </c>
      <c r="G1364" s="1" t="s">
        <v>18</v>
      </c>
      <c r="H1364" s="1" t="b">
        <v>1</v>
      </c>
      <c r="I1364" s="1" t="b">
        <v>0</v>
      </c>
      <c r="J1364" s="1">
        <v>1860</v>
      </c>
      <c r="K1364" s="1">
        <v>1860</v>
      </c>
      <c r="L1364" s="1" t="s">
        <v>14</v>
      </c>
      <c r="M1364" s="1">
        <v>1</v>
      </c>
      <c r="N1364" s="1" t="s">
        <v>13</v>
      </c>
      <c r="P1364" s="5">
        <v>38.738540999999998</v>
      </c>
      <c r="Q1364" s="5">
        <v>-85.393883000000002</v>
      </c>
      <c r="R1364" s="1">
        <v>913</v>
      </c>
      <c r="S1364" s="9"/>
      <c r="T1364" s="2" t="s">
        <v>485</v>
      </c>
      <c r="U1364" t="s">
        <v>447</v>
      </c>
      <c r="V1364" t="s">
        <v>446</v>
      </c>
      <c r="W1364" s="1" t="s">
        <v>13</v>
      </c>
    </row>
    <row r="1365" spans="1:23" x14ac:dyDescent="0.2">
      <c r="A1365" t="str">
        <f>IF(ISBLANK(R1365),C1365,R1365)&amp;" "&amp;S1365&amp;IF(ISBLANK(S1365),""," ")&amp;T1365&amp;IF(ISBLANK(T1365),""," ")&amp;U1365&amp;" "&amp;V1365</f>
        <v>914 West Main Street</v>
      </c>
      <c r="C1365" s="1" t="s">
        <v>0</v>
      </c>
      <c r="E1365" s="1" t="str">
        <f t="shared" si="64"/>
        <v>Vernacular: Shotgun</v>
      </c>
      <c r="F1365" s="1" t="str">
        <f t="shared" si="63"/>
        <v>None</v>
      </c>
      <c r="G1365" s="4" t="s">
        <v>18</v>
      </c>
      <c r="H1365" s="1" t="b">
        <v>1</v>
      </c>
      <c r="I1365" s="1" t="b">
        <v>0</v>
      </c>
      <c r="J1365" s="1">
        <v>1890</v>
      </c>
      <c r="K1365" s="1">
        <v>1890</v>
      </c>
      <c r="L1365" s="1" t="s">
        <v>14</v>
      </c>
      <c r="M1365" s="1">
        <v>1</v>
      </c>
      <c r="N1365" s="1" t="s">
        <v>13</v>
      </c>
      <c r="P1365" s="5">
        <v>38.739190999999998</v>
      </c>
      <c r="Q1365" s="5">
        <v>-85.393635000000003</v>
      </c>
      <c r="R1365" s="1">
        <v>914</v>
      </c>
      <c r="S1365" s="9"/>
      <c r="T1365" s="2" t="s">
        <v>485</v>
      </c>
      <c r="U1365" t="s">
        <v>447</v>
      </c>
      <c r="V1365" t="s">
        <v>446</v>
      </c>
      <c r="W1365" s="1" t="s">
        <v>13</v>
      </c>
    </row>
    <row r="1366" spans="1:23" x14ac:dyDescent="0.2">
      <c r="A1366" t="str">
        <f>IF(ISBLANK(R1366),C1366,R1366)&amp;" "&amp;S1366&amp;IF(ISBLANK(S1366),""," ")&amp;T1366&amp;IF(ISBLANK(T1366),""," ")&amp;U1366&amp;" "&amp;V1366</f>
        <v>915 West Main Street</v>
      </c>
      <c r="C1366" s="1" t="s">
        <v>0</v>
      </c>
      <c r="E1366" s="1" t="str">
        <f t="shared" si="64"/>
        <v>Vernacular: Shotgun</v>
      </c>
      <c r="F1366" s="1" t="str">
        <f t="shared" si="63"/>
        <v>None</v>
      </c>
      <c r="G1366" s="1" t="s">
        <v>18</v>
      </c>
      <c r="H1366" s="1" t="b">
        <v>1</v>
      </c>
      <c r="I1366" s="1" t="b">
        <v>0</v>
      </c>
      <c r="J1366" s="1">
        <v>1870</v>
      </c>
      <c r="K1366" s="1">
        <v>1870</v>
      </c>
      <c r="L1366" s="1" t="s">
        <v>14</v>
      </c>
      <c r="M1366" s="1">
        <v>1</v>
      </c>
      <c r="N1366" s="1" t="s">
        <v>13</v>
      </c>
      <c r="P1366" s="5">
        <v>38.738560999999997</v>
      </c>
      <c r="Q1366" s="5">
        <v>-85.393980999999997</v>
      </c>
      <c r="R1366" s="1">
        <v>915</v>
      </c>
      <c r="S1366" s="9"/>
      <c r="T1366" s="2" t="s">
        <v>485</v>
      </c>
      <c r="U1366" t="s">
        <v>447</v>
      </c>
      <c r="V1366" t="s">
        <v>446</v>
      </c>
      <c r="W1366" s="1" t="s">
        <v>13</v>
      </c>
    </row>
    <row r="1367" spans="1:23" x14ac:dyDescent="0.2">
      <c r="A1367" t="str">
        <f>IF(ISBLANK(R1367),C1367,R1367)&amp;" "&amp;S1367&amp;IF(ISBLANK(S1367),""," ")&amp;T1367&amp;IF(ISBLANK(T1367),""," ")&amp;U1367&amp;" "&amp;V1367</f>
        <v>916 West Main Street</v>
      </c>
      <c r="C1367" s="1" t="s">
        <v>0</v>
      </c>
      <c r="E1367" s="1" t="str">
        <f t="shared" si="64"/>
        <v>Bungalow/Craftsman/Foursquare</v>
      </c>
      <c r="F1367" s="1" t="str">
        <f t="shared" si="63"/>
        <v>None</v>
      </c>
      <c r="G1367" s="4" t="s">
        <v>101</v>
      </c>
      <c r="H1367" s="1" t="b">
        <v>1</v>
      </c>
      <c r="I1367" s="1" t="b">
        <v>0</v>
      </c>
      <c r="J1367" s="1">
        <v>1910</v>
      </c>
      <c r="K1367" s="1">
        <v>1910</v>
      </c>
      <c r="L1367" s="1" t="s">
        <v>14</v>
      </c>
      <c r="M1367" s="1">
        <v>1</v>
      </c>
      <c r="N1367" s="1" t="s">
        <v>13</v>
      </c>
      <c r="P1367" s="5">
        <v>38.739201999999999</v>
      </c>
      <c r="Q1367" s="5">
        <v>-85.393748000000002</v>
      </c>
      <c r="R1367" s="1">
        <v>916</v>
      </c>
      <c r="S1367" s="9"/>
      <c r="T1367" s="2" t="s">
        <v>485</v>
      </c>
      <c r="U1367" t="s">
        <v>447</v>
      </c>
      <c r="V1367" t="s">
        <v>446</v>
      </c>
      <c r="W1367" s="1" t="s">
        <v>13</v>
      </c>
    </row>
    <row r="1368" spans="1:23" x14ac:dyDescent="0.2">
      <c r="A1368" t="str">
        <f>IF(ISBLANK(R1368),C1368,R1368)&amp;" "&amp;S1368&amp;IF(ISBLANK(S1368),""," ")&amp;T1368&amp;IF(ISBLANK(T1368),""," ")&amp;U1368&amp;" "&amp;V1368</f>
        <v>917 West Main Street</v>
      </c>
      <c r="C1368" s="1" t="s">
        <v>0</v>
      </c>
      <c r="E1368" s="1" t="str">
        <f t="shared" si="64"/>
        <v>Italianate</v>
      </c>
      <c r="F1368" s="1" t="str">
        <f t="shared" si="63"/>
        <v>None</v>
      </c>
      <c r="G1368" s="1" t="s">
        <v>23</v>
      </c>
      <c r="H1368" s="1" t="b">
        <v>1</v>
      </c>
      <c r="I1368" s="1" t="b">
        <v>0</v>
      </c>
      <c r="J1368" s="1">
        <v>1860</v>
      </c>
      <c r="K1368" s="1">
        <v>1860</v>
      </c>
      <c r="L1368" s="1" t="s">
        <v>14</v>
      </c>
      <c r="M1368" s="1">
        <v>1</v>
      </c>
      <c r="N1368" s="1" t="s">
        <v>13</v>
      </c>
      <c r="P1368" s="5">
        <v>38.738584000000003</v>
      </c>
      <c r="Q1368" s="5">
        <v>-85.394094999999993</v>
      </c>
      <c r="R1368" s="1">
        <v>917</v>
      </c>
      <c r="S1368" s="9"/>
      <c r="T1368" s="2" t="s">
        <v>485</v>
      </c>
      <c r="U1368" t="s">
        <v>447</v>
      </c>
      <c r="V1368" t="s">
        <v>446</v>
      </c>
      <c r="W1368" s="1" t="s">
        <v>13</v>
      </c>
    </row>
    <row r="1369" spans="1:23" x14ac:dyDescent="0.2">
      <c r="A1369" t="str">
        <f>IF(ISBLANK(R1369),C1369,R1369)&amp;" "&amp;S1369&amp;IF(ISBLANK(S1369),""," ")&amp;T1369&amp;IF(ISBLANK(T1369),""," ")&amp;U1369&amp;" "&amp;V1369</f>
        <v>918 West Main Street</v>
      </c>
      <c r="C1369" s="1" t="s">
        <v>0</v>
      </c>
      <c r="E1369" s="1" t="str">
        <f t="shared" si="64"/>
        <v>Vernacular: Shotgun</v>
      </c>
      <c r="F1369" s="1" t="str">
        <f t="shared" si="63"/>
        <v>None</v>
      </c>
      <c r="G1369" s="4" t="s">
        <v>18</v>
      </c>
      <c r="H1369" s="1" t="b">
        <v>1</v>
      </c>
      <c r="I1369" s="1" t="b">
        <v>0</v>
      </c>
      <c r="J1369" s="1">
        <v>1890</v>
      </c>
      <c r="K1369" s="1">
        <v>1890</v>
      </c>
      <c r="L1369" s="1" t="s">
        <v>14</v>
      </c>
      <c r="M1369" s="1">
        <v>1</v>
      </c>
      <c r="N1369" s="1" t="s">
        <v>13</v>
      </c>
      <c r="P1369" s="5">
        <v>38.739224999999998</v>
      </c>
      <c r="Q1369" s="5">
        <v>-85.393861999999999</v>
      </c>
      <c r="R1369" s="1">
        <v>918</v>
      </c>
      <c r="S1369" s="9"/>
      <c r="T1369" s="2" t="s">
        <v>485</v>
      </c>
      <c r="U1369" t="s">
        <v>447</v>
      </c>
      <c r="V1369" t="s">
        <v>446</v>
      </c>
      <c r="W1369" s="1" t="s">
        <v>13</v>
      </c>
    </row>
    <row r="1370" spans="1:23" x14ac:dyDescent="0.2">
      <c r="A1370" t="str">
        <f>IF(ISBLANK(R1370),C1370,R1370)&amp;" "&amp;S1370&amp;IF(ISBLANK(S1370),""," ")&amp;T1370&amp;IF(ISBLANK(T1370),""," ")&amp;U1370&amp;" "&amp;V1370</f>
        <v>919 West Main Street</v>
      </c>
      <c r="C1370" s="1" t="s">
        <v>0</v>
      </c>
      <c r="E1370" s="1" t="str">
        <f t="shared" si="64"/>
        <v>Italianate</v>
      </c>
      <c r="F1370" s="1" t="str">
        <f t="shared" si="63"/>
        <v>None</v>
      </c>
      <c r="G1370" s="1" t="s">
        <v>23</v>
      </c>
      <c r="H1370" s="1" t="b">
        <v>1</v>
      </c>
      <c r="I1370" s="1" t="b">
        <v>0</v>
      </c>
      <c r="J1370" s="1">
        <v>1860</v>
      </c>
      <c r="K1370" s="1">
        <v>1860</v>
      </c>
      <c r="L1370" s="1" t="s">
        <v>14</v>
      </c>
      <c r="M1370" s="1">
        <v>1</v>
      </c>
      <c r="N1370" s="1" t="s">
        <v>13</v>
      </c>
      <c r="P1370" s="5">
        <v>38.738925000000002</v>
      </c>
      <c r="Q1370" s="5">
        <v>-85.394063000000003</v>
      </c>
      <c r="R1370" s="1">
        <v>919</v>
      </c>
      <c r="S1370" s="9"/>
      <c r="T1370" s="2" t="s">
        <v>485</v>
      </c>
      <c r="U1370" t="s">
        <v>447</v>
      </c>
      <c r="V1370" t="s">
        <v>446</v>
      </c>
      <c r="W1370" s="1" t="s">
        <v>13</v>
      </c>
    </row>
    <row r="1371" spans="1:23" x14ac:dyDescent="0.2">
      <c r="A1371" t="str">
        <f>IF(ISBLANK(R1371),C1371,R1371)&amp;" "&amp;S1371&amp;IF(ISBLANK(S1371),""," ")&amp;T1371&amp;IF(ISBLANK(T1371),""," ")&amp;U1371&amp;" "&amp;V1371</f>
        <v>920 West Main Street</v>
      </c>
      <c r="C1371" s="1" t="s">
        <v>0</v>
      </c>
      <c r="E1371" s="1" t="str">
        <f t="shared" si="64"/>
        <v>Vernacular: Shotgun</v>
      </c>
      <c r="F1371" s="1" t="str">
        <f t="shared" si="63"/>
        <v>None</v>
      </c>
      <c r="G1371" s="4" t="s">
        <v>18</v>
      </c>
      <c r="H1371" s="1" t="b">
        <v>1</v>
      </c>
      <c r="I1371" s="1" t="b">
        <v>0</v>
      </c>
      <c r="J1371" s="1">
        <v>1890</v>
      </c>
      <c r="K1371" s="1">
        <v>1890</v>
      </c>
      <c r="L1371" s="1" t="s">
        <v>14</v>
      </c>
      <c r="M1371" s="1">
        <v>1</v>
      </c>
      <c r="N1371" s="1" t="s">
        <v>13</v>
      </c>
      <c r="P1371" s="5">
        <v>38.739237000000003</v>
      </c>
      <c r="Q1371" s="5">
        <v>-85.393958999999995</v>
      </c>
      <c r="R1371" s="1">
        <v>920</v>
      </c>
      <c r="S1371" s="9"/>
      <c r="T1371" s="2" t="s">
        <v>485</v>
      </c>
      <c r="U1371" t="s">
        <v>447</v>
      </c>
      <c r="V1371" t="s">
        <v>446</v>
      </c>
      <c r="W1371" s="1" t="s">
        <v>13</v>
      </c>
    </row>
    <row r="1372" spans="1:23" x14ac:dyDescent="0.2">
      <c r="A1372" t="str">
        <f t="shared" ref="A1347:A1410" si="65">IF(ISBLANK(R1372),B1372,R1372)&amp;" "&amp;S1372&amp;IF(ISBLANK(S1372),""," ")&amp;T1372&amp;IF(ISBLANK(T1372),""," ")&amp;U1372&amp;" "&amp;V1372</f>
        <v>921 West Main Street</v>
      </c>
      <c r="B1372" s="1" t="s">
        <v>59</v>
      </c>
      <c r="C1372" s="1" t="s">
        <v>0</v>
      </c>
      <c r="E1372" s="1" t="str">
        <f t="shared" si="64"/>
        <v>Italianate</v>
      </c>
      <c r="F1372" s="1" t="str">
        <f t="shared" si="63"/>
        <v>None</v>
      </c>
      <c r="G1372" s="1" t="s">
        <v>23</v>
      </c>
      <c r="H1372" s="1" t="b">
        <v>1</v>
      </c>
      <c r="I1372" s="1" t="b">
        <v>0</v>
      </c>
      <c r="J1372" s="1">
        <v>1850</v>
      </c>
      <c r="K1372" s="1">
        <v>1850</v>
      </c>
      <c r="L1372" s="1" t="s">
        <v>14</v>
      </c>
      <c r="M1372" s="1">
        <v>1</v>
      </c>
      <c r="N1372" s="1" t="s">
        <v>13</v>
      </c>
      <c r="P1372" s="5">
        <v>38.738610999999999</v>
      </c>
      <c r="Q1372" s="5">
        <v>-85.394234999999995</v>
      </c>
      <c r="R1372" s="1">
        <v>921</v>
      </c>
      <c r="S1372" s="9"/>
      <c r="T1372" s="2" t="s">
        <v>485</v>
      </c>
      <c r="U1372" t="s">
        <v>447</v>
      </c>
      <c r="V1372" t="s">
        <v>446</v>
      </c>
      <c r="W1372" s="1" t="s">
        <v>13</v>
      </c>
    </row>
    <row r="1373" spans="1:23" x14ac:dyDescent="0.2">
      <c r="A1373" t="str">
        <f>IF(ISBLANK(R1373),C1373,R1373)&amp;" "&amp;S1373&amp;IF(ISBLANK(S1373),""," ")&amp;T1373&amp;IF(ISBLANK(T1373),""," ")&amp;U1373&amp;" "&amp;V1373</f>
        <v>922 West Main Street</v>
      </c>
      <c r="C1373" s="1" t="s">
        <v>0</v>
      </c>
      <c r="E1373" s="1" t="str">
        <f t="shared" si="64"/>
        <v>Vernacular: Shotgun</v>
      </c>
      <c r="F1373" s="1" t="str">
        <f t="shared" si="63"/>
        <v>None</v>
      </c>
      <c r="G1373" s="4" t="s">
        <v>18</v>
      </c>
      <c r="H1373" s="1" t="b">
        <v>1</v>
      </c>
      <c r="I1373" s="1" t="b">
        <v>0</v>
      </c>
      <c r="J1373" s="1">
        <v>1890</v>
      </c>
      <c r="K1373" s="1">
        <v>1890</v>
      </c>
      <c r="L1373" s="1" t="s">
        <v>14</v>
      </c>
      <c r="M1373" s="1">
        <v>1</v>
      </c>
      <c r="N1373" s="1" t="s">
        <v>13</v>
      </c>
      <c r="P1373" s="5">
        <v>38.739263000000001</v>
      </c>
      <c r="Q1373" s="5">
        <v>-85.394041000000001</v>
      </c>
      <c r="R1373" s="1">
        <v>922</v>
      </c>
      <c r="S1373" s="9"/>
      <c r="T1373" s="2" t="s">
        <v>485</v>
      </c>
      <c r="U1373" t="s">
        <v>447</v>
      </c>
      <c r="V1373" t="s">
        <v>446</v>
      </c>
      <c r="W1373" s="1" t="s">
        <v>13</v>
      </c>
    </row>
    <row r="1374" spans="1:23" x14ac:dyDescent="0.2">
      <c r="A1374" t="str">
        <f t="shared" si="65"/>
        <v>923 West Main Street</v>
      </c>
      <c r="B1374" s="1" t="s">
        <v>58</v>
      </c>
      <c r="C1374" s="1" t="s">
        <v>0</v>
      </c>
      <c r="E1374" s="1" t="str">
        <f t="shared" si="64"/>
        <v>Italianate</v>
      </c>
      <c r="F1374" s="1" t="str">
        <f t="shared" si="63"/>
        <v>None</v>
      </c>
      <c r="G1374" s="1" t="s">
        <v>23</v>
      </c>
      <c r="H1374" s="1" t="b">
        <v>1</v>
      </c>
      <c r="I1374" s="1" t="b">
        <v>0</v>
      </c>
      <c r="J1374" s="1">
        <v>1850</v>
      </c>
      <c r="K1374" s="1">
        <v>1850</v>
      </c>
      <c r="L1374" s="1" t="s">
        <v>14</v>
      </c>
      <c r="M1374" s="1">
        <v>1</v>
      </c>
      <c r="N1374" s="1" t="s">
        <v>13</v>
      </c>
      <c r="P1374" s="5">
        <v>38.738630000000001</v>
      </c>
      <c r="Q1374" s="5">
        <v>-85.394350000000003</v>
      </c>
      <c r="R1374" s="1">
        <v>923</v>
      </c>
      <c r="S1374" s="9"/>
      <c r="T1374" s="2" t="s">
        <v>485</v>
      </c>
      <c r="U1374" t="s">
        <v>447</v>
      </c>
      <c r="V1374" t="s">
        <v>446</v>
      </c>
      <c r="W1374" s="1" t="s">
        <v>13</v>
      </c>
    </row>
    <row r="1375" spans="1:23" x14ac:dyDescent="0.2">
      <c r="A1375" t="str">
        <f>IF(ISBLANK(R1375),C1375,R1375)&amp;" "&amp;S1375&amp;IF(ISBLANK(S1375),""," ")&amp;T1375&amp;IF(ISBLANK(T1375),""," ")&amp;U1375&amp;" "&amp;V1375</f>
        <v>925 West Main Street</v>
      </c>
      <c r="C1375" s="1" t="s">
        <v>0</v>
      </c>
      <c r="E1375" s="1" t="str">
        <f t="shared" si="64"/>
        <v>Vernacular: Shotgun</v>
      </c>
      <c r="F1375" s="1" t="str">
        <f t="shared" si="63"/>
        <v>None</v>
      </c>
      <c r="G1375" s="1" t="s">
        <v>18</v>
      </c>
      <c r="H1375" s="1" t="b">
        <v>1</v>
      </c>
      <c r="I1375" s="1" t="b">
        <v>0</v>
      </c>
      <c r="J1375" s="1">
        <v>1860</v>
      </c>
      <c r="K1375" s="1">
        <v>1860</v>
      </c>
      <c r="L1375" s="1" t="s">
        <v>14</v>
      </c>
      <c r="M1375" s="1">
        <v>1</v>
      </c>
      <c r="N1375" s="1" t="s">
        <v>13</v>
      </c>
      <c r="P1375" s="5">
        <v>38.738647</v>
      </c>
      <c r="Q1375" s="5">
        <v>-85.394435999999999</v>
      </c>
      <c r="R1375" s="1">
        <v>925</v>
      </c>
      <c r="S1375" s="9"/>
      <c r="T1375" s="2" t="s">
        <v>485</v>
      </c>
      <c r="U1375" t="s">
        <v>447</v>
      </c>
      <c r="V1375" t="s">
        <v>446</v>
      </c>
      <c r="W1375" s="1" t="s">
        <v>13</v>
      </c>
    </row>
    <row r="1376" spans="1:23" x14ac:dyDescent="0.2">
      <c r="A1376" t="str">
        <f>IF(ISBLANK(R1376),C1376,R1376)&amp;" "&amp;S1376&amp;IF(ISBLANK(S1376),""," ")&amp;T1376&amp;IF(ISBLANK(T1376),""," ")&amp;U1376&amp;" "&amp;V1376</f>
        <v>926 West Main Street</v>
      </c>
      <c r="C1376" s="1" t="s">
        <v>0</v>
      </c>
      <c r="E1376" s="1" t="str">
        <f t="shared" si="64"/>
        <v>Vernacular: Gable Front</v>
      </c>
      <c r="F1376" s="1" t="str">
        <f t="shared" si="63"/>
        <v>None</v>
      </c>
      <c r="G1376" s="4" t="s">
        <v>21</v>
      </c>
      <c r="H1376" s="1" t="b">
        <v>1</v>
      </c>
      <c r="I1376" s="1" t="b">
        <v>0</v>
      </c>
      <c r="J1376" s="1">
        <v>1870</v>
      </c>
      <c r="K1376" s="1">
        <v>1870</v>
      </c>
      <c r="L1376" s="1" t="s">
        <v>14</v>
      </c>
      <c r="M1376" s="1">
        <v>1</v>
      </c>
      <c r="N1376" s="1" t="s">
        <v>13</v>
      </c>
      <c r="P1376" s="5">
        <v>38.739277999999999</v>
      </c>
      <c r="Q1376" s="5">
        <v>-85.394161999999994</v>
      </c>
      <c r="R1376" s="1">
        <v>926</v>
      </c>
      <c r="S1376" s="9"/>
      <c r="T1376" s="2" t="s">
        <v>485</v>
      </c>
      <c r="U1376" t="s">
        <v>447</v>
      </c>
      <c r="V1376" t="s">
        <v>446</v>
      </c>
      <c r="W1376" s="1" t="s">
        <v>13</v>
      </c>
    </row>
    <row r="1377" spans="1:23" x14ac:dyDescent="0.2">
      <c r="A1377" t="str">
        <f>IF(ISBLANK(R1377),C1377,R1377)&amp;" "&amp;S1377&amp;IF(ISBLANK(S1377),""," ")&amp;T1377&amp;IF(ISBLANK(T1377),""," ")&amp;U1377&amp;" "&amp;V1377</f>
        <v>927 West Main Street</v>
      </c>
      <c r="C1377" s="1" t="s">
        <v>0</v>
      </c>
      <c r="E1377" s="1" t="str">
        <f t="shared" si="64"/>
        <v>Vernacular: Shotgun</v>
      </c>
      <c r="F1377" s="1" t="str">
        <f t="shared" si="63"/>
        <v>None</v>
      </c>
      <c r="G1377" s="1" t="s">
        <v>18</v>
      </c>
      <c r="H1377" s="1" t="b">
        <v>1</v>
      </c>
      <c r="I1377" s="1" t="b">
        <v>0</v>
      </c>
      <c r="J1377" s="1">
        <v>1860</v>
      </c>
      <c r="K1377" s="1">
        <v>1860</v>
      </c>
      <c r="L1377" s="1" t="s">
        <v>14</v>
      </c>
      <c r="M1377" s="1">
        <v>1</v>
      </c>
      <c r="N1377" s="1" t="s">
        <v>13</v>
      </c>
      <c r="P1377" s="5">
        <v>38.738664999999997</v>
      </c>
      <c r="Q1377" s="5">
        <v>-85.394507000000004</v>
      </c>
      <c r="R1377" s="1">
        <v>927</v>
      </c>
      <c r="S1377" s="9"/>
      <c r="T1377" s="2" t="s">
        <v>485</v>
      </c>
      <c r="U1377" t="s">
        <v>447</v>
      </c>
      <c r="V1377" t="s">
        <v>446</v>
      </c>
      <c r="W1377" s="1" t="s">
        <v>13</v>
      </c>
    </row>
    <row r="1378" spans="1:23" x14ac:dyDescent="0.2">
      <c r="A1378" t="str">
        <f>IF(ISBLANK(R1378),C1378,R1378)&amp;" "&amp;S1378&amp;IF(ISBLANK(S1378),""," ")&amp;T1378&amp;IF(ISBLANK(T1378),""," ")&amp;U1378&amp;" "&amp;V1378</f>
        <v>929 West Main Street</v>
      </c>
      <c r="C1378" s="1" t="s">
        <v>0</v>
      </c>
      <c r="E1378" s="1" t="str">
        <f t="shared" si="64"/>
        <v>Vernacular: Shotgun</v>
      </c>
      <c r="F1378" s="1" t="str">
        <f t="shared" si="63"/>
        <v>None</v>
      </c>
      <c r="G1378" s="1" t="s">
        <v>18</v>
      </c>
      <c r="H1378" s="1" t="b">
        <v>1</v>
      </c>
      <c r="I1378" s="1" t="b">
        <v>0</v>
      </c>
      <c r="J1378" s="1">
        <v>1860</v>
      </c>
      <c r="K1378" s="1">
        <v>1860</v>
      </c>
      <c r="L1378" s="1" t="s">
        <v>14</v>
      </c>
      <c r="M1378" s="1">
        <v>1</v>
      </c>
      <c r="N1378" s="1" t="s">
        <v>13</v>
      </c>
      <c r="P1378" s="5">
        <v>38.738680000000002</v>
      </c>
      <c r="Q1378" s="5">
        <v>-85.394575000000003</v>
      </c>
      <c r="R1378" s="1">
        <v>929</v>
      </c>
      <c r="S1378" s="9"/>
      <c r="T1378" s="2" t="s">
        <v>485</v>
      </c>
      <c r="U1378" t="s">
        <v>447</v>
      </c>
      <c r="V1378" t="s">
        <v>446</v>
      </c>
      <c r="W1378" s="1" t="s">
        <v>13</v>
      </c>
    </row>
    <row r="1379" spans="1:23" x14ac:dyDescent="0.2">
      <c r="A1379" t="str">
        <f>IF(ISBLANK(R1379),C1379,R1379)&amp;" "&amp;S1379&amp;IF(ISBLANK(S1379),""," ")&amp;T1379&amp;IF(ISBLANK(T1379),""," ")&amp;U1379&amp;" "&amp;V1379</f>
        <v>931 West Main Street</v>
      </c>
      <c r="C1379" s="1" t="s">
        <v>0</v>
      </c>
      <c r="E1379" s="1" t="str">
        <f t="shared" si="64"/>
        <v>Italianate</v>
      </c>
      <c r="F1379" s="1" t="str">
        <f t="shared" si="63"/>
        <v>None</v>
      </c>
      <c r="G1379" s="1" t="s">
        <v>23</v>
      </c>
      <c r="H1379" s="1" t="b">
        <v>1</v>
      </c>
      <c r="I1379" s="1" t="b">
        <v>0</v>
      </c>
      <c r="J1379" s="1">
        <v>1870</v>
      </c>
      <c r="K1379" s="1">
        <v>1870</v>
      </c>
      <c r="L1379" s="1" t="s">
        <v>14</v>
      </c>
      <c r="M1379" s="1">
        <v>1</v>
      </c>
      <c r="N1379" s="1" t="s">
        <v>13</v>
      </c>
      <c r="P1379" s="5">
        <v>38.738709</v>
      </c>
      <c r="Q1379" s="5">
        <v>-85.394713999999993</v>
      </c>
      <c r="R1379" s="1">
        <v>931</v>
      </c>
      <c r="S1379" s="9"/>
      <c r="T1379" s="2" t="s">
        <v>485</v>
      </c>
      <c r="U1379" t="s">
        <v>447</v>
      </c>
      <c r="V1379" t="s">
        <v>446</v>
      </c>
      <c r="W1379" s="1" t="s">
        <v>13</v>
      </c>
    </row>
    <row r="1380" spans="1:23" x14ac:dyDescent="0.2">
      <c r="A1380" t="str">
        <f>IF(ISBLANK(R1380),C1380,R1380)&amp;" "&amp;S1380&amp;IF(ISBLANK(S1380),""," ")&amp;T1380&amp;IF(ISBLANK(T1380),""," ")&amp;U1380&amp;" "&amp;V1380</f>
        <v>933 West Main Street</v>
      </c>
      <c r="C1380" s="1" t="s">
        <v>0</v>
      </c>
      <c r="E1380" s="1" t="str">
        <f t="shared" si="64"/>
        <v>Vernacular: Shotgun</v>
      </c>
      <c r="F1380" s="1" t="str">
        <f t="shared" si="63"/>
        <v>None</v>
      </c>
      <c r="G1380" s="1" t="s">
        <v>18</v>
      </c>
      <c r="H1380" s="1" t="b">
        <v>1</v>
      </c>
      <c r="I1380" s="1" t="b">
        <v>0</v>
      </c>
      <c r="J1380" s="1">
        <v>1860</v>
      </c>
      <c r="K1380" s="1">
        <v>1860</v>
      </c>
      <c r="L1380" s="1" t="s">
        <v>14</v>
      </c>
      <c r="M1380" s="1">
        <v>1</v>
      </c>
      <c r="N1380" s="1" t="s">
        <v>13</v>
      </c>
      <c r="P1380" s="5">
        <v>38.738720999999998</v>
      </c>
      <c r="Q1380" s="5">
        <v>-85.394791999999995</v>
      </c>
      <c r="R1380" s="1">
        <v>933</v>
      </c>
      <c r="S1380" s="9"/>
      <c r="T1380" s="2" t="s">
        <v>485</v>
      </c>
      <c r="U1380" t="s">
        <v>447</v>
      </c>
      <c r="V1380" t="s">
        <v>446</v>
      </c>
      <c r="W1380" s="1" t="s">
        <v>13</v>
      </c>
    </row>
    <row r="1381" spans="1:23" x14ac:dyDescent="0.2">
      <c r="A1381" t="str">
        <f t="shared" si="65"/>
        <v>934 West Main Street</v>
      </c>
      <c r="B1381" s="1" t="s">
        <v>46</v>
      </c>
      <c r="C1381" s="1" t="s">
        <v>0</v>
      </c>
      <c r="E1381" s="1" t="str">
        <f t="shared" si="64"/>
        <v>Italianate</v>
      </c>
      <c r="F1381" s="1" t="str">
        <f t="shared" si="63"/>
        <v>None</v>
      </c>
      <c r="G1381" s="4" t="s">
        <v>23</v>
      </c>
      <c r="H1381" s="1" t="b">
        <v>1</v>
      </c>
      <c r="I1381" s="1" t="b">
        <v>0</v>
      </c>
      <c r="J1381" s="1">
        <v>1863</v>
      </c>
      <c r="K1381" s="1">
        <v>1863</v>
      </c>
      <c r="L1381" s="1" t="s">
        <v>14</v>
      </c>
      <c r="M1381" s="1">
        <v>1</v>
      </c>
      <c r="N1381" s="1" t="s">
        <v>13</v>
      </c>
      <c r="P1381" s="5">
        <v>38.739263999999999</v>
      </c>
      <c r="Q1381" s="5">
        <v>-85.394443999999993</v>
      </c>
      <c r="R1381" s="1">
        <v>934</v>
      </c>
      <c r="S1381" s="9"/>
      <c r="T1381" s="2" t="s">
        <v>485</v>
      </c>
      <c r="U1381" t="s">
        <v>447</v>
      </c>
      <c r="V1381" t="s">
        <v>446</v>
      </c>
      <c r="W1381" s="1" t="s">
        <v>13</v>
      </c>
    </row>
    <row r="1382" spans="1:23" x14ac:dyDescent="0.2">
      <c r="A1382" t="str">
        <f>IF(ISBLANK(R1382),C1382,R1382)&amp;" "&amp;S1382&amp;IF(ISBLANK(S1382),""," ")&amp;T1382&amp;IF(ISBLANK(T1382),""," ")&amp;U1382&amp;" "&amp;V1382</f>
        <v>935 West Main Street</v>
      </c>
      <c r="C1382" s="1" t="s">
        <v>0</v>
      </c>
      <c r="E1382" s="1" t="str">
        <f t="shared" si="64"/>
        <v>Vernacular: Gable Front</v>
      </c>
      <c r="F1382" s="1" t="str">
        <f t="shared" si="63"/>
        <v>None</v>
      </c>
      <c r="G1382" s="1" t="s">
        <v>21</v>
      </c>
      <c r="H1382" s="1" t="b">
        <v>1</v>
      </c>
      <c r="I1382" s="1" t="b">
        <v>0</v>
      </c>
      <c r="J1382" s="1">
        <v>1860</v>
      </c>
      <c r="K1382" s="1">
        <v>1860</v>
      </c>
      <c r="L1382" s="1" t="s">
        <v>14</v>
      </c>
      <c r="M1382" s="1">
        <v>1</v>
      </c>
      <c r="N1382" s="1" t="s">
        <v>13</v>
      </c>
      <c r="P1382" s="5">
        <v>38.738720999999998</v>
      </c>
      <c r="Q1382" s="5">
        <v>-85.394791999999995</v>
      </c>
      <c r="R1382" s="1">
        <v>935</v>
      </c>
      <c r="S1382" s="9"/>
      <c r="T1382" s="2" t="s">
        <v>485</v>
      </c>
      <c r="U1382" t="s">
        <v>447</v>
      </c>
      <c r="V1382" t="s">
        <v>446</v>
      </c>
      <c r="W1382" s="1" t="s">
        <v>13</v>
      </c>
    </row>
    <row r="1383" spans="1:23" x14ac:dyDescent="0.2">
      <c r="A1383" t="str">
        <f t="shared" si="65"/>
        <v>936 West Main Street</v>
      </c>
      <c r="B1383" s="1" t="s">
        <v>45</v>
      </c>
      <c r="C1383" s="1" t="s">
        <v>0</v>
      </c>
      <c r="E1383" s="1" t="str">
        <f t="shared" si="64"/>
        <v>Italianate</v>
      </c>
      <c r="F1383" s="1" t="str">
        <f t="shared" si="63"/>
        <v>None</v>
      </c>
      <c r="G1383" s="4" t="s">
        <v>23</v>
      </c>
      <c r="H1383" s="1" t="b">
        <v>1</v>
      </c>
      <c r="I1383" s="1" t="b">
        <v>0</v>
      </c>
      <c r="J1383" s="1">
        <v>1863</v>
      </c>
      <c r="K1383" s="1">
        <v>1863</v>
      </c>
      <c r="L1383" s="1" t="s">
        <v>14</v>
      </c>
      <c r="M1383" s="1">
        <v>2</v>
      </c>
      <c r="N1383" s="1" t="s">
        <v>13</v>
      </c>
      <c r="P1383" s="5">
        <v>38.739424</v>
      </c>
      <c r="Q1383" s="5">
        <v>-85.394874999999999</v>
      </c>
      <c r="R1383" s="1">
        <v>936</v>
      </c>
      <c r="S1383" s="9"/>
      <c r="T1383" s="2" t="s">
        <v>485</v>
      </c>
      <c r="U1383" t="s">
        <v>447</v>
      </c>
      <c r="V1383" t="s">
        <v>446</v>
      </c>
      <c r="W1383" s="1" t="s">
        <v>13</v>
      </c>
    </row>
    <row r="1384" spans="1:23" x14ac:dyDescent="0.2">
      <c r="A1384" t="str">
        <f>IF(ISBLANK(R1384),C1384,R1384)&amp;" "&amp;S1384&amp;IF(ISBLANK(S1384),""," ")&amp;T1384&amp;IF(ISBLANK(T1384),""," ")&amp;U1384&amp;" "&amp;V1384</f>
        <v>937 West Main Street</v>
      </c>
      <c r="C1384" s="1" t="s">
        <v>0</v>
      </c>
      <c r="E1384" s="1" t="str">
        <f t="shared" si="64"/>
        <v>Gothic Revival</v>
      </c>
      <c r="F1384" s="1" t="str">
        <f t="shared" si="63"/>
        <v>None</v>
      </c>
      <c r="G1384" s="1" t="s">
        <v>37</v>
      </c>
      <c r="H1384" s="1" t="b">
        <v>1</v>
      </c>
      <c r="I1384" s="1" t="b">
        <v>0</v>
      </c>
      <c r="J1384" s="1">
        <v>1860</v>
      </c>
      <c r="K1384" s="1">
        <v>1860</v>
      </c>
      <c r="L1384" s="1" t="s">
        <v>14</v>
      </c>
      <c r="M1384" s="1">
        <v>1</v>
      </c>
      <c r="N1384" s="1" t="s">
        <v>13</v>
      </c>
      <c r="P1384" s="5">
        <v>38.738737999999998</v>
      </c>
      <c r="Q1384" s="5">
        <v>-85.394893999999994</v>
      </c>
      <c r="R1384" s="1">
        <v>937</v>
      </c>
      <c r="S1384" s="9"/>
      <c r="T1384" s="2" t="s">
        <v>485</v>
      </c>
      <c r="U1384" t="s">
        <v>447</v>
      </c>
      <c r="V1384" t="s">
        <v>446</v>
      </c>
      <c r="W1384" s="1" t="s">
        <v>13</v>
      </c>
    </row>
    <row r="1385" spans="1:23" x14ac:dyDescent="0.2">
      <c r="A1385" t="str">
        <f>IF(ISBLANK(R1385),C1385,R1385)&amp;" "&amp;S1385&amp;IF(ISBLANK(S1385),""," ")&amp;T1385&amp;IF(ISBLANK(T1385),""," ")&amp;U1385&amp;" "&amp;V1385</f>
        <v>939 West Main Street</v>
      </c>
      <c r="C1385" s="1" t="s">
        <v>0</v>
      </c>
      <c r="E1385" s="1" t="str">
        <f t="shared" si="64"/>
        <v>Vernacular: Gable Front</v>
      </c>
      <c r="F1385" s="1" t="str">
        <f t="shared" si="63"/>
        <v>None</v>
      </c>
      <c r="G1385" s="1" t="s">
        <v>21</v>
      </c>
      <c r="H1385" s="1" t="b">
        <v>1</v>
      </c>
      <c r="I1385" s="1" t="b">
        <v>0</v>
      </c>
      <c r="J1385" s="1">
        <v>1860</v>
      </c>
      <c r="K1385" s="1">
        <v>1860</v>
      </c>
      <c r="L1385" s="1" t="s">
        <v>14</v>
      </c>
      <c r="M1385" s="1">
        <v>1</v>
      </c>
      <c r="N1385" s="1" t="s">
        <v>13</v>
      </c>
      <c r="P1385" s="5">
        <v>38.738764000000003</v>
      </c>
      <c r="Q1385" s="5">
        <v>-85.395010999999997</v>
      </c>
      <c r="R1385" s="1">
        <v>939</v>
      </c>
      <c r="S1385" s="9"/>
      <c r="T1385" s="2" t="s">
        <v>485</v>
      </c>
      <c r="U1385" t="s">
        <v>447</v>
      </c>
      <c r="V1385" t="s">
        <v>446</v>
      </c>
      <c r="W1385" s="1" t="s">
        <v>13</v>
      </c>
    </row>
    <row r="1386" spans="1:23" x14ac:dyDescent="0.2">
      <c r="A1386" t="str">
        <f>IF(ISBLANK(R1386),C1386,R1386)&amp;" "&amp;S1386&amp;IF(ISBLANK(S1386),""," ")&amp;T1386&amp;IF(ISBLANK(T1386),""," ")&amp;U1386&amp;" "&amp;V1386</f>
        <v>940 West Main Street</v>
      </c>
      <c r="C1386" s="1" t="s">
        <v>0</v>
      </c>
      <c r="E1386" s="1" t="str">
        <f t="shared" si="64"/>
        <v>Italianate</v>
      </c>
      <c r="F1386" s="1" t="str">
        <f t="shared" si="63"/>
        <v>None</v>
      </c>
      <c r="G1386" s="4" t="s">
        <v>23</v>
      </c>
      <c r="H1386" s="1" t="b">
        <v>1</v>
      </c>
      <c r="I1386" s="1" t="b">
        <v>0</v>
      </c>
      <c r="J1386" s="1">
        <v>1870</v>
      </c>
      <c r="K1386" s="1">
        <v>1870</v>
      </c>
      <c r="L1386" s="1" t="s">
        <v>14</v>
      </c>
      <c r="M1386" s="1">
        <v>0.5</v>
      </c>
      <c r="N1386" s="1" t="s">
        <v>13</v>
      </c>
      <c r="P1386" s="5">
        <v>38.739455</v>
      </c>
      <c r="Q1386" s="5">
        <v>-85.395036000000005</v>
      </c>
      <c r="R1386" s="1">
        <v>940</v>
      </c>
      <c r="S1386" s="9"/>
      <c r="T1386" s="2" t="s">
        <v>485</v>
      </c>
      <c r="U1386" t="s">
        <v>447</v>
      </c>
      <c r="V1386" t="s">
        <v>446</v>
      </c>
      <c r="W1386" s="1" t="s">
        <v>13</v>
      </c>
    </row>
    <row r="1387" spans="1:23" x14ac:dyDescent="0.2">
      <c r="A1387" t="str">
        <f>IF(ISBLANK(R1387),C1387,R1387)&amp;" "&amp;S1387&amp;IF(ISBLANK(S1387),""," ")&amp;T1387&amp;IF(ISBLANK(T1387),""," ")&amp;U1387&amp;" "&amp;V1387</f>
        <v>941 West Main Street</v>
      </c>
      <c r="C1387" s="1" t="s">
        <v>0</v>
      </c>
      <c r="E1387" s="1" t="str">
        <f t="shared" si="64"/>
        <v>Vernacular: Gable Front</v>
      </c>
      <c r="F1387" s="1" t="str">
        <f t="shared" si="63"/>
        <v>None</v>
      </c>
      <c r="G1387" s="1" t="s">
        <v>21</v>
      </c>
      <c r="H1387" s="1" t="b">
        <v>1</v>
      </c>
      <c r="I1387" s="1" t="b">
        <v>0</v>
      </c>
      <c r="J1387" s="1">
        <v>1860</v>
      </c>
      <c r="K1387" s="1">
        <v>1860</v>
      </c>
      <c r="L1387" s="1" t="s">
        <v>14</v>
      </c>
      <c r="M1387" s="1">
        <v>1</v>
      </c>
      <c r="N1387" s="1" t="s">
        <v>13</v>
      </c>
      <c r="P1387" s="5">
        <v>38.738791999999997</v>
      </c>
      <c r="Q1387" s="5">
        <v>-85.395151999999996</v>
      </c>
      <c r="R1387" s="1">
        <v>941</v>
      </c>
      <c r="S1387" s="9"/>
      <c r="T1387" s="2" t="s">
        <v>485</v>
      </c>
      <c r="U1387" t="s">
        <v>447</v>
      </c>
      <c r="V1387" t="s">
        <v>446</v>
      </c>
      <c r="W1387" s="1" t="s">
        <v>13</v>
      </c>
    </row>
    <row r="1388" spans="1:23" x14ac:dyDescent="0.2">
      <c r="A1388" t="str">
        <f>IF(ISBLANK(R1388),C1388,R1388)&amp;" "&amp;S1388&amp;IF(ISBLANK(S1388),""," ")&amp;T1388&amp;IF(ISBLANK(T1388),""," ")&amp;U1388&amp;" "&amp;V1388</f>
        <v>942 West Main Street</v>
      </c>
      <c r="C1388" s="1" t="s">
        <v>0</v>
      </c>
      <c r="E1388" s="1" t="str">
        <f t="shared" si="64"/>
        <v>Italianate</v>
      </c>
      <c r="F1388" s="1" t="str">
        <f t="shared" si="63"/>
        <v>None</v>
      </c>
      <c r="G1388" s="4" t="s">
        <v>23</v>
      </c>
      <c r="H1388" s="1" t="b">
        <v>1</v>
      </c>
      <c r="I1388" s="1" t="b">
        <v>0</v>
      </c>
      <c r="J1388" s="1">
        <v>1870</v>
      </c>
      <c r="K1388" s="1">
        <v>1870</v>
      </c>
      <c r="L1388" s="1" t="s">
        <v>14</v>
      </c>
      <c r="M1388" s="1">
        <v>0.5</v>
      </c>
      <c r="N1388" s="1" t="s">
        <v>13</v>
      </c>
      <c r="P1388" s="5">
        <v>38.739471999999999</v>
      </c>
      <c r="Q1388" s="5">
        <v>-85.395135999999994</v>
      </c>
      <c r="R1388" s="1">
        <v>942</v>
      </c>
      <c r="S1388" s="9"/>
      <c r="T1388" s="2" t="s">
        <v>485</v>
      </c>
      <c r="U1388" t="s">
        <v>447</v>
      </c>
      <c r="V1388" t="s">
        <v>446</v>
      </c>
      <c r="W1388" s="1" t="s">
        <v>13</v>
      </c>
    </row>
    <row r="1389" spans="1:23" x14ac:dyDescent="0.2">
      <c r="A1389" t="str">
        <f>IF(ISBLANK(R1389),C1389,R1389)&amp;" "&amp;S1389&amp;IF(ISBLANK(S1389),""," ")&amp;T1389&amp;IF(ISBLANK(T1389),""," ")&amp;U1389&amp;" "&amp;V1389</f>
        <v>943 West Main Street</v>
      </c>
      <c r="C1389" s="1" t="s">
        <v>0</v>
      </c>
      <c r="E1389" s="1" t="str">
        <f t="shared" si="64"/>
        <v>Functional</v>
      </c>
      <c r="F1389" s="1" t="str">
        <f t="shared" si="63"/>
        <v>19th Century</v>
      </c>
      <c r="G1389" s="4" t="s">
        <v>62</v>
      </c>
      <c r="H1389" s="1" t="b">
        <v>1</v>
      </c>
      <c r="I1389" s="1" t="b">
        <v>0</v>
      </c>
      <c r="J1389" s="1">
        <v>1850</v>
      </c>
      <c r="K1389" s="1">
        <v>1850</v>
      </c>
      <c r="L1389" s="1" t="s">
        <v>2</v>
      </c>
      <c r="N1389" s="4">
        <v>1</v>
      </c>
      <c r="O1389" s="4" t="s">
        <v>527</v>
      </c>
      <c r="P1389" s="5">
        <v>38.739119000000002</v>
      </c>
      <c r="Q1389" s="5">
        <v>-85.395077999999998</v>
      </c>
      <c r="R1389" s="1">
        <v>943</v>
      </c>
      <c r="S1389" s="9"/>
      <c r="T1389" s="2" t="s">
        <v>485</v>
      </c>
      <c r="U1389" t="s">
        <v>447</v>
      </c>
      <c r="V1389" t="s">
        <v>446</v>
      </c>
      <c r="W1389" s="1" t="s">
        <v>13</v>
      </c>
    </row>
    <row r="1390" spans="1:23" x14ac:dyDescent="0.2">
      <c r="A1390" t="str">
        <f>IF(ISBLANK(R1390),C1390,R1390)&amp;" "&amp;S1390&amp;IF(ISBLANK(S1390),""," ")&amp;T1390&amp;IF(ISBLANK(T1390),""," ")&amp;U1390&amp;" "&amp;V1390</f>
        <v>944 West Main Street</v>
      </c>
      <c r="C1390" s="1" t="s">
        <v>0</v>
      </c>
      <c r="E1390" s="1" t="str">
        <f t="shared" si="64"/>
        <v>Vernacular: Gable Front</v>
      </c>
      <c r="F1390" s="1" t="str">
        <f t="shared" si="63"/>
        <v>None</v>
      </c>
      <c r="G1390" s="4" t="s">
        <v>21</v>
      </c>
      <c r="H1390" s="1" t="b">
        <v>1</v>
      </c>
      <c r="I1390" s="1" t="b">
        <v>0</v>
      </c>
      <c r="J1390" s="1">
        <v>1890</v>
      </c>
      <c r="K1390" s="1">
        <v>1890</v>
      </c>
      <c r="L1390" s="1" t="s">
        <v>14</v>
      </c>
      <c r="M1390" s="1">
        <v>1</v>
      </c>
      <c r="N1390" s="1" t="s">
        <v>13</v>
      </c>
      <c r="P1390" s="5">
        <v>38.739493000000003</v>
      </c>
      <c r="Q1390" s="5">
        <v>-85.395238000000006</v>
      </c>
      <c r="R1390" s="1">
        <v>944</v>
      </c>
      <c r="S1390" s="9"/>
      <c r="T1390" s="2" t="s">
        <v>485</v>
      </c>
      <c r="U1390" t="s">
        <v>447</v>
      </c>
      <c r="V1390" t="s">
        <v>446</v>
      </c>
      <c r="W1390" s="1" t="s">
        <v>13</v>
      </c>
    </row>
    <row r="1391" spans="1:23" x14ac:dyDescent="0.2">
      <c r="A1391" t="str">
        <f>IF(ISBLANK(R1391),C1391,R1391)&amp;" "&amp;S1391&amp;IF(ISBLANK(S1391),""," ")&amp;T1391&amp;IF(ISBLANK(T1391),""," ")&amp;U1391&amp;" "&amp;V1391</f>
        <v>945 West Main Street</v>
      </c>
      <c r="C1391" s="1" t="s">
        <v>0</v>
      </c>
      <c r="E1391" s="1" t="str">
        <f t="shared" si="64"/>
        <v>Vernacular: Gable Front</v>
      </c>
      <c r="F1391" s="1" t="str">
        <f t="shared" si="63"/>
        <v>None</v>
      </c>
      <c r="G1391" s="1" t="s">
        <v>21</v>
      </c>
      <c r="H1391" s="1" t="b">
        <v>1</v>
      </c>
      <c r="I1391" s="1" t="b">
        <v>0</v>
      </c>
      <c r="J1391" s="1">
        <v>1870</v>
      </c>
      <c r="K1391" s="1">
        <v>1870</v>
      </c>
      <c r="L1391" s="1" t="s">
        <v>14</v>
      </c>
      <c r="M1391" s="1">
        <v>1</v>
      </c>
      <c r="N1391" s="1" t="s">
        <v>13</v>
      </c>
      <c r="P1391" s="5">
        <v>38.738832000000002</v>
      </c>
      <c r="Q1391" s="5">
        <v>-85.395358999999999</v>
      </c>
      <c r="R1391" s="1">
        <v>945</v>
      </c>
      <c r="S1391" s="9"/>
      <c r="T1391" s="2" t="s">
        <v>485</v>
      </c>
      <c r="U1391" t="s">
        <v>447</v>
      </c>
      <c r="V1391" t="s">
        <v>446</v>
      </c>
      <c r="W1391" s="1" t="s">
        <v>13</v>
      </c>
    </row>
    <row r="1392" spans="1:23" x14ac:dyDescent="0.2">
      <c r="A1392" t="str">
        <f>IF(ISBLANK(R1392),C1392,R1392)&amp;" "&amp;S1392&amp;IF(ISBLANK(S1392),""," ")&amp;T1392&amp;IF(ISBLANK(T1392),""," ")&amp;U1392&amp;" "&amp;V1392</f>
        <v>946 West Main Street</v>
      </c>
      <c r="C1392" s="1" t="s">
        <v>0</v>
      </c>
      <c r="E1392" s="1" t="str">
        <f t="shared" si="64"/>
        <v>Vernacular: Gable Front</v>
      </c>
      <c r="F1392" s="1" t="str">
        <f t="shared" si="63"/>
        <v>None</v>
      </c>
      <c r="G1392" s="4" t="s">
        <v>21</v>
      </c>
      <c r="H1392" s="1" t="b">
        <v>1</v>
      </c>
      <c r="I1392" s="1" t="b">
        <v>0</v>
      </c>
      <c r="J1392" s="1">
        <v>1890</v>
      </c>
      <c r="K1392" s="1">
        <v>1890</v>
      </c>
      <c r="L1392" s="1" t="s">
        <v>14</v>
      </c>
      <c r="M1392" s="1">
        <v>1</v>
      </c>
      <c r="N1392" s="1" t="s">
        <v>13</v>
      </c>
      <c r="P1392" s="5">
        <v>38.739522999999998</v>
      </c>
      <c r="Q1392" s="5">
        <v>-85.395398</v>
      </c>
      <c r="R1392" s="1">
        <v>946</v>
      </c>
      <c r="S1392" s="9"/>
      <c r="T1392" s="2" t="s">
        <v>485</v>
      </c>
      <c r="U1392" t="s">
        <v>447</v>
      </c>
      <c r="V1392" t="s">
        <v>446</v>
      </c>
      <c r="W1392" s="1" t="s">
        <v>13</v>
      </c>
    </row>
    <row r="1393" spans="1:23" x14ac:dyDescent="0.2">
      <c r="A1393" t="str">
        <f>IF(ISBLANK(R1393),C1393,R1393)&amp;" "&amp;S1393&amp;IF(ISBLANK(S1393),""," ")&amp;T1393&amp;IF(ISBLANK(T1393),""," ")&amp;U1393&amp;" "&amp;V1393</f>
        <v>947 West Main Street</v>
      </c>
      <c r="C1393" s="1" t="s">
        <v>0</v>
      </c>
      <c r="E1393" s="1" t="str">
        <f t="shared" si="64"/>
        <v>Colonial Revival</v>
      </c>
      <c r="F1393" s="1" t="str">
        <f t="shared" si="63"/>
        <v>None</v>
      </c>
      <c r="G1393" s="1" t="s">
        <v>16</v>
      </c>
      <c r="H1393" s="1" t="b">
        <v>1</v>
      </c>
      <c r="I1393" s="1" t="b">
        <v>0</v>
      </c>
      <c r="J1393" s="1">
        <v>1880</v>
      </c>
      <c r="K1393" s="1">
        <v>1880</v>
      </c>
      <c r="L1393" s="1" t="s">
        <v>14</v>
      </c>
      <c r="M1393" s="1">
        <v>1</v>
      </c>
      <c r="N1393" s="1" t="s">
        <v>13</v>
      </c>
      <c r="P1393" s="5">
        <v>38.738846000000002</v>
      </c>
      <c r="Q1393" s="5">
        <v>-85.395452000000006</v>
      </c>
      <c r="R1393" s="1">
        <v>947</v>
      </c>
      <c r="S1393" s="9"/>
      <c r="T1393" s="2" t="s">
        <v>485</v>
      </c>
      <c r="U1393" t="s">
        <v>447</v>
      </c>
      <c r="V1393" t="s">
        <v>446</v>
      </c>
      <c r="W1393" s="1" t="s">
        <v>13</v>
      </c>
    </row>
    <row r="1394" spans="1:23" x14ac:dyDescent="0.2">
      <c r="A1394" t="str">
        <f>IF(ISBLANK(R1394),C1394,R1394)&amp;" "&amp;S1394&amp;IF(ISBLANK(S1394),""," ")&amp;T1394&amp;IF(ISBLANK(T1394),""," ")&amp;U1394&amp;" "&amp;V1394</f>
        <v>949 West Main Street</v>
      </c>
      <c r="C1394" s="1" t="s">
        <v>0</v>
      </c>
      <c r="E1394" s="1" t="str">
        <f t="shared" si="64"/>
        <v>Vernacular: Gable Front</v>
      </c>
      <c r="F1394" s="1" t="str">
        <f t="shared" si="63"/>
        <v>None</v>
      </c>
      <c r="G1394" s="1" t="s">
        <v>21</v>
      </c>
      <c r="H1394" s="1" t="b">
        <v>1</v>
      </c>
      <c r="I1394" s="1" t="b">
        <v>0</v>
      </c>
      <c r="J1394" s="1">
        <v>1870</v>
      </c>
      <c r="K1394" s="1">
        <v>1870</v>
      </c>
      <c r="L1394" s="1" t="s">
        <v>14</v>
      </c>
      <c r="M1394" s="1">
        <v>1</v>
      </c>
      <c r="N1394" s="1" t="s">
        <v>13</v>
      </c>
      <c r="P1394" s="5">
        <v>38.738846000000002</v>
      </c>
      <c r="Q1394" s="5">
        <v>-85.395452000000006</v>
      </c>
      <c r="R1394" s="1">
        <v>949</v>
      </c>
      <c r="S1394" s="9"/>
      <c r="T1394" s="2" t="s">
        <v>485</v>
      </c>
      <c r="U1394" t="s">
        <v>447</v>
      </c>
      <c r="V1394" t="s">
        <v>446</v>
      </c>
      <c r="W1394" s="1" t="s">
        <v>13</v>
      </c>
    </row>
    <row r="1395" spans="1:23" x14ac:dyDescent="0.2">
      <c r="A1395" t="str">
        <f>IF(ISBLANK(R1395),C1395,R1395)&amp;" "&amp;S1395&amp;IF(ISBLANK(S1395),""," ")&amp;T1395&amp;IF(ISBLANK(T1395),""," ")&amp;U1395&amp;" "&amp;V1395</f>
        <v>950 West Main Street</v>
      </c>
      <c r="C1395" s="1" t="s">
        <v>0</v>
      </c>
      <c r="E1395" s="1" t="str">
        <f t="shared" si="64"/>
        <v>Vernacular: Shotgun</v>
      </c>
      <c r="F1395" s="1" t="str">
        <f t="shared" si="63"/>
        <v>None</v>
      </c>
      <c r="G1395" s="4" t="s">
        <v>18</v>
      </c>
      <c r="H1395" s="1" t="b">
        <v>1</v>
      </c>
      <c r="I1395" s="1" t="b">
        <v>0</v>
      </c>
      <c r="J1395" s="1">
        <v>1880</v>
      </c>
      <c r="K1395" s="1">
        <v>1880</v>
      </c>
      <c r="L1395" s="1" t="s">
        <v>14</v>
      </c>
      <c r="M1395" s="1">
        <v>1</v>
      </c>
      <c r="N1395" s="1" t="s">
        <v>13</v>
      </c>
      <c r="P1395" s="5">
        <v>38.739556999999998</v>
      </c>
      <c r="Q1395" s="5">
        <v>-85.395578</v>
      </c>
      <c r="R1395" s="1">
        <v>950</v>
      </c>
      <c r="S1395" s="9"/>
      <c r="T1395" s="2" t="s">
        <v>485</v>
      </c>
      <c r="U1395" t="s">
        <v>447</v>
      </c>
      <c r="V1395" t="s">
        <v>446</v>
      </c>
      <c r="W1395" s="1" t="s">
        <v>13</v>
      </c>
    </row>
    <row r="1396" spans="1:23" x14ac:dyDescent="0.2">
      <c r="A1396" t="str">
        <f>IF(ISBLANK(R1396),C1396,R1396)&amp;" "&amp;S1396&amp;IF(ISBLANK(S1396),""," ")&amp;T1396&amp;IF(ISBLANK(T1396),""," ")&amp;U1396&amp;" "&amp;V1396</f>
        <v>951 West Main Street</v>
      </c>
      <c r="C1396" s="1" t="s">
        <v>0</v>
      </c>
      <c r="E1396" s="1" t="str">
        <f t="shared" si="64"/>
        <v>Vernacular: Shotgun</v>
      </c>
      <c r="F1396" s="1" t="str">
        <f t="shared" si="63"/>
        <v>None</v>
      </c>
      <c r="G1396" s="1" t="s">
        <v>18</v>
      </c>
      <c r="H1396" s="1" t="b">
        <v>1</v>
      </c>
      <c r="I1396" s="1" t="b">
        <v>0</v>
      </c>
      <c r="J1396" s="1">
        <v>1890</v>
      </c>
      <c r="K1396" s="1">
        <v>1890</v>
      </c>
      <c r="L1396" s="1" t="s">
        <v>14</v>
      </c>
      <c r="M1396" s="1">
        <v>1</v>
      </c>
      <c r="N1396" s="1" t="s">
        <v>13</v>
      </c>
      <c r="P1396" s="5">
        <v>38.738867999999997</v>
      </c>
      <c r="Q1396" s="5">
        <v>-85.395544000000001</v>
      </c>
      <c r="R1396" s="1">
        <v>951</v>
      </c>
      <c r="S1396" s="9"/>
      <c r="T1396" s="2" t="s">
        <v>485</v>
      </c>
      <c r="U1396" t="s">
        <v>447</v>
      </c>
      <c r="V1396" t="s">
        <v>446</v>
      </c>
      <c r="W1396" s="1" t="s">
        <v>13</v>
      </c>
    </row>
    <row r="1397" spans="1:23" x14ac:dyDescent="0.2">
      <c r="A1397" t="str">
        <f>IF(ISBLANK(R1397),C1397,R1397)&amp;" "&amp;S1397&amp;IF(ISBLANK(S1397),""," ")&amp;T1397&amp;IF(ISBLANK(T1397),""," ")&amp;U1397&amp;" "&amp;V1397</f>
        <v>952 West Main Street</v>
      </c>
      <c r="C1397" s="1" t="s">
        <v>0</v>
      </c>
      <c r="E1397" s="1" t="str">
        <f t="shared" si="64"/>
        <v>Vernacular: Shotgun</v>
      </c>
      <c r="F1397" s="1" t="str">
        <f t="shared" si="63"/>
        <v>None</v>
      </c>
      <c r="G1397" s="4" t="s">
        <v>18</v>
      </c>
      <c r="H1397" s="1" t="b">
        <v>1</v>
      </c>
      <c r="I1397" s="1" t="b">
        <v>0</v>
      </c>
      <c r="J1397" s="1">
        <v>1890</v>
      </c>
      <c r="K1397" s="1">
        <v>1890</v>
      </c>
      <c r="L1397" s="1" t="s">
        <v>14</v>
      </c>
      <c r="M1397" s="1">
        <v>1</v>
      </c>
      <c r="N1397" s="1" t="s">
        <v>13</v>
      </c>
      <c r="P1397" s="5">
        <v>38.739586000000003</v>
      </c>
      <c r="Q1397" s="5">
        <v>-85.395698999999993</v>
      </c>
      <c r="R1397" s="1">
        <v>952</v>
      </c>
      <c r="S1397" s="9"/>
      <c r="T1397" s="2" t="s">
        <v>485</v>
      </c>
      <c r="U1397" t="s">
        <v>447</v>
      </c>
      <c r="V1397" t="s">
        <v>446</v>
      </c>
      <c r="W1397" s="1" t="s">
        <v>13</v>
      </c>
    </row>
    <row r="1398" spans="1:23" x14ac:dyDescent="0.2">
      <c r="A1398" t="str">
        <f>IF(ISBLANK(R1398),C1398,R1398)&amp;" "&amp;S1398&amp;IF(ISBLANK(S1398),""," ")&amp;T1398&amp;IF(ISBLANK(T1398),""," ")&amp;U1398&amp;" "&amp;V1398</f>
        <v>953 West Main Street</v>
      </c>
      <c r="C1398" s="1" t="s">
        <v>0</v>
      </c>
      <c r="E1398" s="1" t="str">
        <f t="shared" si="64"/>
        <v>Vernacular: Gable Front</v>
      </c>
      <c r="F1398" s="1" t="str">
        <f t="shared" si="63"/>
        <v>None</v>
      </c>
      <c r="G1398" s="1" t="s">
        <v>21</v>
      </c>
      <c r="H1398" s="1" t="b">
        <v>1</v>
      </c>
      <c r="I1398" s="1" t="b">
        <v>0</v>
      </c>
      <c r="J1398" s="1">
        <v>1900</v>
      </c>
      <c r="K1398" s="1">
        <v>1900</v>
      </c>
      <c r="L1398" s="1" t="s">
        <v>14</v>
      </c>
      <c r="M1398" s="1">
        <v>0.5</v>
      </c>
      <c r="N1398" s="1" t="s">
        <v>13</v>
      </c>
      <c r="P1398" s="5">
        <v>38.738889</v>
      </c>
      <c r="Q1398" s="5">
        <v>-85.395655000000005</v>
      </c>
      <c r="R1398" s="1">
        <v>953</v>
      </c>
      <c r="S1398" s="9"/>
      <c r="T1398" s="2" t="s">
        <v>485</v>
      </c>
      <c r="U1398" t="s">
        <v>447</v>
      </c>
      <c r="V1398" t="s">
        <v>446</v>
      </c>
      <c r="W1398" s="1" t="s">
        <v>13</v>
      </c>
    </row>
    <row r="1399" spans="1:23" x14ac:dyDescent="0.2">
      <c r="A1399" t="str">
        <f>IF(ISBLANK(R1399),C1399,R1399)&amp;" "&amp;S1399&amp;IF(ISBLANK(S1399),""," ")&amp;T1399&amp;IF(ISBLANK(T1399),""," ")&amp;U1399&amp;" "&amp;V1399</f>
        <v>954 West Main Street</v>
      </c>
      <c r="C1399" s="1" t="s">
        <v>0</v>
      </c>
      <c r="E1399" s="1" t="str">
        <f t="shared" si="64"/>
        <v>Italianate</v>
      </c>
      <c r="F1399" s="1" t="str">
        <f t="shared" si="63"/>
        <v>None</v>
      </c>
      <c r="G1399" s="4" t="s">
        <v>23</v>
      </c>
      <c r="H1399" s="1" t="b">
        <v>1</v>
      </c>
      <c r="I1399" s="1" t="b">
        <v>0</v>
      </c>
      <c r="J1399" s="1">
        <v>1860</v>
      </c>
      <c r="K1399" s="1">
        <v>1860</v>
      </c>
      <c r="L1399" s="1" t="s">
        <v>14</v>
      </c>
      <c r="M1399" s="1">
        <v>1</v>
      </c>
      <c r="N1399" s="1" t="s">
        <v>13</v>
      </c>
      <c r="P1399" s="5">
        <v>38.739651000000002</v>
      </c>
      <c r="Q1399" s="5">
        <v>-85.395955999999998</v>
      </c>
      <c r="R1399" s="1">
        <v>954</v>
      </c>
      <c r="S1399" s="9"/>
      <c r="T1399" s="2" t="s">
        <v>485</v>
      </c>
      <c r="U1399" t="s">
        <v>447</v>
      </c>
      <c r="V1399" t="s">
        <v>446</v>
      </c>
      <c r="W1399" s="1" t="s">
        <v>13</v>
      </c>
    </row>
    <row r="1400" spans="1:23" x14ac:dyDescent="0.2">
      <c r="A1400" t="str">
        <f>IF(ISBLANK(R1400),C1400,R1400)&amp;" "&amp;S1400&amp;IF(ISBLANK(S1400),""," ")&amp;T1400&amp;IF(ISBLANK(T1400),""," ")&amp;U1400&amp;" "&amp;V1400</f>
        <v>955 West Main Street</v>
      </c>
      <c r="C1400" s="1" t="s">
        <v>0</v>
      </c>
      <c r="E1400" s="1" t="str">
        <f t="shared" si="64"/>
        <v>Vernacular: Gable Front</v>
      </c>
      <c r="F1400" s="1" t="str">
        <f t="shared" si="63"/>
        <v>None</v>
      </c>
      <c r="G1400" s="1" t="s">
        <v>21</v>
      </c>
      <c r="H1400" s="1" t="b">
        <v>1</v>
      </c>
      <c r="I1400" s="1" t="b">
        <v>0</v>
      </c>
      <c r="J1400" s="1">
        <v>1900</v>
      </c>
      <c r="K1400" s="1">
        <v>1900</v>
      </c>
      <c r="L1400" s="1" t="s">
        <v>14</v>
      </c>
      <c r="M1400" s="1">
        <v>0.5</v>
      </c>
      <c r="N1400" s="1" t="s">
        <v>13</v>
      </c>
      <c r="P1400" s="5">
        <v>38.738906</v>
      </c>
      <c r="Q1400" s="5">
        <v>-85.395760999999993</v>
      </c>
      <c r="R1400" s="1">
        <v>955</v>
      </c>
      <c r="S1400" s="9"/>
      <c r="T1400" s="2" t="s">
        <v>485</v>
      </c>
      <c r="U1400" t="s">
        <v>447</v>
      </c>
      <c r="V1400" t="s">
        <v>446</v>
      </c>
      <c r="W1400" s="1" t="s">
        <v>13</v>
      </c>
    </row>
    <row r="1401" spans="1:23" x14ac:dyDescent="0.2">
      <c r="A1401" t="str">
        <f>IF(ISBLANK(R1401),C1401,R1401)&amp;" "&amp;S1401&amp;IF(ISBLANK(S1401),""," ")&amp;T1401&amp;IF(ISBLANK(T1401),""," ")&amp;U1401&amp;" "&amp;V1401</f>
        <v>957 West Main Street</v>
      </c>
      <c r="C1401" s="1" t="s">
        <v>0</v>
      </c>
      <c r="E1401" s="1" t="str">
        <f t="shared" si="64"/>
        <v>Italianate</v>
      </c>
      <c r="F1401" s="1" t="str">
        <f t="shared" si="63"/>
        <v>None</v>
      </c>
      <c r="G1401" s="1" t="s">
        <v>23</v>
      </c>
      <c r="H1401" s="1" t="b">
        <v>1</v>
      </c>
      <c r="I1401" s="1" t="b">
        <v>0</v>
      </c>
      <c r="J1401" s="1">
        <v>1870</v>
      </c>
      <c r="K1401" s="1">
        <v>1870</v>
      </c>
      <c r="L1401" s="1" t="s">
        <v>14</v>
      </c>
      <c r="M1401" s="1">
        <v>1</v>
      </c>
      <c r="N1401" s="1" t="s">
        <v>13</v>
      </c>
      <c r="P1401" s="5">
        <v>38.738973000000001</v>
      </c>
      <c r="Q1401" s="5">
        <v>-85.395899</v>
      </c>
      <c r="R1401" s="1">
        <v>957</v>
      </c>
      <c r="S1401" s="9"/>
      <c r="T1401" s="2" t="s">
        <v>485</v>
      </c>
      <c r="U1401" t="s">
        <v>447</v>
      </c>
      <c r="V1401" t="s">
        <v>446</v>
      </c>
      <c r="W1401" s="1" t="s">
        <v>13</v>
      </c>
    </row>
    <row r="1402" spans="1:23" x14ac:dyDescent="0.2">
      <c r="A1402" t="str">
        <f>IF(ISBLANK(R1402),C1402,R1402)&amp;" "&amp;S1402&amp;IF(ISBLANK(S1402),""," ")&amp;T1402&amp;IF(ISBLANK(T1402),""," ")&amp;U1402&amp;" "&amp;V1402</f>
        <v>959 West Main Street</v>
      </c>
      <c r="C1402" s="1" t="s">
        <v>0</v>
      </c>
      <c r="E1402" s="1" t="str">
        <f t="shared" si="64"/>
        <v>Vernacular: Shotgun</v>
      </c>
      <c r="F1402" s="1" t="str">
        <f t="shared" si="63"/>
        <v>None</v>
      </c>
      <c r="G1402" s="1" t="s">
        <v>18</v>
      </c>
      <c r="H1402" s="1" t="b">
        <v>1</v>
      </c>
      <c r="I1402" s="1" t="b">
        <v>0</v>
      </c>
      <c r="J1402" s="1">
        <v>1870</v>
      </c>
      <c r="K1402" s="1">
        <v>1870</v>
      </c>
      <c r="L1402" s="1" t="s">
        <v>14</v>
      </c>
      <c r="M1402" s="1">
        <v>1</v>
      </c>
      <c r="N1402" s="1" t="s">
        <v>13</v>
      </c>
      <c r="P1402" s="5">
        <v>38.738973000000001</v>
      </c>
      <c r="Q1402" s="5">
        <v>-85.395899</v>
      </c>
      <c r="R1402" s="1">
        <v>959</v>
      </c>
      <c r="S1402" s="9"/>
      <c r="T1402" s="2" t="s">
        <v>485</v>
      </c>
      <c r="U1402" t="s">
        <v>447</v>
      </c>
      <c r="V1402" t="s">
        <v>446</v>
      </c>
      <c r="W1402" s="1" t="s">
        <v>13</v>
      </c>
    </row>
    <row r="1403" spans="1:23" x14ac:dyDescent="0.2">
      <c r="A1403" t="str">
        <f>IF(ISBLANK(R1403),C1403,R1403)&amp;" "&amp;S1403&amp;IF(ISBLANK(S1403),""," ")&amp;T1403&amp;IF(ISBLANK(T1403),""," ")&amp;U1403&amp;" "&amp;V1403</f>
        <v>1001 West Main Street</v>
      </c>
      <c r="C1403" s="1" t="s">
        <v>0</v>
      </c>
      <c r="E1403" s="1" t="str">
        <f t="shared" si="64"/>
        <v>Italianate</v>
      </c>
      <c r="F1403" s="1" t="str">
        <f t="shared" si="63"/>
        <v>None</v>
      </c>
      <c r="G1403" s="1" t="s">
        <v>23</v>
      </c>
      <c r="H1403" s="1" t="b">
        <v>1</v>
      </c>
      <c r="I1403" s="1" t="b">
        <v>0</v>
      </c>
      <c r="J1403" s="1">
        <v>1850</v>
      </c>
      <c r="K1403" s="1">
        <v>1850</v>
      </c>
      <c r="L1403" s="1" t="s">
        <v>14</v>
      </c>
      <c r="M1403" s="1">
        <v>1</v>
      </c>
      <c r="N1403" s="1" t="s">
        <v>13</v>
      </c>
      <c r="P1403" s="5">
        <v>38.739161000000003</v>
      </c>
      <c r="Q1403" s="5">
        <v>-85.39649</v>
      </c>
      <c r="R1403" s="1">
        <v>1001</v>
      </c>
      <c r="S1403" s="9"/>
      <c r="T1403" s="2" t="s">
        <v>485</v>
      </c>
      <c r="U1403" t="s">
        <v>447</v>
      </c>
      <c r="V1403" t="s">
        <v>446</v>
      </c>
      <c r="W1403" s="1" t="s">
        <v>13</v>
      </c>
    </row>
    <row r="1404" spans="1:23" x14ac:dyDescent="0.2">
      <c r="A1404" t="str">
        <f>IF(ISBLANK(R1404),C1404,R1404)&amp;" "&amp;S1404&amp;IF(ISBLANK(S1404),""," ")&amp;T1404&amp;IF(ISBLANK(T1404),""," ")&amp;U1404&amp;" "&amp;V1404</f>
        <v>1003 West Main Street</v>
      </c>
      <c r="C1404" s="1" t="s">
        <v>0</v>
      </c>
      <c r="E1404" s="1" t="str">
        <f t="shared" si="64"/>
        <v>Federal</v>
      </c>
      <c r="F1404" s="1" t="str">
        <f t="shared" si="63"/>
        <v>None</v>
      </c>
      <c r="G1404" s="1" t="s">
        <v>1</v>
      </c>
      <c r="H1404" s="1" t="b">
        <v>1</v>
      </c>
      <c r="I1404" s="1" t="b">
        <v>0</v>
      </c>
      <c r="J1404" s="1">
        <v>1840</v>
      </c>
      <c r="K1404" s="1">
        <v>1840</v>
      </c>
      <c r="L1404" s="1" t="s">
        <v>14</v>
      </c>
      <c r="M1404" s="1">
        <v>1</v>
      </c>
      <c r="N1404" s="1" t="s">
        <v>13</v>
      </c>
      <c r="P1404" s="5">
        <v>38.739099000000003</v>
      </c>
      <c r="Q1404" s="5">
        <v>-85.396799000000001</v>
      </c>
      <c r="R1404" s="1">
        <v>1003</v>
      </c>
      <c r="S1404" s="9"/>
      <c r="T1404" s="2" t="s">
        <v>485</v>
      </c>
      <c r="U1404" t="s">
        <v>447</v>
      </c>
      <c r="V1404" t="s">
        <v>446</v>
      </c>
      <c r="W1404" s="1" t="s">
        <v>13</v>
      </c>
    </row>
    <row r="1405" spans="1:23" x14ac:dyDescent="0.2">
      <c r="A1405" t="str">
        <f>IF(ISBLANK(R1405),C1405,R1405)&amp;" "&amp;S1405&amp;IF(ISBLANK(S1405),""," ")&amp;T1405&amp;IF(ISBLANK(T1405),""," ")&amp;U1405&amp;" "&amp;V1405</f>
        <v>1005 West Main Street</v>
      </c>
      <c r="C1405" s="1" t="s">
        <v>0</v>
      </c>
      <c r="E1405" s="1" t="str">
        <f t="shared" si="64"/>
        <v>Federal</v>
      </c>
      <c r="F1405" s="1" t="str">
        <f t="shared" si="63"/>
        <v>None</v>
      </c>
      <c r="G1405" s="1" t="s">
        <v>1</v>
      </c>
      <c r="H1405" s="1" t="b">
        <v>1</v>
      </c>
      <c r="I1405" s="1" t="b">
        <v>0</v>
      </c>
      <c r="J1405" s="1">
        <v>1840</v>
      </c>
      <c r="K1405" s="1">
        <v>1840</v>
      </c>
      <c r="L1405" s="1" t="s">
        <v>14</v>
      </c>
      <c r="M1405" s="1">
        <v>1</v>
      </c>
      <c r="N1405" s="1" t="s">
        <v>13</v>
      </c>
      <c r="P1405" s="5">
        <v>38.739420000000003</v>
      </c>
      <c r="Q1405" s="5">
        <v>-85.396675000000002</v>
      </c>
      <c r="R1405" s="1">
        <v>1005</v>
      </c>
      <c r="S1405" s="9"/>
      <c r="T1405" s="2" t="s">
        <v>485</v>
      </c>
      <c r="U1405" t="s">
        <v>447</v>
      </c>
      <c r="V1405" t="s">
        <v>446</v>
      </c>
      <c r="W1405" s="1" t="s">
        <v>13</v>
      </c>
    </row>
    <row r="1406" spans="1:23" x14ac:dyDescent="0.2">
      <c r="A1406" t="str">
        <f>IF(ISBLANK(R1406),C1406,R1406)&amp;" "&amp;S1406&amp;IF(ISBLANK(S1406),""," ")&amp;T1406&amp;IF(ISBLANK(T1406),""," ")&amp;U1406&amp;" "&amp;V1406</f>
        <v>1006 West Main Street</v>
      </c>
      <c r="C1406" s="1" t="s">
        <v>0</v>
      </c>
      <c r="E1406" s="1" t="str">
        <f t="shared" si="64"/>
        <v>Modern Movement</v>
      </c>
      <c r="F1406" s="1" t="str">
        <f t="shared" si="63"/>
        <v>None</v>
      </c>
      <c r="G1406" s="4" t="s">
        <v>29</v>
      </c>
      <c r="H1406" s="1" t="b">
        <v>1</v>
      </c>
      <c r="I1406" s="1" t="b">
        <v>0</v>
      </c>
      <c r="J1406" s="1">
        <v>1980</v>
      </c>
      <c r="K1406" s="1">
        <v>1980</v>
      </c>
      <c r="L1406" s="1" t="s">
        <v>2</v>
      </c>
      <c r="N1406" s="1">
        <v>1</v>
      </c>
      <c r="O1406" s="4" t="s">
        <v>526</v>
      </c>
      <c r="P1406" s="5">
        <v>38.740000999999999</v>
      </c>
      <c r="Q1406" s="5">
        <v>-85.396714000000003</v>
      </c>
      <c r="R1406" s="4">
        <v>1006</v>
      </c>
      <c r="S1406" s="10"/>
      <c r="T1406" s="2" t="s">
        <v>485</v>
      </c>
      <c r="U1406" t="s">
        <v>447</v>
      </c>
      <c r="V1406" t="s">
        <v>446</v>
      </c>
      <c r="W1406" s="1" t="s">
        <v>13</v>
      </c>
    </row>
    <row r="1407" spans="1:23" x14ac:dyDescent="0.2">
      <c r="A1407" t="str">
        <f>IF(ISBLANK(R1407),C1407,R1407)&amp;" "&amp;S1407&amp;IF(ISBLANK(S1407),""," ")&amp;T1407&amp;IF(ISBLANK(T1407),""," ")&amp;U1407&amp;" "&amp;V1407</f>
        <v>1007 West Main Street</v>
      </c>
      <c r="C1407" s="1" t="s">
        <v>0</v>
      </c>
      <c r="E1407" s="1" t="str">
        <f t="shared" si="64"/>
        <v>Vernacular: Shotgun</v>
      </c>
      <c r="F1407" s="1" t="str">
        <f t="shared" si="63"/>
        <v>None</v>
      </c>
      <c r="G1407" s="1" t="s">
        <v>18</v>
      </c>
      <c r="H1407" s="1" t="b">
        <v>1</v>
      </c>
      <c r="I1407" s="1" t="b">
        <v>0</v>
      </c>
      <c r="J1407" s="1">
        <v>1890</v>
      </c>
      <c r="K1407" s="1">
        <v>1890</v>
      </c>
      <c r="L1407" s="1" t="s">
        <v>2</v>
      </c>
      <c r="N1407" s="4">
        <v>1</v>
      </c>
      <c r="O1407" s="4" t="s">
        <v>527</v>
      </c>
      <c r="P1407" s="5">
        <v>38.739114999999998</v>
      </c>
      <c r="Q1407" s="5">
        <v>-85.396897999999993</v>
      </c>
      <c r="R1407" s="1">
        <v>1007</v>
      </c>
      <c r="S1407" s="9"/>
      <c r="T1407" s="2" t="s">
        <v>485</v>
      </c>
      <c r="U1407" t="s">
        <v>447</v>
      </c>
      <c r="V1407" t="s">
        <v>446</v>
      </c>
      <c r="W1407" s="1" t="s">
        <v>13</v>
      </c>
    </row>
    <row r="1408" spans="1:23" x14ac:dyDescent="0.2">
      <c r="A1408" t="str">
        <f>IF(ISBLANK(R1408),C1408,R1408)&amp;" "&amp;S1408&amp;IF(ISBLANK(S1408),""," ")&amp;T1408&amp;IF(ISBLANK(T1408),""," ")&amp;U1408&amp;" "&amp;V1408</f>
        <v>1008 West Main Street</v>
      </c>
      <c r="C1408" s="1" t="s">
        <v>0</v>
      </c>
      <c r="E1408" s="1" t="str">
        <f t="shared" si="64"/>
        <v>Vernacular: Gable Front</v>
      </c>
      <c r="F1408" s="1" t="str">
        <f t="shared" si="63"/>
        <v>None</v>
      </c>
      <c r="G1408" s="4" t="s">
        <v>21</v>
      </c>
      <c r="H1408" s="1" t="b">
        <v>1</v>
      </c>
      <c r="I1408" s="1" t="b">
        <v>0</v>
      </c>
      <c r="J1408" s="1">
        <v>1880</v>
      </c>
      <c r="K1408" s="1">
        <v>1880</v>
      </c>
      <c r="L1408" s="1" t="s">
        <v>14</v>
      </c>
      <c r="M1408" s="1">
        <v>1</v>
      </c>
      <c r="N1408" s="1" t="s">
        <v>13</v>
      </c>
      <c r="P1408" s="5">
        <v>38.739865000000002</v>
      </c>
      <c r="Q1408" s="5">
        <v>-85.396957999999998</v>
      </c>
      <c r="R1408" s="1">
        <v>1008</v>
      </c>
      <c r="S1408" s="9"/>
      <c r="T1408" s="2" t="s">
        <v>485</v>
      </c>
      <c r="U1408" t="s">
        <v>447</v>
      </c>
      <c r="V1408" t="s">
        <v>446</v>
      </c>
      <c r="W1408" s="1" t="s">
        <v>13</v>
      </c>
    </row>
    <row r="1409" spans="1:23" x14ac:dyDescent="0.2">
      <c r="A1409" t="str">
        <f>IF(ISBLANK(R1409),C1409,R1409)&amp;" "&amp;S1409&amp;IF(ISBLANK(S1409),""," ")&amp;T1409&amp;IF(ISBLANK(T1409),""," ")&amp;U1409&amp;" "&amp;V1409</f>
        <v>1010 West Main Street</v>
      </c>
      <c r="C1409" s="1" t="s">
        <v>0</v>
      </c>
      <c r="E1409" s="1" t="str">
        <f t="shared" si="64"/>
        <v>Vernacular: Gable Front</v>
      </c>
      <c r="F1409" s="1" t="str">
        <f t="shared" si="63"/>
        <v>None</v>
      </c>
      <c r="G1409" s="4" t="s">
        <v>21</v>
      </c>
      <c r="H1409" s="1" t="b">
        <v>1</v>
      </c>
      <c r="I1409" s="1" t="b">
        <v>0</v>
      </c>
      <c r="J1409" s="1">
        <v>1890</v>
      </c>
      <c r="K1409" s="1">
        <v>1890</v>
      </c>
      <c r="L1409" s="4" t="s">
        <v>14</v>
      </c>
      <c r="M1409" s="1">
        <v>1</v>
      </c>
      <c r="N1409" s="1" t="s">
        <v>13</v>
      </c>
      <c r="P1409" s="5">
        <v>38.739882000000001</v>
      </c>
      <c r="Q1409" s="5">
        <v>-85.397092000000001</v>
      </c>
      <c r="R1409" s="1">
        <v>1010</v>
      </c>
      <c r="S1409" s="9"/>
      <c r="T1409" s="2" t="s">
        <v>485</v>
      </c>
      <c r="U1409" t="s">
        <v>447</v>
      </c>
      <c r="V1409" t="s">
        <v>446</v>
      </c>
      <c r="W1409" s="1" t="s">
        <v>13</v>
      </c>
    </row>
    <row r="1410" spans="1:23" x14ac:dyDescent="0.2">
      <c r="A1410" t="str">
        <f>IF(ISBLANK(R1410),C1410,R1410)&amp;" "&amp;S1410&amp;IF(ISBLANK(S1410),""," ")&amp;T1410&amp;IF(ISBLANK(T1410),""," ")&amp;U1410&amp;" "&amp;V1410</f>
        <v>1011 West Main Street</v>
      </c>
      <c r="C1410" s="1" t="s">
        <v>0</v>
      </c>
      <c r="E1410" s="1" t="str">
        <f t="shared" si="64"/>
        <v>Vernacular: Gable Front</v>
      </c>
      <c r="F1410" s="1" t="str">
        <f t="shared" ref="F1410:F1473" si="66">IF(OR(G1410="Other: Vernacular Landscape",G1410="Other",G1410="Federal"),"None",IF(G1410="Italianate","None",IF(G1410="No Style","None",IF(G1410="Other: Gabled-ell","Gabled-ell",IF(G1410="Other: Single Pen","Single Pen",IF(G1410="Other: Double Pen","Double Pen",IF(G1410="Other: Shotgun","None",IF(G1410="Other: I-House","I-House",IF(G1410="Other: Hall and Parlor","Hall and Parlor",IF(G1410="Other: Gable front","None",IF(G1410="Other: Cross gable","Cross Gable",IF(G1410="Other: English Barn","English Barn",IF(G1410="Greek Revival","Greek",IF(G1410="Bungalow/Craftsman","None",IF(G1410="Colonial Revival","None",IF(G1410="Other: American Four Square","None",IF(G1410="Queen Anne","Queen Anne",IF(G1410="Other: Designed Landscape - Memorial Garden","Memorial Garden",IF(G1410="Other: Designed Landscape - Formal garden","Formal Garden",IF(OR(G1410="Other: Modern",G1410="Modern Movement"),"None",IF(OR(G1410="Other: Side gabled",G1410="Side gabled"),"Side Gable",IF(G1410="Other: Rail car design","Rail Car",IF(G1410="Commercial Style","None",IF(G1410="Other: Cottage","Cottage",IF(G1410="Other: 19th C. Functional","19th Century",IF(G1410="Other: 20th C. Functional","20th Century",IF(G1410="Other: Pre-Fab","Pre-Fab",IF(OR(G1410="Other: Art Deco",G1410="Art Deco"),"None",IF(G1410="Gothic Revival","None",IF(G1410="Neo-Classical Revival","Classical",IF(OR(G1410="Other: Tudor Revival",G1410="Tudor Revival"),"None",IF(G1410="Stick/Eastlake","Stick/Eastlake",IF(G1410="Romanesque Revival","Romanesque Revival",IF(G1410="Modern Movement: Ranch Style","Ranch",IF(G1410="Other: Camelback shotgun","Camelback Shotgun",IF(G1410="Other: Saltbox","Saltbox",IF(G1410="Other: Designed Lanscape","None",IF(G1410="Other: Designed Landscape - City Park","City Park",IF(G1410="Other: Central passage","Central Passage",IF(G1410="Other: T-plan","T-plan",IF(G1410="Other: Free Classic","Free Classical",IF(G1410="Other: Cross plan","Cross Plan",IF(G1410="Second Empire",G1410,IF(G1410="Other: Folk Victorian","Folk Victorian",IF(G1410="Classical Revival","Classical",IF(G1410="Other: Neoclassical","Neoclassical",""))))))))))))))))))))))))))))))))))))))))))))))</f>
        <v>None</v>
      </c>
      <c r="G1410" s="1" t="s">
        <v>21</v>
      </c>
      <c r="H1410" s="1" t="b">
        <v>1</v>
      </c>
      <c r="I1410" s="1" t="b">
        <v>0</v>
      </c>
      <c r="J1410" s="1">
        <v>1910</v>
      </c>
      <c r="K1410" s="1">
        <v>1910</v>
      </c>
      <c r="L1410" s="1" t="s">
        <v>14</v>
      </c>
      <c r="M1410" s="1">
        <v>1</v>
      </c>
      <c r="N1410" s="1" t="s">
        <v>13</v>
      </c>
      <c r="P1410" s="5">
        <v>38.739469</v>
      </c>
      <c r="Q1410" s="5">
        <v>-85.396950000000004</v>
      </c>
      <c r="R1410" s="1">
        <v>1011</v>
      </c>
      <c r="S1410" s="9"/>
      <c r="T1410" s="2" t="s">
        <v>485</v>
      </c>
      <c r="U1410" t="s">
        <v>447</v>
      </c>
      <c r="V1410" t="s">
        <v>446</v>
      </c>
      <c r="W1410" s="1" t="s">
        <v>13</v>
      </c>
    </row>
    <row r="1411" spans="1:23" x14ac:dyDescent="0.2">
      <c r="A1411" t="str">
        <f>IF(ISBLANK(R1411),C1411,R1411)&amp;" "&amp;S1411&amp;IF(ISBLANK(S1411),""," ")&amp;T1411&amp;IF(ISBLANK(T1411),""," ")&amp;U1411&amp;" "&amp;V1411</f>
        <v>1012 West Main Street</v>
      </c>
      <c r="C1411" s="1" t="s">
        <v>0</v>
      </c>
      <c r="E1411" s="1" t="str">
        <f t="shared" ref="E1411:E1474" si="67">IF(OR(G1411="Other",G1411="Federal",G1411="Italianate",G1411="Gothic Revival",G1411="Tudor Revival"),G1411,IF(G1411="No Style","None",IF(OR(G1411="Other: T-plan",G1411="Other: Central passage",G1411="Other: Pre-Fab",G1411="Other: Side gabled",G1411="Side gabled",G1411="Other: Gabled-ell",G1411="Other: Cross gable",G1411="Other: Saltbox",G1411="Other: Cross plan",G1411="Other: Hall and Parlor",G1411="Other: I-House",G1411="Other: Single Pen",G1411="Other: Cottage",G1411="Other: Double Pen"),"Vernacular: Other",IF(OR(G1411="Other: Shotgun",G1411="Other: Camelback shotgun"),"Vernacular: Shotgun",IF(G1411="Other: Gable front","Vernacular: Gable Front",IF(G1411="Other: English Barn","Barn",IF(G1411="Bungalow/Craftsman","Bungalow/Craftsman/Foursquare",IF(G1411="Colonial Revival",G1411,IF(G1411="Other: American Four Square","Bungalow/Craftsman/Foursquare",IF(G1411="Queen Anne","Victorian",IF(OR(G1411="Other: Designed Landscape - Memorial Garden",G1411="Other: Designed Landscape",G1411="Other: Designed Landscape - City Park"),"Designed Landscape",IF(G1411="Other: Designed Landscape - Formal garden","Designed Landscape",IF(OR(G1411="Other: Modern",G1411="Modern Movement",G1411="Modern Movement: Ranch Style"),"Modern Movement",IF(G1411="Other: Rail car design","Other",IF(G1411="Commercial Style","Commercial Style",IF(G1411="Other: 19th C. Functional","Functional",IF(G1411="Other: 20th C. Functional","Functional",IF(OR(G1411="Other: Art Deco",G1411="Art Deco"),"Art Deco",IF(G1411="Stick/Eastlake","Victorian",IF(OR(G1411="Other: Folk Victorian",G1411="Other: Free Classic",G1411="Romanesque Revival",G1411="Second Empire"),"Victorian",IF(G1411="Other: Tudor Revival","Tudor Revival",IF(G1411="Other: Vernacular Landscape","Vernacular Landscape",IF(OR(G1411="Greek Revival",G1411="Neo-Classical Revival",G1411="Classical Revival"),"Classical/Greek Revival","")))))))))))))))))))))))</f>
        <v>Vernacular: Gable Front</v>
      </c>
      <c r="F1411" s="1" t="str">
        <f t="shared" si="66"/>
        <v>None</v>
      </c>
      <c r="G1411" s="4" t="s">
        <v>21</v>
      </c>
      <c r="H1411" s="1" t="b">
        <v>1</v>
      </c>
      <c r="I1411" s="1" t="b">
        <v>0</v>
      </c>
      <c r="J1411" s="1">
        <v>1910</v>
      </c>
      <c r="K1411" s="1">
        <v>1910</v>
      </c>
      <c r="L1411" s="4" t="s">
        <v>2</v>
      </c>
      <c r="N1411" s="4">
        <v>1</v>
      </c>
      <c r="O1411" s="4" t="s">
        <v>511</v>
      </c>
      <c r="P1411" s="5">
        <v>38.739896999999999</v>
      </c>
      <c r="Q1411" s="5">
        <v>-85.397200999999995</v>
      </c>
      <c r="R1411" s="1">
        <v>1012</v>
      </c>
      <c r="S1411" s="9"/>
      <c r="T1411" s="2" t="s">
        <v>485</v>
      </c>
      <c r="U1411" t="s">
        <v>447</v>
      </c>
      <c r="V1411" t="s">
        <v>446</v>
      </c>
      <c r="W1411" s="1" t="s">
        <v>13</v>
      </c>
    </row>
    <row r="1412" spans="1:23" x14ac:dyDescent="0.2">
      <c r="A1412" t="str">
        <f>IF(ISBLANK(R1412),C1412,R1412)&amp;" "&amp;S1412&amp;IF(ISBLANK(S1412),""," ")&amp;T1412&amp;IF(ISBLANK(T1412),""," ")&amp;U1412&amp;" "&amp;V1412</f>
        <v>1013 West Main Street</v>
      </c>
      <c r="C1412" s="1" t="s">
        <v>0</v>
      </c>
      <c r="E1412" s="1" t="str">
        <f t="shared" si="67"/>
        <v>Vernacular: Shotgun</v>
      </c>
      <c r="F1412" s="1" t="str">
        <f t="shared" si="66"/>
        <v>None</v>
      </c>
      <c r="G1412" s="1" t="s">
        <v>18</v>
      </c>
      <c r="H1412" s="1" t="b">
        <v>1</v>
      </c>
      <c r="I1412" s="1" t="b">
        <v>0</v>
      </c>
      <c r="J1412" s="1">
        <v>1890</v>
      </c>
      <c r="K1412" s="1">
        <v>1890</v>
      </c>
      <c r="L1412" s="1" t="s">
        <v>14</v>
      </c>
      <c r="M1412" s="1">
        <v>1</v>
      </c>
      <c r="N1412" s="1" t="s">
        <v>13</v>
      </c>
      <c r="P1412" s="5">
        <v>38.739170999999999</v>
      </c>
      <c r="Q1412" s="5">
        <v>-85.397157000000007</v>
      </c>
      <c r="R1412" s="1">
        <v>1013</v>
      </c>
      <c r="S1412" s="9"/>
      <c r="T1412" s="2" t="s">
        <v>485</v>
      </c>
      <c r="U1412" t="s">
        <v>447</v>
      </c>
      <c r="V1412" t="s">
        <v>446</v>
      </c>
      <c r="W1412" s="1" t="s">
        <v>13</v>
      </c>
    </row>
    <row r="1413" spans="1:23" x14ac:dyDescent="0.2">
      <c r="A1413" t="str">
        <f>IF(ISBLANK(R1413),C1413,R1413)&amp;" "&amp;S1413&amp;IF(ISBLANK(S1413),""," ")&amp;T1413&amp;IF(ISBLANK(T1413),""," ")&amp;U1413&amp;" "&amp;V1413</f>
        <v>1014 West Main Street</v>
      </c>
      <c r="C1413" s="1" t="s">
        <v>0</v>
      </c>
      <c r="E1413" s="1" t="str">
        <f t="shared" si="67"/>
        <v>Vernacular: Shotgun</v>
      </c>
      <c r="F1413" s="1" t="str">
        <f t="shared" si="66"/>
        <v>None</v>
      </c>
      <c r="G1413" s="4" t="s">
        <v>18</v>
      </c>
      <c r="H1413" s="1" t="b">
        <v>1</v>
      </c>
      <c r="I1413" s="1" t="b">
        <v>0</v>
      </c>
      <c r="J1413" s="1">
        <v>1890</v>
      </c>
      <c r="K1413" s="1">
        <v>1890</v>
      </c>
      <c r="L1413" s="4" t="s">
        <v>14</v>
      </c>
      <c r="M1413" s="1">
        <v>1</v>
      </c>
      <c r="N1413" s="1" t="s">
        <v>13</v>
      </c>
      <c r="P1413" s="5">
        <v>38.739918000000003</v>
      </c>
      <c r="Q1413" s="5">
        <v>-85.397356000000002</v>
      </c>
      <c r="R1413" s="1">
        <v>1014</v>
      </c>
      <c r="S1413" s="9"/>
      <c r="T1413" s="2" t="s">
        <v>485</v>
      </c>
      <c r="U1413" t="s">
        <v>447</v>
      </c>
      <c r="V1413" t="s">
        <v>446</v>
      </c>
      <c r="W1413" s="1" t="s">
        <v>13</v>
      </c>
    </row>
    <row r="1414" spans="1:23" x14ac:dyDescent="0.2">
      <c r="A1414" t="str">
        <f>IF(ISBLANK(R1414),C1414,R1414)&amp;" "&amp;S1414&amp;IF(ISBLANK(S1414),""," ")&amp;T1414&amp;IF(ISBLANK(T1414),""," ")&amp;U1414&amp;" "&amp;V1414</f>
        <v>1016 West Main Street</v>
      </c>
      <c r="C1414" s="1" t="s">
        <v>0</v>
      </c>
      <c r="E1414" s="1" t="str">
        <f t="shared" si="67"/>
        <v>Vernacular: Gable Front</v>
      </c>
      <c r="F1414" s="1" t="str">
        <f t="shared" si="66"/>
        <v>None</v>
      </c>
      <c r="G1414" s="4" t="s">
        <v>21</v>
      </c>
      <c r="H1414" s="1" t="b">
        <v>1</v>
      </c>
      <c r="I1414" s="1" t="b">
        <v>0</v>
      </c>
      <c r="J1414" s="1">
        <v>1860</v>
      </c>
      <c r="K1414" s="1">
        <v>1860</v>
      </c>
      <c r="L1414" s="4" t="s">
        <v>14</v>
      </c>
      <c r="M1414" s="1">
        <v>1</v>
      </c>
      <c r="N1414" s="1" t="s">
        <v>13</v>
      </c>
      <c r="P1414" s="5">
        <v>38.739933000000001</v>
      </c>
      <c r="Q1414" s="5">
        <v>-85.397493999999995</v>
      </c>
      <c r="R1414" s="4">
        <v>1016</v>
      </c>
      <c r="S1414" s="10"/>
      <c r="T1414" s="2" t="s">
        <v>485</v>
      </c>
      <c r="U1414" t="s">
        <v>447</v>
      </c>
      <c r="V1414" t="s">
        <v>446</v>
      </c>
      <c r="W1414" s="1" t="s">
        <v>13</v>
      </c>
    </row>
    <row r="1415" spans="1:23" x14ac:dyDescent="0.2">
      <c r="A1415" t="str">
        <f>IF(ISBLANK(R1415),C1415,R1415)&amp;" "&amp;S1415&amp;IF(ISBLANK(S1415),""," ")&amp;T1415&amp;IF(ISBLANK(T1415),""," ")&amp;U1415&amp;" "&amp;V1415</f>
        <v>1017 West Main Street</v>
      </c>
      <c r="C1415" s="1" t="s">
        <v>0</v>
      </c>
      <c r="E1415" s="1" t="str">
        <f t="shared" si="67"/>
        <v>Vernacular: Shotgun</v>
      </c>
      <c r="F1415" s="1" t="str">
        <f t="shared" si="66"/>
        <v>None</v>
      </c>
      <c r="G1415" s="1" t="s">
        <v>18</v>
      </c>
      <c r="H1415" s="1" t="b">
        <v>1</v>
      </c>
      <c r="I1415" s="1" t="b">
        <v>0</v>
      </c>
      <c r="J1415" s="1">
        <v>1850</v>
      </c>
      <c r="K1415" s="1">
        <v>1850</v>
      </c>
      <c r="L1415" s="1" t="s">
        <v>14</v>
      </c>
      <c r="M1415" s="1">
        <v>1</v>
      </c>
      <c r="N1415" s="1" t="s">
        <v>13</v>
      </c>
      <c r="P1415" s="5">
        <v>38.739192000000003</v>
      </c>
      <c r="Q1415" s="5">
        <v>-85.397288000000003</v>
      </c>
      <c r="R1415" s="1">
        <v>1017</v>
      </c>
      <c r="S1415" s="9"/>
      <c r="T1415" s="2" t="s">
        <v>485</v>
      </c>
      <c r="U1415" t="s">
        <v>447</v>
      </c>
      <c r="V1415" t="s">
        <v>446</v>
      </c>
      <c r="W1415" s="1" t="s">
        <v>13</v>
      </c>
    </row>
    <row r="1416" spans="1:23" x14ac:dyDescent="0.2">
      <c r="A1416" t="str">
        <f>IF(ISBLANK(R1416),C1416,R1416)&amp;" "&amp;S1416&amp;IF(ISBLANK(S1416),""," ")&amp;T1416&amp;IF(ISBLANK(T1416),""," ")&amp;U1416&amp;" "&amp;V1416</f>
        <v>1018 West Main Street</v>
      </c>
      <c r="C1416" s="1" t="s">
        <v>0</v>
      </c>
      <c r="E1416" s="1" t="str">
        <f t="shared" si="67"/>
        <v>Vernacular: Other</v>
      </c>
      <c r="F1416" s="1" t="str">
        <f t="shared" si="66"/>
        <v>Side Gable</v>
      </c>
      <c r="G1416" s="4" t="s">
        <v>325</v>
      </c>
      <c r="H1416" s="1" t="b">
        <v>1</v>
      </c>
      <c r="I1416" s="1" t="b">
        <v>0</v>
      </c>
      <c r="J1416" s="1">
        <v>1890</v>
      </c>
      <c r="K1416" s="1">
        <v>1890</v>
      </c>
      <c r="L1416" s="4" t="s">
        <v>14</v>
      </c>
      <c r="M1416" s="1">
        <v>2</v>
      </c>
      <c r="N1416" s="1" t="s">
        <v>13</v>
      </c>
      <c r="P1416" s="5">
        <v>38.739952000000002</v>
      </c>
      <c r="Q1416" s="5">
        <v>-85.397582999999997</v>
      </c>
      <c r="R1416" s="4">
        <v>1018</v>
      </c>
      <c r="S1416" s="10"/>
      <c r="T1416" s="2" t="s">
        <v>485</v>
      </c>
      <c r="U1416" t="s">
        <v>447</v>
      </c>
      <c r="V1416" t="s">
        <v>446</v>
      </c>
      <c r="W1416" s="1" t="s">
        <v>13</v>
      </c>
    </row>
    <row r="1417" spans="1:23" x14ac:dyDescent="0.2">
      <c r="A1417" t="str">
        <f>IF(ISBLANK(R1417),C1417,R1417)&amp;" "&amp;S1417&amp;IF(ISBLANK(S1417),""," ")&amp;T1417&amp;IF(ISBLANK(T1417),""," ")&amp;U1417&amp;" "&amp;V1417</f>
        <v>1020 West Main Street</v>
      </c>
      <c r="C1417" s="1" t="s">
        <v>0</v>
      </c>
      <c r="E1417" s="1" t="str">
        <f t="shared" si="67"/>
        <v>Vernacular: Gable Front</v>
      </c>
      <c r="F1417" s="1" t="str">
        <f t="shared" si="66"/>
        <v>None</v>
      </c>
      <c r="G1417" s="4" t="s">
        <v>21</v>
      </c>
      <c r="H1417" s="1" t="b">
        <v>1</v>
      </c>
      <c r="I1417" s="1" t="b">
        <v>0</v>
      </c>
      <c r="J1417" s="1">
        <v>1860</v>
      </c>
      <c r="K1417" s="1">
        <v>1860</v>
      </c>
      <c r="L1417" s="4" t="s">
        <v>14</v>
      </c>
      <c r="M1417" s="1">
        <v>1</v>
      </c>
      <c r="N1417" s="1" t="s">
        <v>13</v>
      </c>
      <c r="P1417" s="5">
        <v>38.739967999999998</v>
      </c>
      <c r="Q1417" s="5">
        <v>-85.397722999999999</v>
      </c>
      <c r="R1417" s="1">
        <v>1020</v>
      </c>
      <c r="S1417" s="9"/>
      <c r="T1417" s="2" t="s">
        <v>485</v>
      </c>
      <c r="U1417" t="s">
        <v>447</v>
      </c>
      <c r="V1417" t="s">
        <v>446</v>
      </c>
      <c r="W1417" s="1" t="s">
        <v>13</v>
      </c>
    </row>
    <row r="1418" spans="1:23" x14ac:dyDescent="0.2">
      <c r="A1418" t="str">
        <f>IF(ISBLANK(R1418),C1418,R1418)&amp;" "&amp;S1418&amp;IF(ISBLANK(S1418),""," ")&amp;T1418&amp;IF(ISBLANK(T1418),""," ")&amp;U1418&amp;" "&amp;V1418</f>
        <v>1021 West Main Street</v>
      </c>
      <c r="C1418" s="1" t="s">
        <v>0</v>
      </c>
      <c r="E1418" s="1" t="str">
        <f t="shared" si="67"/>
        <v>Vernacular: Shotgun</v>
      </c>
      <c r="F1418" s="1" t="str">
        <f t="shared" si="66"/>
        <v>None</v>
      </c>
      <c r="G1418" s="1" t="s">
        <v>18</v>
      </c>
      <c r="H1418" s="1" t="b">
        <v>1</v>
      </c>
      <c r="I1418" s="1" t="b">
        <v>0</v>
      </c>
      <c r="J1418" s="1">
        <v>1900</v>
      </c>
      <c r="K1418" s="1">
        <v>1900</v>
      </c>
      <c r="L1418" s="1" t="s">
        <v>14</v>
      </c>
      <c r="M1418" s="1">
        <v>1</v>
      </c>
      <c r="N1418" s="1" t="s">
        <v>13</v>
      </c>
      <c r="P1418" s="5">
        <v>38.739221999999998</v>
      </c>
      <c r="Q1418" s="5">
        <v>-85.397443999999993</v>
      </c>
      <c r="R1418" s="1">
        <v>1021</v>
      </c>
      <c r="S1418" s="9"/>
      <c r="T1418" s="2" t="s">
        <v>485</v>
      </c>
      <c r="U1418" t="s">
        <v>447</v>
      </c>
      <c r="V1418" t="s">
        <v>446</v>
      </c>
      <c r="W1418" s="1" t="s">
        <v>13</v>
      </c>
    </row>
    <row r="1419" spans="1:23" x14ac:dyDescent="0.2">
      <c r="A1419" t="str">
        <f>IF(ISBLANK(R1419),C1419,R1419)&amp;" "&amp;S1419&amp;IF(ISBLANK(S1419),""," ")&amp;T1419&amp;IF(ISBLANK(T1419),""," ")&amp;U1419&amp;" "&amp;V1419</f>
        <v>1025 West Main Street</v>
      </c>
      <c r="C1419" s="1" t="s">
        <v>0</v>
      </c>
      <c r="E1419" s="1" t="str">
        <f t="shared" si="67"/>
        <v>Vernacular: Gable Front</v>
      </c>
      <c r="F1419" s="1" t="str">
        <f t="shared" si="66"/>
        <v>None</v>
      </c>
      <c r="G1419" s="1" t="s">
        <v>21</v>
      </c>
      <c r="H1419" s="1" t="b">
        <v>1</v>
      </c>
      <c r="I1419" s="1" t="b">
        <v>0</v>
      </c>
      <c r="J1419" s="1">
        <v>1850</v>
      </c>
      <c r="K1419" s="1">
        <v>1850</v>
      </c>
      <c r="L1419" s="1" t="s">
        <v>14</v>
      </c>
      <c r="M1419" s="1">
        <v>1</v>
      </c>
      <c r="N1419" s="1" t="s">
        <v>13</v>
      </c>
      <c r="P1419" s="5">
        <v>38.739254000000003</v>
      </c>
      <c r="Q1419" s="5">
        <v>-85.39761</v>
      </c>
      <c r="R1419" s="1">
        <v>1025</v>
      </c>
      <c r="S1419" s="9"/>
      <c r="T1419" s="2" t="s">
        <v>485</v>
      </c>
      <c r="U1419" t="s">
        <v>447</v>
      </c>
      <c r="V1419" t="s">
        <v>446</v>
      </c>
      <c r="W1419" s="1" t="s">
        <v>13</v>
      </c>
    </row>
    <row r="1420" spans="1:23" x14ac:dyDescent="0.2">
      <c r="A1420" t="str">
        <f>IF(ISBLANK(R1420),C1420,R1420)&amp;" "&amp;S1420&amp;IF(ISBLANK(S1420),""," ")&amp;T1420&amp;IF(ISBLANK(T1420),""," ")&amp;U1420&amp;" "&amp;V1420</f>
        <v>1026 West Main Street</v>
      </c>
      <c r="C1420" s="1" t="s">
        <v>0</v>
      </c>
      <c r="E1420" s="1" t="str">
        <f t="shared" si="67"/>
        <v>Italianate</v>
      </c>
      <c r="F1420" s="1" t="str">
        <f t="shared" si="66"/>
        <v>None</v>
      </c>
      <c r="G1420" s="4" t="s">
        <v>23</v>
      </c>
      <c r="H1420" s="1" t="b">
        <v>1</v>
      </c>
      <c r="I1420" s="1" t="b">
        <v>0</v>
      </c>
      <c r="J1420" s="1">
        <v>1870</v>
      </c>
      <c r="K1420" s="1">
        <v>1870</v>
      </c>
      <c r="L1420" s="4" t="s">
        <v>14</v>
      </c>
      <c r="M1420" s="1">
        <v>2</v>
      </c>
      <c r="N1420" s="1" t="s">
        <v>13</v>
      </c>
      <c r="P1420" s="5">
        <v>38.740017999999999</v>
      </c>
      <c r="Q1420" s="5">
        <v>-85.397996000000006</v>
      </c>
      <c r="R1420" s="1">
        <v>1026</v>
      </c>
      <c r="S1420" s="9"/>
      <c r="T1420" s="2" t="s">
        <v>485</v>
      </c>
      <c r="U1420" t="s">
        <v>447</v>
      </c>
      <c r="V1420" t="s">
        <v>446</v>
      </c>
      <c r="W1420" s="1" t="s">
        <v>13</v>
      </c>
    </row>
    <row r="1421" spans="1:23" x14ac:dyDescent="0.2">
      <c r="A1421" t="str">
        <f>IF(ISBLANK(R1421),C1421,R1421)&amp;" "&amp;S1421&amp;IF(ISBLANK(S1421),""," ")&amp;T1421&amp;IF(ISBLANK(T1421),""," ")&amp;U1421&amp;" "&amp;V1421</f>
        <v>1027 West Main Street</v>
      </c>
      <c r="C1421" s="1" t="s">
        <v>0</v>
      </c>
      <c r="E1421" s="1" t="str">
        <f t="shared" si="67"/>
        <v>Vernacular: Gable Front</v>
      </c>
      <c r="F1421" s="1" t="str">
        <f t="shared" si="66"/>
        <v>None</v>
      </c>
      <c r="G1421" s="1" t="s">
        <v>21</v>
      </c>
      <c r="H1421" s="1" t="b">
        <v>1</v>
      </c>
      <c r="I1421" s="1" t="b">
        <v>0</v>
      </c>
      <c r="J1421" s="1">
        <v>1900</v>
      </c>
      <c r="K1421" s="1">
        <v>1900</v>
      </c>
      <c r="L1421" s="1" t="s">
        <v>2</v>
      </c>
      <c r="N1421" s="4">
        <v>1</v>
      </c>
      <c r="O1421" s="4" t="s">
        <v>511</v>
      </c>
      <c r="P1421" s="5">
        <v>38.739646999999998</v>
      </c>
      <c r="Q1421" s="5">
        <v>-85.397963000000004</v>
      </c>
      <c r="R1421" s="1">
        <v>1027</v>
      </c>
      <c r="S1421" s="9"/>
      <c r="T1421" s="2" t="s">
        <v>485</v>
      </c>
      <c r="U1421" t="s">
        <v>447</v>
      </c>
      <c r="V1421" t="s">
        <v>446</v>
      </c>
      <c r="W1421" s="1" t="s">
        <v>13</v>
      </c>
    </row>
    <row r="1422" spans="1:23" ht="25.5" x14ac:dyDescent="0.2">
      <c r="A1422" t="str">
        <f>IF(ISBLANK(R1422),C1422,R1422)&amp;" "&amp;S1422&amp;IF(ISBLANK(S1422),""," ")&amp;T1422&amp;IF(ISBLANK(T1422),""," ")&amp;U1422&amp;" "&amp;V1422</f>
        <v>1029 West Main Street</v>
      </c>
      <c r="C1422" s="1" t="s">
        <v>4</v>
      </c>
      <c r="E1422" s="1" t="str">
        <f t="shared" si="67"/>
        <v>Commercial Style</v>
      </c>
      <c r="F1422" s="1" t="str">
        <f t="shared" si="66"/>
        <v>None</v>
      </c>
      <c r="G1422" s="1" t="s">
        <v>6</v>
      </c>
      <c r="H1422" s="1" t="b">
        <v>1</v>
      </c>
      <c r="I1422" s="1" t="b">
        <v>0</v>
      </c>
      <c r="J1422" s="1">
        <v>1920</v>
      </c>
      <c r="K1422" s="1">
        <v>1920</v>
      </c>
      <c r="L1422" s="1" t="s">
        <v>2</v>
      </c>
      <c r="N1422" s="4">
        <v>1</v>
      </c>
      <c r="O1422" s="4" t="s">
        <v>511</v>
      </c>
      <c r="P1422" s="5">
        <v>38.739331999999997</v>
      </c>
      <c r="Q1422" s="5">
        <v>-85.397998000000001</v>
      </c>
      <c r="R1422" s="1">
        <v>1029</v>
      </c>
      <c r="S1422" s="9"/>
      <c r="T1422" s="2" t="s">
        <v>485</v>
      </c>
      <c r="U1422" t="s">
        <v>447</v>
      </c>
      <c r="V1422" t="s">
        <v>446</v>
      </c>
      <c r="W1422" s="1" t="s">
        <v>13</v>
      </c>
    </row>
    <row r="1423" spans="1:23" x14ac:dyDescent="0.2">
      <c r="A1423" t="str">
        <f>IF(ISBLANK(R1423),C1423,R1423)&amp;" "&amp;S1423&amp;IF(ISBLANK(S1423),""," ")&amp;T1423&amp;IF(ISBLANK(T1423),""," ")&amp;U1423&amp;" "&amp;V1423</f>
        <v>1030 West Main Street</v>
      </c>
      <c r="C1423" s="1" t="s">
        <v>0</v>
      </c>
      <c r="E1423" s="1" t="str">
        <f t="shared" si="67"/>
        <v>Vernacular: Shotgun</v>
      </c>
      <c r="F1423" s="1" t="str">
        <f t="shared" si="66"/>
        <v>None</v>
      </c>
      <c r="G1423" s="4" t="s">
        <v>18</v>
      </c>
      <c r="H1423" s="1" t="b">
        <v>1</v>
      </c>
      <c r="I1423" s="1" t="b">
        <v>0</v>
      </c>
      <c r="J1423" s="1">
        <v>1880</v>
      </c>
      <c r="K1423" s="1">
        <v>1880</v>
      </c>
      <c r="L1423" s="4" t="s">
        <v>14</v>
      </c>
      <c r="M1423" s="1">
        <v>1</v>
      </c>
      <c r="N1423" s="1" t="s">
        <v>13</v>
      </c>
      <c r="P1423" s="5">
        <v>38.740065000000001</v>
      </c>
      <c r="Q1423" s="5">
        <v>-85.398236999999995</v>
      </c>
      <c r="R1423" s="1">
        <v>1030</v>
      </c>
      <c r="S1423" s="9"/>
      <c r="T1423" s="2" t="s">
        <v>485</v>
      </c>
      <c r="U1423" t="s">
        <v>447</v>
      </c>
      <c r="V1423" t="s">
        <v>446</v>
      </c>
      <c r="W1423" s="1" t="s">
        <v>13</v>
      </c>
    </row>
    <row r="1424" spans="1:23" x14ac:dyDescent="0.2">
      <c r="A1424" t="str">
        <f>IF(ISBLANK(R1424),C1424,R1424)&amp;" "&amp;S1424&amp;IF(ISBLANK(S1424),""," ")&amp;T1424&amp;IF(ISBLANK(T1424),""," ")&amp;U1424&amp;" "&amp;V1424</f>
        <v>1032 West Main Street</v>
      </c>
      <c r="C1424" s="1" t="s">
        <v>0</v>
      </c>
      <c r="E1424" s="1" t="str">
        <f t="shared" si="67"/>
        <v>Vernacular: Gable Front</v>
      </c>
      <c r="F1424" s="1" t="str">
        <f t="shared" si="66"/>
        <v>None</v>
      </c>
      <c r="G1424" s="4" t="s">
        <v>21</v>
      </c>
      <c r="H1424" s="1" t="b">
        <v>1</v>
      </c>
      <c r="I1424" s="1" t="b">
        <v>0</v>
      </c>
      <c r="J1424" s="1">
        <v>1900</v>
      </c>
      <c r="K1424" s="1">
        <v>1900</v>
      </c>
      <c r="L1424" s="4" t="s">
        <v>14</v>
      </c>
      <c r="M1424" s="1">
        <v>1</v>
      </c>
      <c r="N1424" s="1" t="s">
        <v>13</v>
      </c>
      <c r="P1424" s="5">
        <v>38.740094999999997</v>
      </c>
      <c r="Q1424" s="5">
        <v>-85.398349999999994</v>
      </c>
      <c r="R1424" s="1">
        <v>1032</v>
      </c>
      <c r="S1424" s="9"/>
      <c r="T1424" s="2" t="s">
        <v>485</v>
      </c>
      <c r="U1424" t="s">
        <v>447</v>
      </c>
      <c r="V1424" t="s">
        <v>446</v>
      </c>
      <c r="W1424" s="1" t="s">
        <v>13</v>
      </c>
    </row>
    <row r="1425" spans="1:23" x14ac:dyDescent="0.2">
      <c r="A1425" t="str">
        <f>IF(ISBLANK(R1425),C1425,R1425)&amp;" "&amp;S1425&amp;IF(ISBLANK(S1425),""," ")&amp;T1425&amp;IF(ISBLANK(T1425),""," ")&amp;U1425&amp;" "&amp;V1425</f>
        <v>1034 West Main Street</v>
      </c>
      <c r="C1425" s="1" t="s">
        <v>0</v>
      </c>
      <c r="E1425" s="1" t="str">
        <f t="shared" si="67"/>
        <v>Vernacular: Shotgun</v>
      </c>
      <c r="F1425" s="1" t="str">
        <f t="shared" si="66"/>
        <v>None</v>
      </c>
      <c r="G1425" s="4" t="s">
        <v>18</v>
      </c>
      <c r="H1425" s="1" t="b">
        <v>1</v>
      </c>
      <c r="I1425" s="1" t="b">
        <v>0</v>
      </c>
      <c r="J1425" s="1">
        <v>1890</v>
      </c>
      <c r="K1425" s="1">
        <v>1890</v>
      </c>
      <c r="L1425" s="4" t="s">
        <v>14</v>
      </c>
      <c r="M1425" s="1">
        <v>1</v>
      </c>
      <c r="N1425" s="1" t="s">
        <v>13</v>
      </c>
      <c r="P1425" s="5">
        <v>38.740091999999997</v>
      </c>
      <c r="Q1425" s="5">
        <v>-85.398427999999996</v>
      </c>
      <c r="R1425" s="1">
        <v>1034</v>
      </c>
      <c r="S1425" s="9"/>
      <c r="T1425" s="2" t="s">
        <v>485</v>
      </c>
      <c r="U1425" t="s">
        <v>447</v>
      </c>
      <c r="V1425" t="s">
        <v>446</v>
      </c>
      <c r="W1425" s="1" t="s">
        <v>13</v>
      </c>
    </row>
    <row r="1426" spans="1:23" x14ac:dyDescent="0.2">
      <c r="A1426" t="str">
        <f>IF(ISBLANK(R1426),C1426,R1426)&amp;" "&amp;S1426&amp;IF(ISBLANK(S1426),""," ")&amp;T1426&amp;IF(ISBLANK(T1426),""," ")&amp;U1426&amp;" "&amp;V1426</f>
        <v>1035 West Main Street</v>
      </c>
      <c r="C1426" s="1" t="s">
        <v>0</v>
      </c>
      <c r="E1426" s="1" t="str">
        <f t="shared" si="67"/>
        <v>Vernacular: Gable Front</v>
      </c>
      <c r="F1426" s="1" t="str">
        <f t="shared" si="66"/>
        <v>None</v>
      </c>
      <c r="G1426" s="1" t="s">
        <v>21</v>
      </c>
      <c r="H1426" s="1" t="b">
        <v>1</v>
      </c>
      <c r="I1426" s="1" t="b">
        <v>0</v>
      </c>
      <c r="J1426" s="1">
        <v>1920</v>
      </c>
      <c r="K1426" s="1">
        <v>1920</v>
      </c>
      <c r="L1426" s="1" t="s">
        <v>2</v>
      </c>
      <c r="N1426" s="4">
        <v>1</v>
      </c>
      <c r="O1426" s="4" t="s">
        <v>511</v>
      </c>
      <c r="P1426" s="5">
        <v>38.739365999999997</v>
      </c>
      <c r="Q1426" s="5">
        <v>-85.398190999999997</v>
      </c>
      <c r="R1426" s="1">
        <v>1035</v>
      </c>
      <c r="S1426" s="9"/>
      <c r="T1426" s="2" t="s">
        <v>485</v>
      </c>
      <c r="U1426" t="s">
        <v>447</v>
      </c>
      <c r="V1426" t="s">
        <v>446</v>
      </c>
      <c r="W1426" s="1" t="s">
        <v>13</v>
      </c>
    </row>
    <row r="1427" spans="1:23" x14ac:dyDescent="0.2">
      <c r="A1427" t="str">
        <f>IF(ISBLANK(R1427),C1427,R1427)&amp;" "&amp;S1427&amp;IF(ISBLANK(S1427),""," ")&amp;T1427&amp;IF(ISBLANK(T1427),""," ")&amp;U1427&amp;" "&amp;V1427</f>
        <v>1037 West Main Street</v>
      </c>
      <c r="C1427" s="1" t="s">
        <v>0</v>
      </c>
      <c r="E1427" s="1" t="str">
        <f t="shared" si="67"/>
        <v>Italianate</v>
      </c>
      <c r="F1427" s="1" t="str">
        <f t="shared" si="66"/>
        <v>None</v>
      </c>
      <c r="G1427" s="1" t="s">
        <v>23</v>
      </c>
      <c r="H1427" s="1" t="b">
        <v>1</v>
      </c>
      <c r="I1427" s="1" t="b">
        <v>0</v>
      </c>
      <c r="J1427" s="1">
        <v>1850</v>
      </c>
      <c r="K1427" s="1">
        <v>1850</v>
      </c>
      <c r="L1427" s="1" t="s">
        <v>14</v>
      </c>
      <c r="M1427" s="1">
        <v>1</v>
      </c>
      <c r="N1427" s="1" t="s">
        <v>13</v>
      </c>
      <c r="P1427" s="5">
        <v>38.739387999999998</v>
      </c>
      <c r="Q1427" s="5">
        <v>-85.398374000000004</v>
      </c>
      <c r="R1427" s="1">
        <v>1037</v>
      </c>
      <c r="S1427" s="9"/>
      <c r="T1427" s="2" t="s">
        <v>485</v>
      </c>
      <c r="U1427" t="s">
        <v>447</v>
      </c>
      <c r="V1427" t="s">
        <v>446</v>
      </c>
      <c r="W1427" s="1" t="s">
        <v>13</v>
      </c>
    </row>
    <row r="1428" spans="1:23" x14ac:dyDescent="0.2">
      <c r="A1428" t="str">
        <f>IF(ISBLANK(R1428),C1428,R1428)&amp;" "&amp;S1428&amp;IF(ISBLANK(S1428),""," ")&amp;T1428&amp;IF(ISBLANK(T1428),""," ")&amp;U1428&amp;" "&amp;V1428</f>
        <v>1040 West Main Street</v>
      </c>
      <c r="C1428" s="1" t="s">
        <v>0</v>
      </c>
      <c r="E1428" s="1" t="str">
        <f t="shared" si="67"/>
        <v>Vernacular: Shotgun</v>
      </c>
      <c r="F1428" s="1" t="str">
        <f t="shared" si="66"/>
        <v>None</v>
      </c>
      <c r="G1428" s="4" t="s">
        <v>18</v>
      </c>
      <c r="H1428" s="1" t="b">
        <v>1</v>
      </c>
      <c r="I1428" s="1" t="b">
        <v>0</v>
      </c>
      <c r="J1428" s="1">
        <v>1890</v>
      </c>
      <c r="K1428" s="1">
        <v>1890</v>
      </c>
      <c r="L1428" s="4" t="s">
        <v>14</v>
      </c>
      <c r="M1428" s="1">
        <v>1</v>
      </c>
      <c r="N1428" s="1" t="s">
        <v>13</v>
      </c>
      <c r="P1428" s="5">
        <v>38.740138000000002</v>
      </c>
      <c r="Q1428" s="5">
        <v>-85.398640999999998</v>
      </c>
      <c r="R1428" s="1">
        <v>1040</v>
      </c>
      <c r="S1428" s="9"/>
      <c r="T1428" s="2" t="s">
        <v>485</v>
      </c>
      <c r="U1428" t="s">
        <v>447</v>
      </c>
      <c r="V1428" t="s">
        <v>446</v>
      </c>
      <c r="W1428" s="1" t="s">
        <v>13</v>
      </c>
    </row>
    <row r="1429" spans="1:23" x14ac:dyDescent="0.2">
      <c r="A1429" t="str">
        <f>IF(ISBLANK(R1429),C1429,R1429)&amp;" "&amp;S1429&amp;IF(ISBLANK(S1429),""," ")&amp;T1429&amp;IF(ISBLANK(T1429),""," ")&amp;U1429&amp;" "&amp;V1429</f>
        <v>1041 West Main Street</v>
      </c>
      <c r="C1429" s="1" t="s">
        <v>0</v>
      </c>
      <c r="E1429" s="1" t="str">
        <f t="shared" si="67"/>
        <v>Vernacular: Gable Front</v>
      </c>
      <c r="F1429" s="1" t="str">
        <f t="shared" si="66"/>
        <v>None</v>
      </c>
      <c r="G1429" s="1" t="s">
        <v>21</v>
      </c>
      <c r="H1429" s="1" t="b">
        <v>1</v>
      </c>
      <c r="I1429" s="1" t="b">
        <v>0</v>
      </c>
      <c r="J1429" s="1">
        <v>1900</v>
      </c>
      <c r="K1429" s="1">
        <v>1900</v>
      </c>
      <c r="L1429" s="1" t="s">
        <v>2</v>
      </c>
      <c r="N1429" s="4">
        <v>1</v>
      </c>
      <c r="O1429" s="4" t="s">
        <v>511</v>
      </c>
      <c r="P1429" s="5">
        <v>38.739533999999999</v>
      </c>
      <c r="Q1429" s="5">
        <v>-85.398464000000004</v>
      </c>
      <c r="R1429" s="1">
        <v>1041</v>
      </c>
      <c r="S1429" s="9"/>
      <c r="T1429" s="2" t="s">
        <v>485</v>
      </c>
      <c r="U1429" t="s">
        <v>447</v>
      </c>
      <c r="V1429" t="s">
        <v>446</v>
      </c>
      <c r="W1429" s="1" t="s">
        <v>13</v>
      </c>
    </row>
    <row r="1430" spans="1:23" x14ac:dyDescent="0.2">
      <c r="A1430" t="str">
        <f>IF(ISBLANK(R1430),C1430,R1430)&amp;" "&amp;S1430&amp;IF(ISBLANK(S1430),""," ")&amp;T1430&amp;IF(ISBLANK(T1430),""," ")&amp;U1430&amp;" "&amp;V1430</f>
        <v>1042 West Main Street</v>
      </c>
      <c r="C1430" s="1" t="s">
        <v>0</v>
      </c>
      <c r="E1430" s="1" t="str">
        <f t="shared" si="67"/>
        <v>Vernacular: Shotgun</v>
      </c>
      <c r="F1430" s="1" t="str">
        <f t="shared" si="66"/>
        <v>None</v>
      </c>
      <c r="G1430" s="4" t="s">
        <v>18</v>
      </c>
      <c r="H1430" s="1" t="b">
        <v>1</v>
      </c>
      <c r="I1430" s="1" t="b">
        <v>0</v>
      </c>
      <c r="J1430" s="1">
        <v>1890</v>
      </c>
      <c r="K1430" s="1">
        <v>1890</v>
      </c>
      <c r="L1430" s="4" t="s">
        <v>14</v>
      </c>
      <c r="M1430" s="1">
        <v>1</v>
      </c>
      <c r="N1430" s="1" t="s">
        <v>13</v>
      </c>
      <c r="P1430" s="5">
        <v>38.740155000000001</v>
      </c>
      <c r="Q1430" s="5">
        <v>-85.398714999999996</v>
      </c>
      <c r="R1430" s="1">
        <v>1042</v>
      </c>
      <c r="S1430" s="9"/>
      <c r="T1430" s="2" t="s">
        <v>485</v>
      </c>
      <c r="U1430" t="s">
        <v>447</v>
      </c>
      <c r="V1430" t="s">
        <v>446</v>
      </c>
      <c r="W1430" s="1" t="s">
        <v>13</v>
      </c>
    </row>
    <row r="1431" spans="1:23" x14ac:dyDescent="0.2">
      <c r="A1431" t="str">
        <f>IF(ISBLANK(R1431),C1431,R1431)&amp;" "&amp;S1431&amp;IF(ISBLANK(S1431),""," ")&amp;T1431&amp;IF(ISBLANK(T1431),""," ")&amp;U1431&amp;" "&amp;V1431</f>
        <v>1043 1/2 West Main Street</v>
      </c>
      <c r="C1431" s="1" t="s">
        <v>0</v>
      </c>
      <c r="E1431" s="1" t="str">
        <f t="shared" si="67"/>
        <v>Vernacular: Gable Front</v>
      </c>
      <c r="F1431" s="1" t="str">
        <f t="shared" si="66"/>
        <v>None</v>
      </c>
      <c r="G1431" s="1" t="s">
        <v>21</v>
      </c>
      <c r="H1431" s="1" t="b">
        <v>1</v>
      </c>
      <c r="I1431" s="1" t="b">
        <v>0</v>
      </c>
      <c r="J1431" s="1">
        <v>1980</v>
      </c>
      <c r="K1431" s="1">
        <v>1980</v>
      </c>
      <c r="L1431" s="1" t="s">
        <v>2</v>
      </c>
      <c r="N1431" s="1">
        <v>1</v>
      </c>
      <c r="O1431" s="4" t="s">
        <v>526</v>
      </c>
      <c r="P1431" s="5">
        <v>38.739452</v>
      </c>
      <c r="Q1431" s="5">
        <v>-85.398591999999994</v>
      </c>
      <c r="R1431" s="4">
        <v>1043</v>
      </c>
      <c r="S1431" s="12" t="s">
        <v>510</v>
      </c>
      <c r="T1431" s="2" t="s">
        <v>485</v>
      </c>
      <c r="U1431" t="s">
        <v>447</v>
      </c>
      <c r="V1431" t="s">
        <v>446</v>
      </c>
      <c r="W1431" s="1" t="s">
        <v>13</v>
      </c>
    </row>
    <row r="1432" spans="1:23" x14ac:dyDescent="0.2">
      <c r="A1432" t="str">
        <f>IF(ISBLANK(R1432),C1432,R1432)&amp;" "&amp;S1432&amp;IF(ISBLANK(S1432),""," ")&amp;T1432&amp;IF(ISBLANK(T1432),""," ")&amp;U1432&amp;" "&amp;V1432</f>
        <v>1043 West Main Street</v>
      </c>
      <c r="C1432" s="1" t="s">
        <v>0</v>
      </c>
      <c r="E1432" s="1" t="str">
        <f t="shared" si="67"/>
        <v>Vernacular: Shotgun</v>
      </c>
      <c r="F1432" s="1" t="str">
        <f t="shared" si="66"/>
        <v>None</v>
      </c>
      <c r="G1432" s="1" t="s">
        <v>18</v>
      </c>
      <c r="H1432" s="1" t="b">
        <v>1</v>
      </c>
      <c r="I1432" s="1" t="b">
        <v>0</v>
      </c>
      <c r="J1432" s="1">
        <v>1880</v>
      </c>
      <c r="K1432" s="1">
        <v>1880</v>
      </c>
      <c r="L1432" s="1" t="s">
        <v>14</v>
      </c>
      <c r="M1432" s="1">
        <v>1</v>
      </c>
      <c r="N1432" s="1" t="s">
        <v>13</v>
      </c>
      <c r="P1432" s="5">
        <v>38.739452</v>
      </c>
      <c r="Q1432" s="5">
        <v>-85.398591999999994</v>
      </c>
      <c r="R1432" s="1">
        <v>1043</v>
      </c>
      <c r="S1432" s="9"/>
      <c r="T1432" s="2" t="s">
        <v>485</v>
      </c>
      <c r="U1432" t="s">
        <v>447</v>
      </c>
      <c r="V1432" t="s">
        <v>446</v>
      </c>
      <c r="W1432" s="1" t="s">
        <v>13</v>
      </c>
    </row>
    <row r="1433" spans="1:23" x14ac:dyDescent="0.2">
      <c r="A1433" t="str">
        <f>IF(ISBLANK(R1433),C1433,R1433)&amp;" "&amp;S1433&amp;IF(ISBLANK(S1433),""," ")&amp;T1433&amp;IF(ISBLANK(T1433),""," ")&amp;U1433&amp;" "&amp;V1433</f>
        <v>1046 West Main Street</v>
      </c>
      <c r="C1433" s="1" t="s">
        <v>0</v>
      </c>
      <c r="E1433" s="1" t="str">
        <f t="shared" si="67"/>
        <v>Vernacular: Other</v>
      </c>
      <c r="F1433" s="1" t="str">
        <f t="shared" si="66"/>
        <v>Cross Plan</v>
      </c>
      <c r="G1433" s="4" t="s">
        <v>230</v>
      </c>
      <c r="H1433" s="1" t="b">
        <v>1</v>
      </c>
      <c r="I1433" s="1" t="b">
        <v>0</v>
      </c>
      <c r="J1433" s="1">
        <v>1900</v>
      </c>
      <c r="K1433" s="1">
        <v>1900</v>
      </c>
      <c r="L1433" s="4" t="s">
        <v>14</v>
      </c>
      <c r="M1433" s="1">
        <v>1</v>
      </c>
      <c r="N1433" s="1" t="s">
        <v>13</v>
      </c>
      <c r="P1433" s="5">
        <v>38.740174000000003</v>
      </c>
      <c r="Q1433" s="5">
        <v>-85.398855999999995</v>
      </c>
      <c r="R1433" s="1">
        <v>1046</v>
      </c>
      <c r="S1433" s="9"/>
      <c r="T1433" s="2" t="s">
        <v>485</v>
      </c>
      <c r="U1433" t="s">
        <v>447</v>
      </c>
      <c r="V1433" t="s">
        <v>446</v>
      </c>
      <c r="W1433" s="1" t="s">
        <v>13</v>
      </c>
    </row>
    <row r="1434" spans="1:23" x14ac:dyDescent="0.2">
      <c r="A1434" t="str">
        <f>IF(ISBLANK(R1434),C1434,R1434)&amp;" "&amp;S1434&amp;IF(ISBLANK(S1434),""," ")&amp;T1434&amp;IF(ISBLANK(T1434),""," ")&amp;U1434&amp;" "&amp;V1434</f>
        <v>1047 West Main Street</v>
      </c>
      <c r="C1434" s="1" t="s">
        <v>0</v>
      </c>
      <c r="E1434" s="1" t="str">
        <f t="shared" si="67"/>
        <v>Vernacular: Shotgun</v>
      </c>
      <c r="F1434" s="1" t="str">
        <f t="shared" si="66"/>
        <v>None</v>
      </c>
      <c r="G1434" s="1" t="s">
        <v>18</v>
      </c>
      <c r="H1434" s="1" t="b">
        <v>1</v>
      </c>
      <c r="I1434" s="1" t="b">
        <v>0</v>
      </c>
      <c r="J1434" s="1">
        <v>1860</v>
      </c>
      <c r="K1434" s="1">
        <v>1860</v>
      </c>
      <c r="L1434" s="1" t="s">
        <v>14</v>
      </c>
      <c r="M1434" s="1">
        <v>1</v>
      </c>
      <c r="N1434" s="1" t="s">
        <v>13</v>
      </c>
      <c r="P1434" s="5">
        <v>38.739476000000003</v>
      </c>
      <c r="Q1434" s="5">
        <v>-85.398737999999994</v>
      </c>
      <c r="R1434" s="1">
        <v>1047</v>
      </c>
      <c r="S1434" s="9"/>
      <c r="T1434" s="2" t="s">
        <v>485</v>
      </c>
      <c r="U1434" t="s">
        <v>447</v>
      </c>
      <c r="V1434" t="s">
        <v>446</v>
      </c>
      <c r="W1434" s="1" t="s">
        <v>13</v>
      </c>
    </row>
    <row r="1435" spans="1:23" x14ac:dyDescent="0.2">
      <c r="A1435" t="str">
        <f>IF(ISBLANK(R1435),C1435,R1435)&amp;" "&amp;S1435&amp;IF(ISBLANK(S1435),""," ")&amp;T1435&amp;IF(ISBLANK(T1435),""," ")&amp;U1435&amp;" "&amp;V1435</f>
        <v>1048 West Main Street</v>
      </c>
      <c r="C1435" s="1" t="s">
        <v>0</v>
      </c>
      <c r="E1435" s="1" t="str">
        <f t="shared" si="67"/>
        <v>Vernacular: Other</v>
      </c>
      <c r="F1435" s="1" t="str">
        <f t="shared" si="66"/>
        <v>Cross Plan</v>
      </c>
      <c r="G1435" s="4" t="s">
        <v>230</v>
      </c>
      <c r="H1435" s="1" t="b">
        <v>1</v>
      </c>
      <c r="I1435" s="1" t="b">
        <v>0</v>
      </c>
      <c r="J1435" s="1">
        <v>1900</v>
      </c>
      <c r="K1435" s="1">
        <v>1900</v>
      </c>
      <c r="L1435" s="4" t="s">
        <v>14</v>
      </c>
      <c r="M1435" s="1">
        <v>1</v>
      </c>
      <c r="N1435" s="1" t="s">
        <v>13</v>
      </c>
      <c r="P1435" s="5">
        <v>38.740215999999997</v>
      </c>
      <c r="Q1435" s="5">
        <v>-85.399158</v>
      </c>
      <c r="R1435" s="1">
        <v>1048</v>
      </c>
      <c r="S1435" s="9"/>
      <c r="T1435" s="2" t="s">
        <v>485</v>
      </c>
      <c r="U1435" t="s">
        <v>447</v>
      </c>
      <c r="V1435" t="s">
        <v>446</v>
      </c>
      <c r="W1435" s="1" t="s">
        <v>13</v>
      </c>
    </row>
    <row r="1436" spans="1:23" x14ac:dyDescent="0.2">
      <c r="A1436" t="str">
        <f>IF(ISBLANK(R1436),C1436,R1436)&amp;" "&amp;S1436&amp;IF(ISBLANK(S1436),""," ")&amp;T1436&amp;IF(ISBLANK(T1436),""," ")&amp;U1436&amp;" "&amp;V1436</f>
        <v>1051 West Main Street</v>
      </c>
      <c r="C1436" s="1" t="s">
        <v>0</v>
      </c>
      <c r="E1436" s="1" t="str">
        <f t="shared" si="67"/>
        <v>Vernacular: Gable Front</v>
      </c>
      <c r="F1436" s="1" t="str">
        <f t="shared" si="66"/>
        <v>None</v>
      </c>
      <c r="G1436" s="1" t="s">
        <v>21</v>
      </c>
      <c r="H1436" s="1" t="b">
        <v>1</v>
      </c>
      <c r="I1436" s="1" t="b">
        <v>0</v>
      </c>
      <c r="J1436" s="1">
        <v>1920</v>
      </c>
      <c r="K1436" s="1">
        <v>1920</v>
      </c>
      <c r="L1436" s="1" t="s">
        <v>2</v>
      </c>
      <c r="N1436" s="4">
        <v>1</v>
      </c>
      <c r="O1436" s="4" t="s">
        <v>511</v>
      </c>
      <c r="P1436" s="5">
        <v>38.739513000000002</v>
      </c>
      <c r="Q1436" s="5">
        <v>-85.398910000000001</v>
      </c>
      <c r="R1436" s="1">
        <v>1051</v>
      </c>
      <c r="S1436" s="9"/>
      <c r="T1436" s="2" t="s">
        <v>485</v>
      </c>
      <c r="U1436" t="s">
        <v>447</v>
      </c>
      <c r="V1436" t="s">
        <v>446</v>
      </c>
      <c r="W1436" s="1" t="s">
        <v>13</v>
      </c>
    </row>
    <row r="1437" spans="1:23" x14ac:dyDescent="0.2">
      <c r="A1437" t="str">
        <f>IF(ISBLANK(R1437),C1437,R1437)&amp;" "&amp;S1437&amp;IF(ISBLANK(S1437),""," ")&amp;T1437&amp;IF(ISBLANK(T1437),""," ")&amp;U1437&amp;" "&amp;V1437</f>
        <v>1053 West Main Street</v>
      </c>
      <c r="C1437" s="1" t="s">
        <v>0</v>
      </c>
      <c r="E1437" s="1" t="str">
        <f t="shared" si="67"/>
        <v>Vernacular: Gable Front</v>
      </c>
      <c r="F1437" s="1" t="str">
        <f t="shared" si="66"/>
        <v>None</v>
      </c>
      <c r="G1437" s="1" t="s">
        <v>21</v>
      </c>
      <c r="H1437" s="1" t="b">
        <v>1</v>
      </c>
      <c r="I1437" s="1" t="b">
        <v>0</v>
      </c>
      <c r="J1437" s="1">
        <v>1900</v>
      </c>
      <c r="K1437" s="1">
        <v>1900</v>
      </c>
      <c r="L1437" s="1" t="s">
        <v>2</v>
      </c>
      <c r="N1437" s="4">
        <v>1</v>
      </c>
      <c r="O1437" s="4" t="s">
        <v>511</v>
      </c>
      <c r="P1437" s="5">
        <v>38.739534999999997</v>
      </c>
      <c r="Q1437" s="5">
        <v>-85.399037000000007</v>
      </c>
      <c r="R1437" s="1">
        <v>1053</v>
      </c>
      <c r="S1437" s="9"/>
      <c r="T1437" s="2" t="s">
        <v>485</v>
      </c>
      <c r="U1437" t="s">
        <v>447</v>
      </c>
      <c r="V1437" t="s">
        <v>446</v>
      </c>
      <c r="W1437" s="1" t="s">
        <v>13</v>
      </c>
    </row>
    <row r="1438" spans="1:23" x14ac:dyDescent="0.2">
      <c r="A1438" t="str">
        <f>IF(ISBLANK(R1438),C1438,R1438)&amp;" "&amp;S1438&amp;IF(ISBLANK(S1438),""," ")&amp;T1438&amp;IF(ISBLANK(T1438),""," ")&amp;U1438&amp;" "&amp;V1438</f>
        <v>1054 West Main Street</v>
      </c>
      <c r="C1438" s="1" t="s">
        <v>0</v>
      </c>
      <c r="E1438" s="1" t="str">
        <f t="shared" si="67"/>
        <v>Vernacular: Shotgun</v>
      </c>
      <c r="F1438" s="1" t="str">
        <f t="shared" si="66"/>
        <v>None</v>
      </c>
      <c r="G1438" s="4" t="s">
        <v>18</v>
      </c>
      <c r="H1438" s="1" t="b">
        <v>1</v>
      </c>
      <c r="I1438" s="1" t="b">
        <v>0</v>
      </c>
      <c r="J1438" s="1">
        <v>1900</v>
      </c>
      <c r="K1438" s="1">
        <v>1900</v>
      </c>
      <c r="L1438" s="4" t="s">
        <v>14</v>
      </c>
      <c r="M1438" s="1">
        <v>1</v>
      </c>
      <c r="N1438" s="1" t="s">
        <v>13</v>
      </c>
      <c r="P1438" s="5">
        <v>38.740271999999997</v>
      </c>
      <c r="Q1438" s="5">
        <v>-85.399365000000003</v>
      </c>
      <c r="R1438" s="1">
        <v>1054</v>
      </c>
      <c r="S1438" s="9"/>
      <c r="T1438" s="2" t="s">
        <v>485</v>
      </c>
      <c r="U1438" t="s">
        <v>447</v>
      </c>
      <c r="V1438" t="s">
        <v>446</v>
      </c>
      <c r="W1438" s="1" t="s">
        <v>13</v>
      </c>
    </row>
    <row r="1439" spans="1:23" x14ac:dyDescent="0.2">
      <c r="A1439" t="str">
        <f>IF(ISBLANK(R1439),C1439,R1439)&amp;" "&amp;S1439&amp;IF(ISBLANK(S1439),""," ")&amp;T1439&amp;IF(ISBLANK(T1439),""," ")&amp;U1439&amp;" "&amp;V1439</f>
        <v>1055 West Main Street</v>
      </c>
      <c r="C1439" s="1" t="s">
        <v>0</v>
      </c>
      <c r="E1439" s="1" t="str">
        <f t="shared" si="67"/>
        <v>Vernacular: Gable Front</v>
      </c>
      <c r="F1439" s="1" t="str">
        <f t="shared" si="66"/>
        <v>None</v>
      </c>
      <c r="G1439" s="1" t="s">
        <v>21</v>
      </c>
      <c r="H1439" s="1" t="b">
        <v>1</v>
      </c>
      <c r="I1439" s="1" t="b">
        <v>0</v>
      </c>
      <c r="J1439" s="1">
        <v>1900</v>
      </c>
      <c r="K1439" s="1">
        <v>1900</v>
      </c>
      <c r="L1439" s="1" t="s">
        <v>14</v>
      </c>
      <c r="M1439" s="1">
        <v>1</v>
      </c>
      <c r="N1439" s="1" t="s">
        <v>13</v>
      </c>
      <c r="P1439" s="5">
        <v>38.739558000000002</v>
      </c>
      <c r="Q1439" s="5">
        <v>-85.399141999999998</v>
      </c>
      <c r="R1439" s="1">
        <v>1055</v>
      </c>
      <c r="S1439" s="9"/>
      <c r="T1439" s="2" t="s">
        <v>485</v>
      </c>
      <c r="U1439" t="s">
        <v>447</v>
      </c>
      <c r="V1439" t="s">
        <v>446</v>
      </c>
      <c r="W1439" s="1" t="s">
        <v>13</v>
      </c>
    </row>
    <row r="1440" spans="1:23" x14ac:dyDescent="0.2">
      <c r="A1440" t="str">
        <f>IF(ISBLANK(R1440),C1440,R1440)&amp;" "&amp;S1440&amp;IF(ISBLANK(S1440),""," ")&amp;T1440&amp;IF(ISBLANK(T1440),""," ")&amp;U1440&amp;" "&amp;V1440</f>
        <v>1056 West Main Street</v>
      </c>
      <c r="C1440" s="1" t="s">
        <v>0</v>
      </c>
      <c r="E1440" s="1" t="str">
        <f t="shared" si="67"/>
        <v>Vernacular: Gable Front</v>
      </c>
      <c r="F1440" s="1" t="str">
        <f t="shared" si="66"/>
        <v>None</v>
      </c>
      <c r="G1440" s="4" t="s">
        <v>21</v>
      </c>
      <c r="H1440" s="1" t="b">
        <v>1</v>
      </c>
      <c r="I1440" s="1" t="b">
        <v>0</v>
      </c>
      <c r="J1440" s="1">
        <v>1910</v>
      </c>
      <c r="K1440" s="1">
        <v>1910</v>
      </c>
      <c r="L1440" s="4" t="s">
        <v>14</v>
      </c>
      <c r="M1440" s="1">
        <v>1</v>
      </c>
      <c r="N1440" s="1" t="s">
        <v>13</v>
      </c>
      <c r="P1440" s="5">
        <v>38.740301000000002</v>
      </c>
      <c r="Q1440" s="5">
        <v>-85.399530999999996</v>
      </c>
      <c r="R1440" s="1">
        <v>1056</v>
      </c>
      <c r="S1440" s="9"/>
      <c r="T1440" s="2" t="s">
        <v>485</v>
      </c>
      <c r="U1440" t="s">
        <v>447</v>
      </c>
      <c r="V1440" t="s">
        <v>446</v>
      </c>
      <c r="W1440" s="1" t="s">
        <v>13</v>
      </c>
    </row>
    <row r="1441" spans="1:23" x14ac:dyDescent="0.2">
      <c r="A1441" t="str">
        <f>IF(ISBLANK(R1441),C1441,R1441)&amp;" "&amp;S1441&amp;IF(ISBLANK(S1441),""," ")&amp;T1441&amp;IF(ISBLANK(T1441),""," ")&amp;U1441&amp;" "&amp;V1441</f>
        <v>1057 West Main Street</v>
      </c>
      <c r="C1441" s="1" t="s">
        <v>0</v>
      </c>
      <c r="E1441" s="1" t="str">
        <f t="shared" si="67"/>
        <v>Vernacular: Shotgun</v>
      </c>
      <c r="F1441" s="1" t="str">
        <f t="shared" si="66"/>
        <v>None</v>
      </c>
      <c r="G1441" s="1" t="s">
        <v>18</v>
      </c>
      <c r="H1441" s="1" t="b">
        <v>1</v>
      </c>
      <c r="I1441" s="1" t="b">
        <v>0</v>
      </c>
      <c r="J1441" s="1">
        <v>1890</v>
      </c>
      <c r="K1441" s="1">
        <v>1890</v>
      </c>
      <c r="L1441" s="1" t="s">
        <v>14</v>
      </c>
      <c r="M1441" s="1">
        <v>1</v>
      </c>
      <c r="N1441" s="1" t="s">
        <v>13</v>
      </c>
      <c r="P1441" s="5">
        <v>38.739579999999997</v>
      </c>
      <c r="Q1441" s="5">
        <v>-85.399286000000004</v>
      </c>
      <c r="R1441" s="1">
        <v>1057</v>
      </c>
      <c r="S1441" s="9"/>
      <c r="T1441" s="2" t="s">
        <v>485</v>
      </c>
      <c r="U1441" t="s">
        <v>447</v>
      </c>
      <c r="V1441" t="s">
        <v>446</v>
      </c>
      <c r="W1441" s="1" t="s">
        <v>13</v>
      </c>
    </row>
    <row r="1442" spans="1:23" x14ac:dyDescent="0.2">
      <c r="A1442" t="str">
        <f>IF(ISBLANK(R1442),C1442,R1442)&amp;" "&amp;S1442&amp;IF(ISBLANK(S1442),""," ")&amp;T1442&amp;IF(ISBLANK(T1442),""," ")&amp;U1442&amp;" "&amp;V1442</f>
        <v>1059 West Main Street</v>
      </c>
      <c r="C1442" s="1" t="s">
        <v>0</v>
      </c>
      <c r="E1442" s="1" t="str">
        <f t="shared" si="67"/>
        <v>Vernacular: Gable Front</v>
      </c>
      <c r="F1442" s="1" t="str">
        <f t="shared" si="66"/>
        <v>None</v>
      </c>
      <c r="G1442" s="1" t="s">
        <v>21</v>
      </c>
      <c r="H1442" s="1" t="b">
        <v>1</v>
      </c>
      <c r="I1442" s="1" t="b">
        <v>0</v>
      </c>
      <c r="J1442" s="1">
        <v>1920</v>
      </c>
      <c r="K1442" s="1">
        <v>1920</v>
      </c>
      <c r="L1442" s="1" t="s">
        <v>14</v>
      </c>
      <c r="M1442" s="1">
        <v>1</v>
      </c>
      <c r="N1442" s="1" t="s">
        <v>13</v>
      </c>
      <c r="P1442" s="5">
        <v>38.739618</v>
      </c>
      <c r="Q1442" s="5">
        <v>-85.399441999999993</v>
      </c>
      <c r="R1442" s="1">
        <v>1059</v>
      </c>
      <c r="S1442" s="9"/>
      <c r="T1442" s="2" t="s">
        <v>485</v>
      </c>
      <c r="U1442" t="s">
        <v>447</v>
      </c>
      <c r="V1442" t="s">
        <v>446</v>
      </c>
      <c r="W1442" s="1" t="s">
        <v>13</v>
      </c>
    </row>
    <row r="1443" spans="1:23" x14ac:dyDescent="0.2">
      <c r="A1443" t="str">
        <f>IF(ISBLANK(R1443),C1443,R1443)&amp;" "&amp;S1443&amp;IF(ISBLANK(S1443),""," ")&amp;T1443&amp;IF(ISBLANK(T1443),""," ")&amp;U1443&amp;" "&amp;V1443</f>
        <v>1061 West Main Street</v>
      </c>
      <c r="C1443" s="1" t="s">
        <v>0</v>
      </c>
      <c r="E1443" s="1" t="str">
        <f t="shared" si="67"/>
        <v>Vernacular: Gable Front</v>
      </c>
      <c r="F1443" s="1" t="str">
        <f t="shared" si="66"/>
        <v>None</v>
      </c>
      <c r="G1443" s="1" t="s">
        <v>21</v>
      </c>
      <c r="H1443" s="1" t="b">
        <v>1</v>
      </c>
      <c r="I1443" s="1" t="b">
        <v>0</v>
      </c>
      <c r="J1443" s="1">
        <v>1920</v>
      </c>
      <c r="K1443" s="1">
        <v>1920</v>
      </c>
      <c r="L1443" s="1" t="s">
        <v>14</v>
      </c>
      <c r="M1443" s="1">
        <v>2</v>
      </c>
      <c r="N1443" s="1" t="s">
        <v>13</v>
      </c>
      <c r="P1443" s="5">
        <v>38.739646</v>
      </c>
      <c r="Q1443" s="5">
        <v>-85.399586999999997</v>
      </c>
      <c r="R1443" s="1">
        <v>1061</v>
      </c>
      <c r="S1443" s="9"/>
      <c r="T1443" s="2" t="s">
        <v>485</v>
      </c>
      <c r="U1443" t="s">
        <v>447</v>
      </c>
      <c r="V1443" t="s">
        <v>446</v>
      </c>
      <c r="W1443" s="1" t="s">
        <v>13</v>
      </c>
    </row>
    <row r="1444" spans="1:23" x14ac:dyDescent="0.2">
      <c r="A1444" t="str">
        <f>IF(ISBLANK(R1444),C1444,R1444)&amp;" "&amp;S1444&amp;IF(ISBLANK(S1444),""," ")&amp;T1444&amp;IF(ISBLANK(T1444),""," ")&amp;U1444&amp;" "&amp;V1444</f>
        <v>1063 West Main Street</v>
      </c>
      <c r="C1444" s="1" t="s">
        <v>0</v>
      </c>
      <c r="E1444" s="1" t="str">
        <f t="shared" si="67"/>
        <v>Vernacular: Other</v>
      </c>
      <c r="F1444" s="1" t="str">
        <f t="shared" si="66"/>
        <v>Gabled-ell</v>
      </c>
      <c r="G1444" s="1" t="s">
        <v>27</v>
      </c>
      <c r="H1444" s="1" t="b">
        <v>1</v>
      </c>
      <c r="I1444" s="1" t="b">
        <v>0</v>
      </c>
      <c r="J1444" s="1">
        <v>1860</v>
      </c>
      <c r="K1444" s="1">
        <v>1860</v>
      </c>
      <c r="L1444" s="1" t="s">
        <v>14</v>
      </c>
      <c r="M1444" s="1">
        <v>1</v>
      </c>
      <c r="N1444" s="1" t="s">
        <v>13</v>
      </c>
      <c r="P1444" s="5">
        <v>38.739761999999999</v>
      </c>
      <c r="Q1444" s="5">
        <v>-85.399687999999998</v>
      </c>
      <c r="R1444" s="1">
        <v>1063</v>
      </c>
      <c r="S1444" s="9"/>
      <c r="T1444" s="2" t="s">
        <v>485</v>
      </c>
      <c r="U1444" t="s">
        <v>447</v>
      </c>
      <c r="V1444" t="s">
        <v>446</v>
      </c>
      <c r="W1444" s="1" t="s">
        <v>13</v>
      </c>
    </row>
    <row r="1445" spans="1:23" x14ac:dyDescent="0.2">
      <c r="A1445" t="str">
        <f>IF(ISBLANK(R1445),C1445,R1445)&amp;" "&amp;S1445&amp;IF(ISBLANK(S1445),""," ")&amp;T1445&amp;IF(ISBLANK(T1445),""," ")&amp;U1445&amp;" "&amp;V1445</f>
        <v>1101 West Main Street</v>
      </c>
      <c r="C1445" s="1" t="s">
        <v>0</v>
      </c>
      <c r="E1445" s="1" t="str">
        <f t="shared" si="67"/>
        <v>Vernacular: Gable Front</v>
      </c>
      <c r="F1445" s="1" t="str">
        <f t="shared" si="66"/>
        <v>None</v>
      </c>
      <c r="G1445" s="1" t="s">
        <v>21</v>
      </c>
      <c r="H1445" s="1" t="b">
        <v>1</v>
      </c>
      <c r="I1445" s="1" t="b">
        <v>0</v>
      </c>
      <c r="J1445" s="1">
        <v>1890</v>
      </c>
      <c r="K1445" s="1">
        <v>1890</v>
      </c>
      <c r="L1445" s="1" t="s">
        <v>14</v>
      </c>
      <c r="M1445" s="1">
        <v>1</v>
      </c>
      <c r="N1445" s="1" t="s">
        <v>13</v>
      </c>
      <c r="P1445" s="5">
        <v>38.739967</v>
      </c>
      <c r="Q1445" s="5">
        <v>-85.399775000000005</v>
      </c>
      <c r="R1445" s="1">
        <v>1101</v>
      </c>
      <c r="S1445" s="9"/>
      <c r="T1445" s="2" t="s">
        <v>485</v>
      </c>
      <c r="U1445" t="s">
        <v>447</v>
      </c>
      <c r="V1445" t="s">
        <v>446</v>
      </c>
      <c r="W1445" s="1" t="s">
        <v>13</v>
      </c>
    </row>
    <row r="1446" spans="1:23" x14ac:dyDescent="0.2">
      <c r="A1446" t="str">
        <f>IF(ISBLANK(R1446),C1446,R1446)&amp;" "&amp;S1446&amp;IF(ISBLANK(S1446),""," ")&amp;T1446&amp;IF(ISBLANK(T1446),""," ")&amp;U1446&amp;" "&amp;V1446</f>
        <v>1103 West Main Street</v>
      </c>
      <c r="C1446" s="1" t="s">
        <v>0</v>
      </c>
      <c r="E1446" s="1" t="str">
        <f t="shared" si="67"/>
        <v>Vernacular: Shotgun</v>
      </c>
      <c r="F1446" s="1" t="str">
        <f t="shared" si="66"/>
        <v>None</v>
      </c>
      <c r="G1446" s="1" t="s">
        <v>18</v>
      </c>
      <c r="H1446" s="1" t="b">
        <v>1</v>
      </c>
      <c r="I1446" s="1" t="b">
        <v>0</v>
      </c>
      <c r="J1446" s="1">
        <v>1890</v>
      </c>
      <c r="K1446" s="1">
        <v>1890</v>
      </c>
      <c r="L1446" s="1" t="s">
        <v>14</v>
      </c>
      <c r="M1446" s="1">
        <v>1</v>
      </c>
      <c r="N1446" s="1" t="s">
        <v>13</v>
      </c>
      <c r="P1446" s="5">
        <v>38.739716000000001</v>
      </c>
      <c r="Q1446" s="5">
        <v>-85.399981999999994</v>
      </c>
      <c r="R1446" s="1">
        <v>1103</v>
      </c>
      <c r="S1446" s="9"/>
      <c r="T1446" s="2" t="s">
        <v>485</v>
      </c>
      <c r="U1446" t="s">
        <v>447</v>
      </c>
      <c r="V1446" t="s">
        <v>446</v>
      </c>
      <c r="W1446" s="1" t="s">
        <v>13</v>
      </c>
    </row>
    <row r="1447" spans="1:23" ht="38.25" x14ac:dyDescent="0.2">
      <c r="A1447" t="str">
        <f t="shared" ref="A1411:A1474" si="68">IF(ISBLANK(R1447),B1447,R1447)&amp;" "&amp;S1447&amp;IF(ISBLANK(S1447),""," ")&amp;T1447&amp;IF(ISBLANK(T1447),""," ")&amp;U1447&amp;" "&amp;V1447</f>
        <v>1104 West Main Street</v>
      </c>
      <c r="B1447" s="1" t="s">
        <v>20</v>
      </c>
      <c r="C1447" s="1" t="s">
        <v>114</v>
      </c>
      <c r="E1447" s="1" t="str">
        <f t="shared" si="67"/>
        <v>Vernacular: Gable Front</v>
      </c>
      <c r="F1447" s="1" t="str">
        <f t="shared" si="66"/>
        <v>None</v>
      </c>
      <c r="G1447" s="1" t="s">
        <v>21</v>
      </c>
      <c r="H1447" s="1" t="b">
        <v>1</v>
      </c>
      <c r="I1447" s="1" t="b">
        <v>0</v>
      </c>
      <c r="J1447" s="1">
        <v>1860</v>
      </c>
      <c r="K1447" s="1">
        <v>1860</v>
      </c>
      <c r="L1447" s="1" t="s">
        <v>14</v>
      </c>
      <c r="M1447" s="1">
        <v>1</v>
      </c>
      <c r="N1447" s="1" t="s">
        <v>13</v>
      </c>
      <c r="P1447" s="5">
        <v>38.740046</v>
      </c>
      <c r="Q1447" s="5">
        <v>-85.400077999999993</v>
      </c>
      <c r="R1447" s="1">
        <v>1104</v>
      </c>
      <c r="S1447" s="9"/>
      <c r="T1447" s="2" t="s">
        <v>485</v>
      </c>
      <c r="U1447" t="s">
        <v>447</v>
      </c>
      <c r="V1447" t="s">
        <v>446</v>
      </c>
      <c r="W1447" s="1" t="s">
        <v>13</v>
      </c>
    </row>
    <row r="1448" spans="1:23" x14ac:dyDescent="0.2">
      <c r="A1448" t="str">
        <f>IF(ISBLANK(R1448),C1448,R1448)&amp;" "&amp;S1448&amp;IF(ISBLANK(S1448),""," ")&amp;T1448&amp;IF(ISBLANK(T1448),""," ")&amp;U1448&amp;" "&amp;V1448</f>
        <v>1105 West Main Street</v>
      </c>
      <c r="C1448" s="1" t="s">
        <v>0</v>
      </c>
      <c r="E1448" s="1" t="str">
        <f t="shared" si="67"/>
        <v>Vernacular: Other</v>
      </c>
      <c r="F1448" s="1" t="str">
        <f t="shared" si="66"/>
        <v>Gabled-ell</v>
      </c>
      <c r="G1448" s="1" t="s">
        <v>27</v>
      </c>
      <c r="H1448" s="1" t="b">
        <v>1</v>
      </c>
      <c r="I1448" s="1" t="b">
        <v>0</v>
      </c>
      <c r="J1448" s="1">
        <v>1890</v>
      </c>
      <c r="K1448" s="1">
        <v>1890</v>
      </c>
      <c r="L1448" s="1" t="s">
        <v>14</v>
      </c>
      <c r="M1448" s="1">
        <v>2</v>
      </c>
      <c r="N1448" s="1" t="s">
        <v>13</v>
      </c>
      <c r="P1448" s="5">
        <v>38.739749000000003</v>
      </c>
      <c r="Q1448" s="5">
        <v>-85.400161999999995</v>
      </c>
      <c r="R1448" s="1">
        <v>1105</v>
      </c>
      <c r="S1448" s="9"/>
      <c r="T1448" s="2" t="s">
        <v>485</v>
      </c>
      <c r="U1448" t="s">
        <v>447</v>
      </c>
      <c r="V1448" t="s">
        <v>446</v>
      </c>
      <c r="W1448" s="1" t="s">
        <v>13</v>
      </c>
    </row>
    <row r="1449" spans="1:23" x14ac:dyDescent="0.2">
      <c r="A1449" t="str">
        <f>IF(ISBLANK(R1449),C1449,R1449)&amp;" "&amp;S1449&amp;IF(ISBLANK(S1449),""," ")&amp;T1449&amp;IF(ISBLANK(T1449),""," ")&amp;U1449&amp;" "&amp;V1449</f>
        <v>1107 West Main Street</v>
      </c>
      <c r="C1449" s="1" t="s">
        <v>0</v>
      </c>
      <c r="E1449" s="1" t="s">
        <v>555</v>
      </c>
      <c r="F1449" s="1" t="s">
        <v>559</v>
      </c>
      <c r="G1449" s="1" t="s">
        <v>32</v>
      </c>
      <c r="H1449" s="1" t="b">
        <v>1</v>
      </c>
      <c r="I1449" s="1" t="b">
        <v>0</v>
      </c>
      <c r="J1449" s="1">
        <v>1890</v>
      </c>
      <c r="K1449" s="1">
        <v>1890</v>
      </c>
      <c r="L1449" s="1" t="s">
        <v>14</v>
      </c>
      <c r="M1449" s="1">
        <v>1</v>
      </c>
      <c r="N1449" s="1" t="s">
        <v>13</v>
      </c>
      <c r="P1449" s="5">
        <v>38.739778000000001</v>
      </c>
      <c r="Q1449" s="5">
        <v>-85.400321000000005</v>
      </c>
      <c r="R1449" s="1">
        <v>1107</v>
      </c>
      <c r="S1449" s="9"/>
      <c r="T1449" s="2" t="s">
        <v>485</v>
      </c>
      <c r="U1449" t="s">
        <v>447</v>
      </c>
      <c r="V1449" t="s">
        <v>446</v>
      </c>
      <c r="W1449" s="1" t="s">
        <v>13</v>
      </c>
    </row>
    <row r="1450" spans="1:23" ht="25.5" x14ac:dyDescent="0.2">
      <c r="A1450" t="str">
        <f>IF(ISBLANK(R1450),C1450,R1450)&amp;" "&amp;S1450&amp;IF(ISBLANK(S1450),""," ")&amp;T1450&amp;IF(ISBLANK(T1450),""," ")&amp;U1450&amp;" "&amp;V1450</f>
        <v>1108 West Main Street</v>
      </c>
      <c r="C1450" s="1" t="s">
        <v>4</v>
      </c>
      <c r="E1450" s="1" t="str">
        <f t="shared" si="67"/>
        <v>Functional</v>
      </c>
      <c r="F1450" s="1" t="str">
        <f t="shared" si="66"/>
        <v>20th Century</v>
      </c>
      <c r="G1450" s="1" t="s">
        <v>77</v>
      </c>
      <c r="H1450" s="1" t="b">
        <v>1</v>
      </c>
      <c r="I1450" s="1" t="b">
        <v>0</v>
      </c>
      <c r="J1450" s="1">
        <v>1910</v>
      </c>
      <c r="K1450" s="1">
        <v>1910</v>
      </c>
      <c r="L1450" s="1" t="s">
        <v>14</v>
      </c>
      <c r="M1450" s="1">
        <v>1</v>
      </c>
      <c r="N1450" s="1" t="s">
        <v>13</v>
      </c>
      <c r="P1450" s="5">
        <v>38.740721999999998</v>
      </c>
      <c r="Q1450" s="5">
        <v>-85.400222999999997</v>
      </c>
      <c r="R1450" s="1">
        <v>1108</v>
      </c>
      <c r="S1450" s="9"/>
      <c r="T1450" s="2" t="s">
        <v>485</v>
      </c>
      <c r="U1450" t="s">
        <v>447</v>
      </c>
      <c r="V1450" t="s">
        <v>446</v>
      </c>
      <c r="W1450" s="1" t="s">
        <v>13</v>
      </c>
    </row>
    <row r="1451" spans="1:23" x14ac:dyDescent="0.2">
      <c r="A1451" t="str">
        <f>IF(ISBLANK(R1451),C1451,R1451)&amp;" "&amp;S1451&amp;IF(ISBLANK(S1451),""," ")&amp;T1451&amp;IF(ISBLANK(T1451),""," ")&amp;U1451&amp;" "&amp;V1451</f>
        <v>1109 West Main Street</v>
      </c>
      <c r="C1451" s="1" t="s">
        <v>0</v>
      </c>
      <c r="E1451" s="1" t="str">
        <f t="shared" si="67"/>
        <v>Vernacular: Shotgun</v>
      </c>
      <c r="F1451" s="1" t="str">
        <f t="shared" si="66"/>
        <v>None</v>
      </c>
      <c r="G1451" s="1" t="s">
        <v>18</v>
      </c>
      <c r="H1451" s="1" t="b">
        <v>1</v>
      </c>
      <c r="I1451" s="1" t="b">
        <v>0</v>
      </c>
      <c r="J1451" s="1">
        <v>1890</v>
      </c>
      <c r="K1451" s="1">
        <v>1890</v>
      </c>
      <c r="L1451" s="1" t="s">
        <v>14</v>
      </c>
      <c r="M1451" s="1">
        <v>1</v>
      </c>
      <c r="N1451" s="1" t="s">
        <v>13</v>
      </c>
      <c r="P1451" s="5">
        <v>38.739798999999998</v>
      </c>
      <c r="Q1451" s="5">
        <v>-85.400437999999994</v>
      </c>
      <c r="R1451" s="1">
        <v>1109</v>
      </c>
      <c r="S1451" s="9"/>
      <c r="T1451" s="2" t="s">
        <v>485</v>
      </c>
      <c r="U1451" t="s">
        <v>447</v>
      </c>
      <c r="V1451" t="s">
        <v>446</v>
      </c>
      <c r="W1451" s="1" t="s">
        <v>13</v>
      </c>
    </row>
    <row r="1452" spans="1:23" x14ac:dyDescent="0.2">
      <c r="A1452" t="str">
        <f>IF(ISBLANK(R1452),C1452,R1452)&amp;" "&amp;S1452&amp;IF(ISBLANK(S1452),""," ")&amp;T1452&amp;IF(ISBLANK(T1452),""," ")&amp;U1452&amp;" "&amp;V1452</f>
        <v>1110 West Main Street</v>
      </c>
      <c r="C1452" s="1" t="s">
        <v>0</v>
      </c>
      <c r="E1452" s="1" t="str">
        <f t="shared" si="67"/>
        <v>Bungalow/Craftsman/Foursquare</v>
      </c>
      <c r="F1452" s="1" t="str">
        <f t="shared" si="66"/>
        <v>None</v>
      </c>
      <c r="G1452" s="4" t="s">
        <v>101</v>
      </c>
      <c r="H1452" s="1" t="b">
        <v>1</v>
      </c>
      <c r="I1452" s="1" t="b">
        <v>0</v>
      </c>
      <c r="J1452" s="1">
        <v>1925</v>
      </c>
      <c r="K1452" s="1">
        <v>1925</v>
      </c>
      <c r="L1452" s="1" t="s">
        <v>14</v>
      </c>
      <c r="M1452" s="1">
        <v>1</v>
      </c>
      <c r="N1452" s="1" t="s">
        <v>13</v>
      </c>
      <c r="P1452" s="5">
        <v>38.740782000000003</v>
      </c>
      <c r="Q1452" s="5">
        <v>-85.400473000000005</v>
      </c>
      <c r="R1452" s="1">
        <v>1110</v>
      </c>
      <c r="S1452" s="9"/>
      <c r="T1452" s="2" t="s">
        <v>485</v>
      </c>
      <c r="U1452" t="s">
        <v>447</v>
      </c>
      <c r="V1452" t="s">
        <v>446</v>
      </c>
      <c r="W1452" s="1" t="s">
        <v>13</v>
      </c>
    </row>
    <row r="1453" spans="1:23" x14ac:dyDescent="0.2">
      <c r="A1453" t="str">
        <f>IF(ISBLANK(R1453),C1453,R1453)&amp;" "&amp;S1453&amp;IF(ISBLANK(S1453),""," ")&amp;T1453&amp;IF(ISBLANK(T1453),""," ")&amp;U1453&amp;" "&amp;V1453</f>
        <v>1111 West Main Street</v>
      </c>
      <c r="C1453" s="1" t="s">
        <v>0</v>
      </c>
      <c r="E1453" s="1" t="str">
        <f t="shared" si="67"/>
        <v>Vernacular: Shotgun</v>
      </c>
      <c r="F1453" s="1" t="str">
        <f t="shared" si="66"/>
        <v>None</v>
      </c>
      <c r="G1453" s="1" t="s">
        <v>18</v>
      </c>
      <c r="H1453" s="1" t="b">
        <v>1</v>
      </c>
      <c r="I1453" s="1" t="b">
        <v>0</v>
      </c>
      <c r="J1453" s="1">
        <v>1900</v>
      </c>
      <c r="K1453" s="1">
        <v>1900</v>
      </c>
      <c r="L1453" s="1" t="s">
        <v>14</v>
      </c>
      <c r="M1453" s="1">
        <v>1</v>
      </c>
      <c r="N1453" s="1" t="s">
        <v>13</v>
      </c>
      <c r="P1453" s="5">
        <v>38.739818</v>
      </c>
      <c r="Q1453" s="5">
        <v>-85.400546000000006</v>
      </c>
      <c r="R1453" s="1">
        <v>1111</v>
      </c>
      <c r="S1453" s="9"/>
      <c r="T1453" s="2" t="s">
        <v>485</v>
      </c>
      <c r="U1453" t="s">
        <v>447</v>
      </c>
      <c r="V1453" t="s">
        <v>446</v>
      </c>
      <c r="W1453" s="1" t="s">
        <v>13</v>
      </c>
    </row>
    <row r="1454" spans="1:23" x14ac:dyDescent="0.2">
      <c r="A1454" t="str">
        <f>IF(ISBLANK(R1454),C1454,R1454)&amp;" "&amp;S1454&amp;IF(ISBLANK(S1454),""," ")&amp;T1454&amp;IF(ISBLANK(T1454),""," ")&amp;U1454&amp;" "&amp;V1454</f>
        <v>1112 West Main Street</v>
      </c>
      <c r="C1454" s="1" t="s">
        <v>0</v>
      </c>
      <c r="E1454" s="1" t="str">
        <f t="shared" si="67"/>
        <v>Vernacular: Shotgun</v>
      </c>
      <c r="F1454" s="1" t="str">
        <f t="shared" si="66"/>
        <v>None</v>
      </c>
      <c r="G1454" s="1" t="s">
        <v>18</v>
      </c>
      <c r="H1454" s="1" t="b">
        <v>1</v>
      </c>
      <c r="I1454" s="1" t="b">
        <v>0</v>
      </c>
      <c r="J1454" s="1">
        <v>1900</v>
      </c>
      <c r="K1454" s="1">
        <v>1900</v>
      </c>
      <c r="L1454" s="1" t="s">
        <v>14</v>
      </c>
      <c r="M1454" s="1">
        <v>2</v>
      </c>
      <c r="N1454" s="1" t="s">
        <v>13</v>
      </c>
      <c r="P1454" s="5">
        <v>38.740820999999997</v>
      </c>
      <c r="Q1454" s="5">
        <v>-85.400608000000005</v>
      </c>
      <c r="R1454" s="1">
        <v>1112</v>
      </c>
      <c r="S1454" s="9"/>
      <c r="T1454" s="2" t="s">
        <v>485</v>
      </c>
      <c r="U1454" t="s">
        <v>447</v>
      </c>
      <c r="V1454" t="s">
        <v>446</v>
      </c>
      <c r="W1454" s="1" t="s">
        <v>13</v>
      </c>
    </row>
    <row r="1455" spans="1:23" x14ac:dyDescent="0.2">
      <c r="A1455" t="str">
        <f>IF(ISBLANK(R1455),C1455,R1455)&amp;" "&amp;S1455&amp;IF(ISBLANK(S1455),""," ")&amp;T1455&amp;IF(ISBLANK(T1455),""," ")&amp;U1455&amp;" "&amp;V1455</f>
        <v>1114 West Main Street</v>
      </c>
      <c r="C1455" s="1" t="s">
        <v>0</v>
      </c>
      <c r="E1455" s="1" t="str">
        <f t="shared" si="67"/>
        <v>Vernacular: Other</v>
      </c>
      <c r="F1455" s="1" t="str">
        <f t="shared" si="66"/>
        <v>Gabled-ell</v>
      </c>
      <c r="G1455" s="1" t="s">
        <v>27</v>
      </c>
      <c r="H1455" s="1" t="b">
        <v>1</v>
      </c>
      <c r="I1455" s="1" t="b">
        <v>0</v>
      </c>
      <c r="J1455" s="1">
        <v>1900</v>
      </c>
      <c r="K1455" s="1">
        <v>1900</v>
      </c>
      <c r="L1455" s="1" t="s">
        <v>2</v>
      </c>
      <c r="N1455" s="4">
        <v>1</v>
      </c>
      <c r="O1455" s="4" t="s">
        <v>511</v>
      </c>
      <c r="P1455" s="5">
        <v>38.740839000000001</v>
      </c>
      <c r="Q1455" s="5">
        <v>-85.400767000000002</v>
      </c>
      <c r="R1455" s="1">
        <v>1114</v>
      </c>
      <c r="S1455" s="9"/>
      <c r="T1455" s="2" t="s">
        <v>485</v>
      </c>
      <c r="U1455" t="s">
        <v>447</v>
      </c>
      <c r="V1455" t="s">
        <v>446</v>
      </c>
      <c r="W1455" s="1" t="s">
        <v>13</v>
      </c>
    </row>
    <row r="1456" spans="1:23" x14ac:dyDescent="0.2">
      <c r="A1456" t="str">
        <f>IF(ISBLANK(R1456),C1456,R1456)&amp;" "&amp;S1456&amp;IF(ISBLANK(S1456),""," ")&amp;T1456&amp;IF(ISBLANK(T1456),""," ")&amp;U1456&amp;" "&amp;V1456</f>
        <v>1115 West Main Street</v>
      </c>
      <c r="C1456" s="1" t="s">
        <v>0</v>
      </c>
      <c r="E1456" s="1" t="str">
        <f t="shared" si="67"/>
        <v>Vernacular: Other</v>
      </c>
      <c r="F1456" s="1" t="str">
        <f t="shared" si="66"/>
        <v>Gabled-ell</v>
      </c>
      <c r="G1456" s="1" t="s">
        <v>27</v>
      </c>
      <c r="H1456" s="1" t="b">
        <v>1</v>
      </c>
      <c r="I1456" s="1" t="b">
        <v>0</v>
      </c>
      <c r="J1456" s="1">
        <v>1890</v>
      </c>
      <c r="K1456" s="1">
        <v>1890</v>
      </c>
      <c r="L1456" s="1" t="s">
        <v>14</v>
      </c>
      <c r="M1456" s="1">
        <v>1</v>
      </c>
      <c r="N1456" s="1" t="s">
        <v>13</v>
      </c>
      <c r="P1456" s="5">
        <v>38.739845000000003</v>
      </c>
      <c r="Q1456" s="5">
        <v>-85.400704000000005</v>
      </c>
      <c r="R1456" s="1">
        <v>1115</v>
      </c>
      <c r="S1456" s="9"/>
      <c r="T1456" s="2" t="s">
        <v>485</v>
      </c>
      <c r="U1456" t="s">
        <v>447</v>
      </c>
      <c r="V1456" t="s">
        <v>446</v>
      </c>
      <c r="W1456" s="1" t="s">
        <v>13</v>
      </c>
    </row>
    <row r="1457" spans="1:23" x14ac:dyDescent="0.2">
      <c r="A1457" t="str">
        <f>IF(ISBLANK(R1457),C1457,R1457)&amp;" "&amp;S1457&amp;IF(ISBLANK(S1457),""," ")&amp;T1457&amp;IF(ISBLANK(T1457),""," ")&amp;U1457&amp;" "&amp;V1457</f>
        <v>1116 West Main Street</v>
      </c>
      <c r="C1457" s="1" t="s">
        <v>0</v>
      </c>
      <c r="E1457" s="1" t="str">
        <f t="shared" si="67"/>
        <v>None</v>
      </c>
      <c r="F1457" s="1" t="str">
        <f t="shared" si="66"/>
        <v>None</v>
      </c>
      <c r="G1457" s="1" t="s">
        <v>15</v>
      </c>
      <c r="H1457" s="1" t="b">
        <v>1</v>
      </c>
      <c r="I1457" s="1" t="b">
        <v>0</v>
      </c>
      <c r="J1457" s="1">
        <v>1925</v>
      </c>
      <c r="K1457" s="1">
        <v>1925</v>
      </c>
      <c r="L1457" s="1" t="s">
        <v>2</v>
      </c>
      <c r="N1457" s="4">
        <v>1</v>
      </c>
      <c r="O1457" s="4" t="s">
        <v>511</v>
      </c>
      <c r="P1457" s="5">
        <v>38.740859</v>
      </c>
      <c r="Q1457" s="5">
        <v>-85.400942999999998</v>
      </c>
      <c r="R1457" s="1">
        <v>1116</v>
      </c>
      <c r="S1457" s="9"/>
      <c r="T1457" s="2" t="s">
        <v>485</v>
      </c>
      <c r="U1457" t="s">
        <v>447</v>
      </c>
      <c r="V1457" t="s">
        <v>446</v>
      </c>
      <c r="W1457" s="1" t="s">
        <v>13</v>
      </c>
    </row>
    <row r="1458" spans="1:23" ht="25.5" x14ac:dyDescent="0.2">
      <c r="A1458" t="str">
        <f t="shared" si="68"/>
        <v>1117 West Main Street</v>
      </c>
      <c r="B1458" s="1" t="s">
        <v>28</v>
      </c>
      <c r="C1458" s="1" t="s">
        <v>4</v>
      </c>
      <c r="E1458" s="1" t="str">
        <f t="shared" si="67"/>
        <v>Federal</v>
      </c>
      <c r="F1458" s="1" t="str">
        <f t="shared" si="66"/>
        <v>None</v>
      </c>
      <c r="G1458" s="1" t="s">
        <v>1</v>
      </c>
      <c r="H1458" s="1" t="b">
        <v>1</v>
      </c>
      <c r="I1458" s="1" t="b">
        <v>0</v>
      </c>
      <c r="J1458" s="1">
        <v>1870</v>
      </c>
      <c r="K1458" s="1">
        <v>1870</v>
      </c>
      <c r="L1458" s="1" t="s">
        <v>14</v>
      </c>
      <c r="M1458" s="1">
        <v>0.5</v>
      </c>
      <c r="N1458" s="1" t="s">
        <v>13</v>
      </c>
      <c r="P1458" s="5">
        <v>38.739882000000001</v>
      </c>
      <c r="Q1458" s="5">
        <v>-85.400920999999997</v>
      </c>
      <c r="R1458" s="1">
        <v>1117</v>
      </c>
      <c r="S1458" s="9"/>
      <c r="T1458" s="2" t="s">
        <v>485</v>
      </c>
      <c r="U1458" t="s">
        <v>447</v>
      </c>
      <c r="V1458" s="2" t="s">
        <v>446</v>
      </c>
      <c r="W1458" s="1" t="s">
        <v>13</v>
      </c>
    </row>
    <row r="1459" spans="1:23" ht="25.5" x14ac:dyDescent="0.2">
      <c r="A1459" t="str">
        <f t="shared" si="68"/>
        <v>1119 West Main Street</v>
      </c>
      <c r="B1459" s="1" t="s">
        <v>28</v>
      </c>
      <c r="C1459" s="1" t="s">
        <v>4</v>
      </c>
      <c r="E1459" s="1" t="str">
        <f t="shared" si="67"/>
        <v>Federal</v>
      </c>
      <c r="F1459" s="1" t="str">
        <f t="shared" si="66"/>
        <v>None</v>
      </c>
      <c r="G1459" s="1" t="s">
        <v>1</v>
      </c>
      <c r="H1459" s="1" t="b">
        <v>1</v>
      </c>
      <c r="I1459" s="1" t="b">
        <v>0</v>
      </c>
      <c r="J1459" s="1">
        <v>1870</v>
      </c>
      <c r="K1459" s="1">
        <v>1870</v>
      </c>
      <c r="L1459" s="1" t="s">
        <v>14</v>
      </c>
      <c r="M1459" s="1">
        <v>0.5</v>
      </c>
      <c r="N1459" s="1" t="s">
        <v>13</v>
      </c>
      <c r="P1459" s="5">
        <v>38.740152999999999</v>
      </c>
      <c r="Q1459" s="5">
        <v>-85.400919999999999</v>
      </c>
      <c r="R1459" s="1">
        <v>1119</v>
      </c>
      <c r="S1459" s="9"/>
      <c r="T1459" s="2" t="s">
        <v>485</v>
      </c>
      <c r="U1459" t="s">
        <v>447</v>
      </c>
      <c r="V1459" s="2" t="s">
        <v>446</v>
      </c>
      <c r="W1459" s="1" t="s">
        <v>13</v>
      </c>
    </row>
    <row r="1460" spans="1:23" x14ac:dyDescent="0.2">
      <c r="A1460" t="str">
        <f>IF(ISBLANK(R1460),C1460,R1460)&amp;" "&amp;S1460&amp;IF(ISBLANK(S1460),""," ")&amp;T1460&amp;IF(ISBLANK(T1460),""," ")&amp;U1460&amp;" "&amp;V1460</f>
        <v>1120 West Main Street</v>
      </c>
      <c r="C1460" s="1" t="s">
        <v>0</v>
      </c>
      <c r="E1460" s="1" t="str">
        <f t="shared" si="67"/>
        <v>Vernacular: Shotgun</v>
      </c>
      <c r="F1460" s="1" t="str">
        <f t="shared" si="66"/>
        <v>None</v>
      </c>
      <c r="G1460" s="1" t="s">
        <v>18</v>
      </c>
      <c r="H1460" s="1" t="b">
        <v>1</v>
      </c>
      <c r="I1460" s="1" t="b">
        <v>0</v>
      </c>
      <c r="J1460" s="1">
        <v>1910</v>
      </c>
      <c r="K1460" s="1">
        <v>1910</v>
      </c>
      <c r="L1460" s="1" t="s">
        <v>14</v>
      </c>
      <c r="M1460" s="1">
        <v>1</v>
      </c>
      <c r="N1460" s="1" t="s">
        <v>13</v>
      </c>
      <c r="P1460" s="5">
        <v>38.740864000000002</v>
      </c>
      <c r="Q1460" s="5">
        <v>-85.401117999999997</v>
      </c>
      <c r="R1460" s="1">
        <v>1120</v>
      </c>
      <c r="S1460" s="9"/>
      <c r="T1460" s="2" t="s">
        <v>485</v>
      </c>
      <c r="U1460" t="s">
        <v>447</v>
      </c>
      <c r="V1460" t="s">
        <v>446</v>
      </c>
      <c r="W1460" s="1" t="s">
        <v>13</v>
      </c>
    </row>
    <row r="1461" spans="1:23" x14ac:dyDescent="0.2">
      <c r="A1461" t="str">
        <f>IF(ISBLANK(R1461),C1461,R1461)&amp;" "&amp;S1461&amp;IF(ISBLANK(S1461),""," ")&amp;T1461&amp;IF(ISBLANK(T1461),""," ")&amp;U1461&amp;" "&amp;V1461</f>
        <v>1122 West Main Street</v>
      </c>
      <c r="C1461" s="1" t="s">
        <v>0</v>
      </c>
      <c r="E1461" s="1" t="str">
        <f t="shared" si="67"/>
        <v>Vernacular: Other</v>
      </c>
      <c r="F1461" s="1" t="str">
        <f t="shared" si="66"/>
        <v>Gabled-ell</v>
      </c>
      <c r="G1461" s="1" t="s">
        <v>27</v>
      </c>
      <c r="H1461" s="1" t="b">
        <v>1</v>
      </c>
      <c r="I1461" s="1" t="b">
        <v>0</v>
      </c>
      <c r="J1461" s="1">
        <v>1909</v>
      </c>
      <c r="K1461" s="1">
        <v>1909</v>
      </c>
      <c r="L1461" s="1" t="s">
        <v>14</v>
      </c>
      <c r="M1461" s="1">
        <v>1</v>
      </c>
      <c r="N1461" s="1" t="s">
        <v>13</v>
      </c>
      <c r="P1461" s="5">
        <v>38.740882999999997</v>
      </c>
      <c r="Q1461" s="5">
        <v>-85.401293999999993</v>
      </c>
      <c r="R1461" s="1">
        <v>1122</v>
      </c>
      <c r="S1461" s="9"/>
      <c r="T1461" s="2" t="s">
        <v>485</v>
      </c>
      <c r="U1461" t="s">
        <v>447</v>
      </c>
      <c r="V1461" t="s">
        <v>446</v>
      </c>
      <c r="W1461" s="1" t="s">
        <v>13</v>
      </c>
    </row>
    <row r="1462" spans="1:23" x14ac:dyDescent="0.2">
      <c r="A1462" t="str">
        <f>IF(ISBLANK(R1462),C1462,R1462)&amp;" "&amp;S1462&amp;IF(ISBLANK(S1462),""," ")&amp;T1462&amp;IF(ISBLANK(T1462),""," ")&amp;U1462&amp;" "&amp;V1462</f>
        <v>1123 West Main Street</v>
      </c>
      <c r="C1462" s="1" t="s">
        <v>0</v>
      </c>
      <c r="E1462" s="1" t="str">
        <f t="shared" si="67"/>
        <v>Vernacular: Shotgun</v>
      </c>
      <c r="F1462" s="1" t="str">
        <f t="shared" si="66"/>
        <v>None</v>
      </c>
      <c r="G1462" s="1" t="s">
        <v>18</v>
      </c>
      <c r="H1462" s="1" t="b">
        <v>1</v>
      </c>
      <c r="I1462" s="1" t="b">
        <v>0</v>
      </c>
      <c r="J1462" s="1">
        <v>1890</v>
      </c>
      <c r="K1462" s="1">
        <v>1890</v>
      </c>
      <c r="L1462" s="1" t="s">
        <v>2</v>
      </c>
      <c r="N1462" s="4">
        <v>1</v>
      </c>
      <c r="O1462" s="4" t="s">
        <v>511</v>
      </c>
      <c r="P1462" s="5">
        <v>38.739921000000002</v>
      </c>
      <c r="Q1462" s="5">
        <v>-85.401123999999996</v>
      </c>
      <c r="R1462" s="1">
        <v>1123</v>
      </c>
      <c r="S1462" s="9"/>
      <c r="T1462" s="2" t="s">
        <v>485</v>
      </c>
      <c r="U1462" t="s">
        <v>447</v>
      </c>
      <c r="V1462" t="s">
        <v>446</v>
      </c>
      <c r="W1462" s="1" t="s">
        <v>13</v>
      </c>
    </row>
    <row r="1463" spans="1:23" x14ac:dyDescent="0.2">
      <c r="A1463" t="str">
        <f>IF(ISBLANK(R1463),C1463,R1463)&amp;" "&amp;S1463&amp;IF(ISBLANK(S1463),""," ")&amp;T1463&amp;IF(ISBLANK(T1463),""," ")&amp;U1463&amp;" "&amp;V1463</f>
        <v>1124 West Main Street</v>
      </c>
      <c r="C1463" s="1" t="s">
        <v>0</v>
      </c>
      <c r="E1463" s="1" t="str">
        <f t="shared" si="67"/>
        <v>Vernacular: Other</v>
      </c>
      <c r="F1463" s="1" t="str">
        <f t="shared" si="66"/>
        <v>T-plan</v>
      </c>
      <c r="G1463" s="1" t="s">
        <v>19</v>
      </c>
      <c r="H1463" s="1" t="b">
        <v>1</v>
      </c>
      <c r="I1463" s="1" t="b">
        <v>0</v>
      </c>
      <c r="J1463" s="1">
        <v>1900</v>
      </c>
      <c r="K1463" s="1">
        <v>1900</v>
      </c>
      <c r="L1463" s="1" t="s">
        <v>14</v>
      </c>
      <c r="M1463" s="1">
        <v>2</v>
      </c>
      <c r="N1463" s="1" t="s">
        <v>13</v>
      </c>
      <c r="P1463" s="5">
        <v>38.740901999999998</v>
      </c>
      <c r="Q1463" s="5">
        <v>-85.401473999999993</v>
      </c>
      <c r="R1463" s="1">
        <v>1124</v>
      </c>
      <c r="S1463" s="9"/>
      <c r="T1463" s="2" t="s">
        <v>485</v>
      </c>
      <c r="U1463" t="s">
        <v>447</v>
      </c>
      <c r="V1463" t="s">
        <v>446</v>
      </c>
      <c r="W1463" s="1" t="s">
        <v>13</v>
      </c>
    </row>
    <row r="1464" spans="1:23" x14ac:dyDescent="0.2">
      <c r="A1464" t="str">
        <f>IF(ISBLANK(R1464),C1464,R1464)&amp;" "&amp;S1464&amp;IF(ISBLANK(S1464),""," ")&amp;T1464&amp;IF(ISBLANK(T1464),""," ")&amp;U1464&amp;" "&amp;V1464</f>
        <v>1125 West Main Street</v>
      </c>
      <c r="C1464" s="1" t="s">
        <v>0</v>
      </c>
      <c r="E1464" s="1" t="str">
        <f t="shared" si="67"/>
        <v>Vernacular: Other</v>
      </c>
      <c r="F1464" s="1" t="str">
        <f t="shared" si="66"/>
        <v>Gabled-ell</v>
      </c>
      <c r="G1464" s="1" t="s">
        <v>27</v>
      </c>
      <c r="H1464" s="1" t="b">
        <v>1</v>
      </c>
      <c r="I1464" s="1" t="b">
        <v>0</v>
      </c>
      <c r="J1464" s="1">
        <v>1890</v>
      </c>
      <c r="K1464" s="1">
        <v>1890</v>
      </c>
      <c r="L1464" s="1" t="s">
        <v>14</v>
      </c>
      <c r="M1464" s="1">
        <v>2</v>
      </c>
      <c r="N1464" s="1" t="s">
        <v>13</v>
      </c>
      <c r="P1464" s="5">
        <v>38.739949000000003</v>
      </c>
      <c r="Q1464" s="5">
        <v>-85.401308</v>
      </c>
      <c r="R1464" s="1">
        <v>1125</v>
      </c>
      <c r="S1464" s="9"/>
      <c r="T1464" s="2" t="s">
        <v>485</v>
      </c>
      <c r="U1464" t="s">
        <v>447</v>
      </c>
      <c r="V1464" t="s">
        <v>446</v>
      </c>
      <c r="W1464" s="1" t="s">
        <v>13</v>
      </c>
    </row>
    <row r="1465" spans="1:23" x14ac:dyDescent="0.2">
      <c r="A1465" t="str">
        <f>IF(ISBLANK(R1465),C1465,R1465)&amp;" "&amp;S1465&amp;IF(ISBLANK(S1465),""," ")&amp;T1465&amp;IF(ISBLANK(T1465),""," ")&amp;U1465&amp;" "&amp;V1465</f>
        <v>1126 West Main Street</v>
      </c>
      <c r="C1465" s="1" t="s">
        <v>0</v>
      </c>
      <c r="E1465" s="1" t="str">
        <f t="shared" si="67"/>
        <v>Vernacular: Shotgun</v>
      </c>
      <c r="F1465" s="1" t="str">
        <f t="shared" si="66"/>
        <v>None</v>
      </c>
      <c r="G1465" s="1" t="s">
        <v>18</v>
      </c>
      <c r="H1465" s="1" t="b">
        <v>1</v>
      </c>
      <c r="I1465" s="1" t="b">
        <v>0</v>
      </c>
      <c r="J1465" s="1">
        <v>1910</v>
      </c>
      <c r="K1465" s="1">
        <v>1910</v>
      </c>
      <c r="L1465" s="1" t="s">
        <v>14</v>
      </c>
      <c r="M1465" s="1">
        <v>2</v>
      </c>
      <c r="N1465" s="1" t="s">
        <v>13</v>
      </c>
      <c r="P1465" s="5">
        <v>38.74091</v>
      </c>
      <c r="Q1465" s="5">
        <v>-85.401646999999997</v>
      </c>
      <c r="R1465" s="1">
        <v>1126</v>
      </c>
      <c r="S1465" s="9"/>
      <c r="T1465" s="2" t="s">
        <v>485</v>
      </c>
      <c r="U1465" t="s">
        <v>447</v>
      </c>
      <c r="V1465" t="s">
        <v>446</v>
      </c>
      <c r="W1465" s="1" t="s">
        <v>13</v>
      </c>
    </row>
    <row r="1466" spans="1:23" ht="25.5" x14ac:dyDescent="0.2">
      <c r="A1466" t="str">
        <f>IF(ISBLANK(R1466),C1466,R1466)&amp;" "&amp;S1466&amp;IF(ISBLANK(S1466),""," ")&amp;T1466&amp;IF(ISBLANK(T1466),""," ")&amp;U1466&amp;" "&amp;V1466</f>
        <v>1129 West Main Street</v>
      </c>
      <c r="C1466" s="1" t="s">
        <v>4</v>
      </c>
      <c r="E1466" s="1" t="str">
        <f t="shared" si="67"/>
        <v>Bungalow/Craftsman/Foursquare</v>
      </c>
      <c r="F1466" s="1" t="str">
        <f t="shared" si="66"/>
        <v>None</v>
      </c>
      <c r="G1466" s="4" t="s">
        <v>101</v>
      </c>
      <c r="H1466" s="1" t="b">
        <v>1</v>
      </c>
      <c r="I1466" s="1" t="b">
        <v>0</v>
      </c>
      <c r="J1466" s="1">
        <v>1925</v>
      </c>
      <c r="K1466" s="1">
        <v>1925</v>
      </c>
      <c r="L1466" s="1" t="s">
        <v>14</v>
      </c>
      <c r="M1466" s="1">
        <v>1</v>
      </c>
      <c r="N1466" s="1" t="s">
        <v>13</v>
      </c>
      <c r="P1466" s="5">
        <v>38.739989000000001</v>
      </c>
      <c r="Q1466" s="5">
        <v>-85.401546999999994</v>
      </c>
      <c r="R1466" s="1">
        <v>1129</v>
      </c>
      <c r="S1466" s="9"/>
      <c r="T1466" s="2" t="s">
        <v>485</v>
      </c>
      <c r="U1466" t="s">
        <v>447</v>
      </c>
      <c r="V1466" t="s">
        <v>446</v>
      </c>
      <c r="W1466" s="1" t="s">
        <v>13</v>
      </c>
    </row>
    <row r="1467" spans="1:23" ht="25.5" x14ac:dyDescent="0.2">
      <c r="A1467" t="str">
        <f>IF(ISBLANK(R1467),C1467,R1467)&amp;" "&amp;S1467&amp;IF(ISBLANK(S1467),""," ")&amp;T1467&amp;IF(ISBLANK(T1467),""," ")&amp;U1467&amp;" "&amp;V1467</f>
        <v>1203 West Main Street</v>
      </c>
      <c r="C1467" s="1" t="s">
        <v>4</v>
      </c>
      <c r="E1467" s="1" t="str">
        <f t="shared" si="67"/>
        <v>None</v>
      </c>
      <c r="F1467" s="1" t="str">
        <f t="shared" si="66"/>
        <v>None</v>
      </c>
      <c r="G1467" s="1" t="s">
        <v>15</v>
      </c>
      <c r="H1467" s="1" t="b">
        <v>1</v>
      </c>
      <c r="I1467" s="1" t="b">
        <v>0</v>
      </c>
      <c r="J1467" s="1">
        <v>1960</v>
      </c>
      <c r="K1467" s="1">
        <v>1960</v>
      </c>
      <c r="L1467" s="1" t="s">
        <v>2</v>
      </c>
      <c r="N1467" s="1">
        <v>1</v>
      </c>
      <c r="O1467" s="4" t="s">
        <v>526</v>
      </c>
      <c r="P1467" s="5">
        <v>38.740048000000002</v>
      </c>
      <c r="Q1467" s="5">
        <v>-85.401957999999993</v>
      </c>
      <c r="R1467" s="1">
        <v>1203</v>
      </c>
      <c r="S1467" s="9"/>
      <c r="T1467" s="2" t="s">
        <v>485</v>
      </c>
      <c r="U1467" t="s">
        <v>447</v>
      </c>
      <c r="V1467" t="s">
        <v>446</v>
      </c>
      <c r="W1467" s="1" t="s">
        <v>13</v>
      </c>
    </row>
    <row r="1468" spans="1:23" x14ac:dyDescent="0.2">
      <c r="A1468" t="str">
        <f>IF(ISBLANK(R1468),C1468,R1468)&amp;" "&amp;S1468&amp;IF(ISBLANK(S1468),""," ")&amp;T1468&amp;IF(ISBLANK(T1468),""," ")&amp;U1468&amp;" "&amp;V1468</f>
        <v>1204 West Main Street</v>
      </c>
      <c r="C1468" s="1" t="s">
        <v>0</v>
      </c>
      <c r="E1468" s="1" t="str">
        <f t="shared" si="67"/>
        <v>Vernacular: Shotgun</v>
      </c>
      <c r="F1468" s="1" t="str">
        <f t="shared" si="66"/>
        <v>None</v>
      </c>
      <c r="G1468" s="1" t="s">
        <v>18</v>
      </c>
      <c r="H1468" s="1" t="b">
        <v>1</v>
      </c>
      <c r="I1468" s="1" t="b">
        <v>0</v>
      </c>
      <c r="J1468" s="1">
        <v>1910</v>
      </c>
      <c r="K1468" s="1">
        <v>1910</v>
      </c>
      <c r="L1468" s="1" t="s">
        <v>14</v>
      </c>
      <c r="M1468" s="1">
        <v>1</v>
      </c>
      <c r="N1468" s="1" t="s">
        <v>13</v>
      </c>
      <c r="P1468" s="5">
        <v>38.74091</v>
      </c>
      <c r="Q1468" s="5">
        <v>-85.401843</v>
      </c>
      <c r="R1468" s="1">
        <v>1204</v>
      </c>
      <c r="S1468" s="9"/>
      <c r="T1468" s="2" t="s">
        <v>485</v>
      </c>
      <c r="U1468" t="s">
        <v>447</v>
      </c>
      <c r="V1468" t="s">
        <v>446</v>
      </c>
      <c r="W1468" s="1" t="s">
        <v>13</v>
      </c>
    </row>
    <row r="1469" spans="1:23" x14ac:dyDescent="0.2">
      <c r="A1469" t="str">
        <f>IF(ISBLANK(R1469),C1469,R1469)&amp;" "&amp;S1469&amp;IF(ISBLANK(S1469),""," ")&amp;T1469&amp;IF(ISBLANK(T1469),""," ")&amp;U1469&amp;" "&amp;V1469</f>
        <v>1205 West Main Street</v>
      </c>
      <c r="C1469" s="1" t="s">
        <v>0</v>
      </c>
      <c r="E1469" s="1" t="str">
        <f t="shared" si="67"/>
        <v>Vernacular: Shotgun</v>
      </c>
      <c r="F1469" s="1" t="str">
        <f t="shared" si="66"/>
        <v>None</v>
      </c>
      <c r="G1469" s="1" t="s">
        <v>18</v>
      </c>
      <c r="H1469" s="1" t="b">
        <v>1</v>
      </c>
      <c r="I1469" s="1" t="b">
        <v>0</v>
      </c>
      <c r="J1469" s="1">
        <v>1880</v>
      </c>
      <c r="K1469" s="1">
        <v>1880</v>
      </c>
      <c r="L1469" s="1" t="s">
        <v>14</v>
      </c>
      <c r="M1469" s="1">
        <v>1</v>
      </c>
      <c r="N1469" s="1" t="s">
        <v>13</v>
      </c>
      <c r="P1469" s="5">
        <v>38.740076999999999</v>
      </c>
      <c r="Q1469" s="5">
        <v>-85.402156000000005</v>
      </c>
      <c r="R1469" s="1">
        <v>1205</v>
      </c>
      <c r="S1469" s="9"/>
      <c r="T1469" s="2" t="s">
        <v>485</v>
      </c>
      <c r="U1469" t="s">
        <v>447</v>
      </c>
      <c r="V1469" t="s">
        <v>446</v>
      </c>
      <c r="W1469" s="1" t="s">
        <v>13</v>
      </c>
    </row>
    <row r="1470" spans="1:23" x14ac:dyDescent="0.2">
      <c r="A1470" t="str">
        <f>IF(ISBLANK(R1470),C1470,R1470)&amp;" "&amp;S1470&amp;IF(ISBLANK(S1470),""," ")&amp;T1470&amp;IF(ISBLANK(T1470),""," ")&amp;U1470&amp;" "&amp;V1470</f>
        <v>1206 West Main Street</v>
      </c>
      <c r="C1470" s="1" t="s">
        <v>0</v>
      </c>
      <c r="E1470" s="1" t="str">
        <f t="shared" si="67"/>
        <v>None</v>
      </c>
      <c r="F1470" s="1" t="str">
        <f t="shared" si="66"/>
        <v>None</v>
      </c>
      <c r="G1470" s="1" t="s">
        <v>15</v>
      </c>
      <c r="H1470" s="1" t="b">
        <v>1</v>
      </c>
      <c r="I1470" s="1" t="b">
        <v>0</v>
      </c>
      <c r="J1470" s="1">
        <v>1900</v>
      </c>
      <c r="K1470" s="1">
        <v>1900</v>
      </c>
      <c r="L1470" s="1" t="s">
        <v>2</v>
      </c>
      <c r="N1470" s="4">
        <v>1</v>
      </c>
      <c r="O1470" s="4" t="s">
        <v>511</v>
      </c>
      <c r="P1470" s="5">
        <v>38.740783999999998</v>
      </c>
      <c r="Q1470" s="5">
        <v>-85.402037000000007</v>
      </c>
      <c r="R1470" s="1">
        <v>1206</v>
      </c>
      <c r="S1470" s="9"/>
      <c r="T1470" s="2" t="s">
        <v>485</v>
      </c>
      <c r="U1470" t="s">
        <v>447</v>
      </c>
      <c r="V1470" t="s">
        <v>446</v>
      </c>
      <c r="W1470" s="1" t="s">
        <v>13</v>
      </c>
    </row>
    <row r="1471" spans="1:23" x14ac:dyDescent="0.2">
      <c r="A1471" t="str">
        <f>IF(ISBLANK(R1471),C1471,R1471)&amp;" "&amp;S1471&amp;IF(ISBLANK(S1471),""," ")&amp;T1471&amp;IF(ISBLANK(T1471),""," ")&amp;U1471&amp;" "&amp;V1471</f>
        <v>1207 West Main Street</v>
      </c>
      <c r="C1471" s="1" t="s">
        <v>0</v>
      </c>
      <c r="E1471" s="1" t="str">
        <f t="shared" si="67"/>
        <v>Vernacular: Shotgun</v>
      </c>
      <c r="F1471" s="1" t="str">
        <f t="shared" si="66"/>
        <v>None</v>
      </c>
      <c r="G1471" s="1" t="s">
        <v>18</v>
      </c>
      <c r="H1471" s="1" t="b">
        <v>1</v>
      </c>
      <c r="I1471" s="1" t="b">
        <v>0</v>
      </c>
      <c r="J1471" s="1">
        <v>1890</v>
      </c>
      <c r="K1471" s="1">
        <v>1890</v>
      </c>
      <c r="L1471" s="1" t="s">
        <v>14</v>
      </c>
      <c r="M1471" s="1">
        <v>1</v>
      </c>
      <c r="N1471" s="1" t="s">
        <v>13</v>
      </c>
      <c r="P1471" s="5">
        <v>38.740091</v>
      </c>
      <c r="Q1471" s="5">
        <v>-85.402278999999993</v>
      </c>
      <c r="R1471" s="1">
        <v>1207</v>
      </c>
      <c r="S1471" s="9"/>
      <c r="T1471" s="2" t="s">
        <v>485</v>
      </c>
      <c r="U1471" t="s">
        <v>447</v>
      </c>
      <c r="V1471" t="s">
        <v>446</v>
      </c>
      <c r="W1471" s="1" t="s">
        <v>13</v>
      </c>
    </row>
    <row r="1472" spans="1:23" x14ac:dyDescent="0.2">
      <c r="A1472" t="str">
        <f>IF(ISBLANK(R1472),C1472,R1472)&amp;" "&amp;S1472&amp;IF(ISBLANK(S1472),""," ")&amp;T1472&amp;IF(ISBLANK(T1472),""," ")&amp;U1472&amp;" "&amp;V1472</f>
        <v>1208 West Main Street</v>
      </c>
      <c r="C1472" s="1" t="s">
        <v>0</v>
      </c>
      <c r="E1472" s="1" t="str">
        <f t="shared" si="67"/>
        <v>Vernacular: Shotgun</v>
      </c>
      <c r="F1472" s="1" t="str">
        <f t="shared" si="66"/>
        <v>None</v>
      </c>
      <c r="G1472" s="1" t="s">
        <v>18</v>
      </c>
      <c r="H1472" s="1" t="b">
        <v>1</v>
      </c>
      <c r="I1472" s="1" t="b">
        <v>0</v>
      </c>
      <c r="J1472" s="1">
        <v>1900</v>
      </c>
      <c r="K1472" s="1">
        <v>1900</v>
      </c>
      <c r="L1472" s="1" t="s">
        <v>14</v>
      </c>
      <c r="M1472" s="1">
        <v>1</v>
      </c>
      <c r="N1472" s="1" t="s">
        <v>13</v>
      </c>
      <c r="P1472" s="5">
        <v>38.740732000000001</v>
      </c>
      <c r="Q1472" s="5">
        <v>-85.402184000000005</v>
      </c>
      <c r="R1472" s="1">
        <v>1208</v>
      </c>
      <c r="S1472" s="9"/>
      <c r="T1472" s="2" t="s">
        <v>485</v>
      </c>
      <c r="U1472" t="s">
        <v>447</v>
      </c>
      <c r="V1472" t="s">
        <v>446</v>
      </c>
      <c r="W1472" s="1" t="s">
        <v>13</v>
      </c>
    </row>
    <row r="1473" spans="1:23" x14ac:dyDescent="0.2">
      <c r="A1473" t="str">
        <f>IF(ISBLANK(R1473),C1473,R1473)&amp;" "&amp;S1473&amp;IF(ISBLANK(S1473),""," ")&amp;T1473&amp;IF(ISBLANK(T1473),""," ")&amp;U1473&amp;" "&amp;V1473</f>
        <v>1209 West Main Street</v>
      </c>
      <c r="C1473" s="1" t="s">
        <v>0</v>
      </c>
      <c r="E1473" s="1" t="str">
        <f t="shared" si="67"/>
        <v>Vernacular: Other</v>
      </c>
      <c r="F1473" s="1" t="str">
        <f t="shared" si="66"/>
        <v>Gabled-ell</v>
      </c>
      <c r="G1473" s="1" t="s">
        <v>27</v>
      </c>
      <c r="H1473" s="1" t="b">
        <v>1</v>
      </c>
      <c r="I1473" s="1" t="b">
        <v>0</v>
      </c>
      <c r="J1473" s="1">
        <v>1880</v>
      </c>
      <c r="K1473" s="1">
        <v>1880</v>
      </c>
      <c r="L1473" s="1" t="s">
        <v>14</v>
      </c>
      <c r="M1473" s="1">
        <v>2</v>
      </c>
      <c r="N1473" s="1" t="s">
        <v>13</v>
      </c>
      <c r="P1473" s="5">
        <v>38.740108999999997</v>
      </c>
      <c r="Q1473" s="5">
        <v>-85.402410000000003</v>
      </c>
      <c r="R1473" s="1">
        <v>1209</v>
      </c>
      <c r="S1473" s="9"/>
      <c r="T1473" s="2" t="s">
        <v>485</v>
      </c>
      <c r="U1473" t="s">
        <v>447</v>
      </c>
      <c r="V1473" t="s">
        <v>446</v>
      </c>
      <c r="W1473" s="1" t="s">
        <v>13</v>
      </c>
    </row>
    <row r="1474" spans="1:23" x14ac:dyDescent="0.2">
      <c r="A1474" t="str">
        <f>IF(ISBLANK(R1474),C1474,R1474)&amp;" "&amp;S1474&amp;IF(ISBLANK(S1474),""," ")&amp;T1474&amp;IF(ISBLANK(T1474),""," ")&amp;U1474&amp;" "&amp;V1474</f>
        <v>1210 West Main Street</v>
      </c>
      <c r="C1474" s="1" t="s">
        <v>0</v>
      </c>
      <c r="E1474" s="1" t="str">
        <f t="shared" si="67"/>
        <v>Vernacular: Shotgun</v>
      </c>
      <c r="F1474" s="1" t="str">
        <f t="shared" ref="F1474:F1537" si="69">IF(OR(G1474="Other: Vernacular Landscape",G1474="Other",G1474="Federal"),"None",IF(G1474="Italianate","None",IF(G1474="No Style","None",IF(G1474="Other: Gabled-ell","Gabled-ell",IF(G1474="Other: Single Pen","Single Pen",IF(G1474="Other: Double Pen","Double Pen",IF(G1474="Other: Shotgun","None",IF(G1474="Other: I-House","I-House",IF(G1474="Other: Hall and Parlor","Hall and Parlor",IF(G1474="Other: Gable front","None",IF(G1474="Other: Cross gable","Cross Gable",IF(G1474="Other: English Barn","English Barn",IF(G1474="Greek Revival","Greek",IF(G1474="Bungalow/Craftsman","None",IF(G1474="Colonial Revival","None",IF(G1474="Other: American Four Square","None",IF(G1474="Queen Anne","Queen Anne",IF(G1474="Other: Designed Landscape - Memorial Garden","Memorial Garden",IF(G1474="Other: Designed Landscape - Formal garden","Formal Garden",IF(OR(G1474="Other: Modern",G1474="Modern Movement"),"None",IF(OR(G1474="Other: Side gabled",G1474="Side gabled"),"Side Gable",IF(G1474="Other: Rail car design","Rail Car",IF(G1474="Commercial Style","None",IF(G1474="Other: Cottage","Cottage",IF(G1474="Other: 19th C. Functional","19th Century",IF(G1474="Other: 20th C. Functional","20th Century",IF(G1474="Other: Pre-Fab","Pre-Fab",IF(OR(G1474="Other: Art Deco",G1474="Art Deco"),"None",IF(G1474="Gothic Revival","None",IF(G1474="Neo-Classical Revival","Classical",IF(OR(G1474="Other: Tudor Revival",G1474="Tudor Revival"),"None",IF(G1474="Stick/Eastlake","Stick/Eastlake",IF(G1474="Romanesque Revival","Romanesque Revival",IF(G1474="Modern Movement: Ranch Style","Ranch",IF(G1474="Other: Camelback shotgun","Camelback Shotgun",IF(G1474="Other: Saltbox","Saltbox",IF(G1474="Other: Designed Lanscape","None",IF(G1474="Other: Designed Landscape - City Park","City Park",IF(G1474="Other: Central passage","Central Passage",IF(G1474="Other: T-plan","T-plan",IF(G1474="Other: Free Classic","Free Classical",IF(G1474="Other: Cross plan","Cross Plan",IF(G1474="Second Empire",G1474,IF(G1474="Other: Folk Victorian","Folk Victorian",IF(G1474="Classical Revival","Classical",IF(G1474="Other: Neoclassical","Neoclassical",""))))))))))))))))))))))))))))))))))))))))))))))</f>
        <v>None</v>
      </c>
      <c r="G1474" s="1" t="s">
        <v>18</v>
      </c>
      <c r="H1474" s="1" t="b">
        <v>1</v>
      </c>
      <c r="I1474" s="1" t="b">
        <v>0</v>
      </c>
      <c r="J1474" s="1">
        <v>1900</v>
      </c>
      <c r="K1474" s="1">
        <v>1900</v>
      </c>
      <c r="L1474" s="1" t="s">
        <v>14</v>
      </c>
      <c r="M1474" s="1">
        <v>1</v>
      </c>
      <c r="N1474" s="1" t="s">
        <v>13</v>
      </c>
      <c r="P1474" s="5">
        <v>38.740741999999997</v>
      </c>
      <c r="Q1474" s="5">
        <v>-85.402281000000002</v>
      </c>
      <c r="R1474" s="1">
        <v>1210</v>
      </c>
      <c r="S1474" s="9"/>
      <c r="T1474" s="2" t="s">
        <v>485</v>
      </c>
      <c r="U1474" t="s">
        <v>447</v>
      </c>
      <c r="V1474" t="s">
        <v>446</v>
      </c>
      <c r="W1474" s="1" t="s">
        <v>13</v>
      </c>
    </row>
    <row r="1475" spans="1:23" x14ac:dyDescent="0.2">
      <c r="A1475" t="str">
        <f>IF(ISBLANK(R1475),C1475,R1475)&amp;" "&amp;S1475&amp;IF(ISBLANK(S1475),""," ")&amp;T1475&amp;IF(ISBLANK(T1475),""," ")&amp;U1475&amp;" "&amp;V1475</f>
        <v>1211 West Main Street</v>
      </c>
      <c r="C1475" s="1" t="s">
        <v>0</v>
      </c>
      <c r="E1475" s="1" t="str">
        <f t="shared" ref="E1475:E1538" si="70">IF(OR(G1475="Other",G1475="Federal",G1475="Italianate",G1475="Gothic Revival",G1475="Tudor Revival"),G1475,IF(G1475="No Style","None",IF(OR(G1475="Other: T-plan",G1475="Other: Central passage",G1475="Other: Pre-Fab",G1475="Other: Side gabled",G1475="Side gabled",G1475="Other: Gabled-ell",G1475="Other: Cross gable",G1475="Other: Saltbox",G1475="Other: Cross plan",G1475="Other: Hall and Parlor",G1475="Other: I-House",G1475="Other: Single Pen",G1475="Other: Cottage",G1475="Other: Double Pen"),"Vernacular: Other",IF(OR(G1475="Other: Shotgun",G1475="Other: Camelback shotgun"),"Vernacular: Shotgun",IF(G1475="Other: Gable front","Vernacular: Gable Front",IF(G1475="Other: English Barn","Barn",IF(G1475="Bungalow/Craftsman","Bungalow/Craftsman/Foursquare",IF(G1475="Colonial Revival",G1475,IF(G1475="Other: American Four Square","Bungalow/Craftsman/Foursquare",IF(G1475="Queen Anne","Victorian",IF(OR(G1475="Other: Designed Landscape - Memorial Garden",G1475="Other: Designed Landscape",G1475="Other: Designed Landscape - City Park"),"Designed Landscape",IF(G1475="Other: Designed Landscape - Formal garden","Designed Landscape",IF(OR(G1475="Other: Modern",G1475="Modern Movement",G1475="Modern Movement: Ranch Style"),"Modern Movement",IF(G1475="Other: Rail car design","Other",IF(G1475="Commercial Style","Commercial Style",IF(G1475="Other: 19th C. Functional","Functional",IF(G1475="Other: 20th C. Functional","Functional",IF(OR(G1475="Other: Art Deco",G1475="Art Deco"),"Art Deco",IF(G1475="Stick/Eastlake","Victorian",IF(OR(G1475="Other: Folk Victorian",G1475="Other: Free Classic",G1475="Romanesque Revival",G1475="Second Empire"),"Victorian",IF(G1475="Other: Tudor Revival","Tudor Revival",IF(G1475="Other: Vernacular Landscape","Vernacular Landscape",IF(OR(G1475="Greek Revival",G1475="Neo-Classical Revival",G1475="Classical Revival"),"Classical/Greek Revival","")))))))))))))))))))))))</f>
        <v>Vernacular: Other</v>
      </c>
      <c r="F1475" s="1" t="str">
        <f t="shared" si="69"/>
        <v>Gabled-ell</v>
      </c>
      <c r="G1475" s="1" t="s">
        <v>27</v>
      </c>
      <c r="H1475" s="1" t="b">
        <v>1</v>
      </c>
      <c r="I1475" s="1" t="b">
        <v>0</v>
      </c>
      <c r="J1475" s="1">
        <v>1890</v>
      </c>
      <c r="K1475" s="1">
        <v>1890</v>
      </c>
      <c r="L1475" s="1" t="s">
        <v>14</v>
      </c>
      <c r="M1475" s="1">
        <v>1</v>
      </c>
      <c r="N1475" s="1" t="s">
        <v>13</v>
      </c>
      <c r="P1475" s="5">
        <v>38.740127000000001</v>
      </c>
      <c r="Q1475" s="5">
        <v>-85.402539000000004</v>
      </c>
      <c r="R1475" s="1">
        <v>1211</v>
      </c>
      <c r="S1475" s="9"/>
      <c r="T1475" s="2" t="s">
        <v>485</v>
      </c>
      <c r="U1475" t="s">
        <v>447</v>
      </c>
      <c r="V1475" t="s">
        <v>446</v>
      </c>
      <c r="W1475" s="1" t="s">
        <v>13</v>
      </c>
    </row>
    <row r="1476" spans="1:23" x14ac:dyDescent="0.2">
      <c r="A1476" t="str">
        <f>IF(ISBLANK(R1476),C1476,R1476)&amp;" "&amp;S1476&amp;IF(ISBLANK(S1476),""," ")&amp;T1476&amp;IF(ISBLANK(T1476),""," ")&amp;U1476&amp;" "&amp;V1476</f>
        <v>1212 West Main Street</v>
      </c>
      <c r="C1476" s="1" t="s">
        <v>0</v>
      </c>
      <c r="E1476" s="1" t="str">
        <f t="shared" si="70"/>
        <v>Vernacular: Other</v>
      </c>
      <c r="F1476" s="1" t="str">
        <f t="shared" si="69"/>
        <v>Gabled-ell</v>
      </c>
      <c r="G1476" s="1" t="s">
        <v>27</v>
      </c>
      <c r="H1476" s="1" t="b">
        <v>1</v>
      </c>
      <c r="I1476" s="1" t="b">
        <v>0</v>
      </c>
      <c r="J1476" s="1">
        <v>1900</v>
      </c>
      <c r="K1476" s="1">
        <v>1900</v>
      </c>
      <c r="L1476" s="1" t="s">
        <v>2</v>
      </c>
      <c r="N1476" s="4">
        <v>1</v>
      </c>
      <c r="O1476" s="4" t="s">
        <v>511</v>
      </c>
      <c r="P1476" s="5">
        <v>38.740898999999999</v>
      </c>
      <c r="Q1476" s="5">
        <v>-85.402368999999993</v>
      </c>
      <c r="R1476" s="1">
        <v>1212</v>
      </c>
      <c r="S1476" s="9"/>
      <c r="T1476" s="2" t="s">
        <v>485</v>
      </c>
      <c r="U1476" t="s">
        <v>447</v>
      </c>
      <c r="V1476" t="s">
        <v>446</v>
      </c>
      <c r="W1476" s="1" t="s">
        <v>13</v>
      </c>
    </row>
    <row r="1477" spans="1:23" x14ac:dyDescent="0.2">
      <c r="A1477" t="str">
        <f>IF(ISBLANK(R1477),C1477,R1477)&amp;" "&amp;S1477&amp;IF(ISBLANK(S1477),""," ")&amp;T1477&amp;IF(ISBLANK(T1477),""," ")&amp;U1477&amp;" "&amp;V1477</f>
        <v>1213 West Main Street</v>
      </c>
      <c r="C1477" s="1" t="s">
        <v>0</v>
      </c>
      <c r="E1477" s="1" t="str">
        <f t="shared" si="70"/>
        <v>Vernacular: Other</v>
      </c>
      <c r="F1477" s="1" t="str">
        <f t="shared" si="69"/>
        <v>Gabled-ell</v>
      </c>
      <c r="G1477" s="1" t="s">
        <v>27</v>
      </c>
      <c r="H1477" s="1" t="b">
        <v>1</v>
      </c>
      <c r="I1477" s="1" t="b">
        <v>0</v>
      </c>
      <c r="J1477" s="1">
        <v>1880</v>
      </c>
      <c r="K1477" s="1">
        <v>1880</v>
      </c>
      <c r="L1477" s="1" t="s">
        <v>14</v>
      </c>
      <c r="M1477" s="1">
        <v>1</v>
      </c>
      <c r="N1477" s="1" t="s">
        <v>13</v>
      </c>
      <c r="P1477" s="5">
        <v>38.740143000000003</v>
      </c>
      <c r="Q1477" s="5">
        <v>-85.402659999999997</v>
      </c>
      <c r="R1477" s="1">
        <v>1213</v>
      </c>
      <c r="S1477" s="9"/>
      <c r="T1477" s="2" t="s">
        <v>485</v>
      </c>
      <c r="U1477" t="s">
        <v>447</v>
      </c>
      <c r="V1477" t="s">
        <v>446</v>
      </c>
      <c r="W1477" s="1" t="s">
        <v>13</v>
      </c>
    </row>
    <row r="1478" spans="1:23" x14ac:dyDescent="0.2">
      <c r="A1478" t="str">
        <f>IF(ISBLANK(R1478),C1478,R1478)&amp;" "&amp;S1478&amp;IF(ISBLANK(S1478),""," ")&amp;T1478&amp;IF(ISBLANK(T1478),""," ")&amp;U1478&amp;" "&amp;V1478</f>
        <v>1214 West Main Street</v>
      </c>
      <c r="C1478" s="1" t="s">
        <v>0</v>
      </c>
      <c r="E1478" s="1" t="str">
        <f t="shared" si="70"/>
        <v>Vernacular: Other</v>
      </c>
      <c r="F1478" s="1" t="str">
        <f t="shared" si="69"/>
        <v>Gabled-ell</v>
      </c>
      <c r="G1478" s="1" t="s">
        <v>27</v>
      </c>
      <c r="H1478" s="1" t="b">
        <v>1</v>
      </c>
      <c r="I1478" s="1" t="b">
        <v>0</v>
      </c>
      <c r="J1478" s="1">
        <v>1890</v>
      </c>
      <c r="K1478" s="1">
        <v>1890</v>
      </c>
      <c r="L1478" s="1" t="s">
        <v>14</v>
      </c>
      <c r="M1478" s="1">
        <v>1</v>
      </c>
      <c r="N1478" s="1" t="s">
        <v>13</v>
      </c>
      <c r="P1478" s="5">
        <v>38.740900000000003</v>
      </c>
      <c r="Q1478" s="5">
        <v>-85.402553999999995</v>
      </c>
      <c r="R1478" s="1">
        <v>1214</v>
      </c>
      <c r="S1478" s="9"/>
      <c r="T1478" s="2" t="s">
        <v>485</v>
      </c>
      <c r="U1478" t="s">
        <v>447</v>
      </c>
      <c r="V1478" t="s">
        <v>446</v>
      </c>
      <c r="W1478" s="1" t="s">
        <v>13</v>
      </c>
    </row>
    <row r="1479" spans="1:23" x14ac:dyDescent="0.2">
      <c r="A1479" t="str">
        <f>IF(ISBLANK(R1479),C1479,R1479)&amp;" "&amp;S1479&amp;IF(ISBLANK(S1479),""," ")&amp;T1479&amp;IF(ISBLANK(T1479),""," ")&amp;U1479&amp;" "&amp;V1479</f>
        <v>1215 West Main Street</v>
      </c>
      <c r="C1479" s="1" t="s">
        <v>0</v>
      </c>
      <c r="E1479" s="1" t="str">
        <f t="shared" si="70"/>
        <v>Vernacular: Shotgun</v>
      </c>
      <c r="F1479" s="1" t="str">
        <f t="shared" si="69"/>
        <v>None</v>
      </c>
      <c r="G1479" s="1" t="s">
        <v>18</v>
      </c>
      <c r="H1479" s="1" t="b">
        <v>1</v>
      </c>
      <c r="I1479" s="1" t="b">
        <v>0</v>
      </c>
      <c r="J1479" s="1">
        <v>1900</v>
      </c>
      <c r="K1479" s="1">
        <v>1900</v>
      </c>
      <c r="L1479" s="1" t="s">
        <v>14</v>
      </c>
      <c r="M1479" s="1">
        <v>1</v>
      </c>
      <c r="N1479" s="1" t="s">
        <v>13</v>
      </c>
      <c r="P1479" s="5">
        <v>38.740161000000001</v>
      </c>
      <c r="Q1479" s="5">
        <v>-85.402769000000006</v>
      </c>
      <c r="R1479" s="4">
        <v>1215</v>
      </c>
      <c r="S1479" s="10"/>
      <c r="T1479" s="2" t="s">
        <v>485</v>
      </c>
      <c r="U1479" t="s">
        <v>447</v>
      </c>
      <c r="V1479" t="s">
        <v>446</v>
      </c>
      <c r="W1479" s="1" t="s">
        <v>13</v>
      </c>
    </row>
    <row r="1480" spans="1:23" x14ac:dyDescent="0.2">
      <c r="A1480" t="str">
        <f>IF(ISBLANK(R1480),C1480,R1480)&amp;" "&amp;S1480&amp;IF(ISBLANK(S1480),""," ")&amp;T1480&amp;IF(ISBLANK(T1480),""," ")&amp;U1480&amp;" "&amp;V1480</f>
        <v>1217 West Main Street</v>
      </c>
      <c r="C1480" s="1" t="s">
        <v>0</v>
      </c>
      <c r="E1480" s="1" t="str">
        <f t="shared" si="70"/>
        <v>Vernacular: Other</v>
      </c>
      <c r="F1480" s="1" t="str">
        <f t="shared" si="69"/>
        <v>Gabled-ell</v>
      </c>
      <c r="G1480" s="1" t="s">
        <v>27</v>
      </c>
      <c r="H1480" s="1" t="b">
        <v>1</v>
      </c>
      <c r="I1480" s="1" t="b">
        <v>0</v>
      </c>
      <c r="J1480" s="1">
        <v>1880</v>
      </c>
      <c r="K1480" s="1">
        <v>1880</v>
      </c>
      <c r="L1480" s="1" t="s">
        <v>14</v>
      </c>
      <c r="M1480" s="1">
        <v>1</v>
      </c>
      <c r="N1480" s="1" t="s">
        <v>13</v>
      </c>
      <c r="P1480" s="5">
        <v>38.740170999999997</v>
      </c>
      <c r="Q1480" s="5">
        <v>-85.402874999999995</v>
      </c>
      <c r="R1480" s="1">
        <v>1217</v>
      </c>
      <c r="S1480" s="9"/>
      <c r="T1480" s="2" t="s">
        <v>485</v>
      </c>
      <c r="U1480" t="s">
        <v>447</v>
      </c>
      <c r="V1480" t="s">
        <v>446</v>
      </c>
      <c r="W1480" s="1" t="s">
        <v>13</v>
      </c>
    </row>
    <row r="1481" spans="1:23" x14ac:dyDescent="0.2">
      <c r="A1481" t="str">
        <f>IF(ISBLANK(R1481),C1481,R1481)&amp;" "&amp;S1481&amp;IF(ISBLANK(S1481),""," ")&amp;T1481&amp;IF(ISBLANK(T1481),""," ")&amp;U1481&amp;" "&amp;V1481</f>
        <v>1218 West Main Street</v>
      </c>
      <c r="C1481" s="1" t="s">
        <v>0</v>
      </c>
      <c r="E1481" s="1" t="str">
        <f t="shared" si="70"/>
        <v>Tudor Revival</v>
      </c>
      <c r="F1481" s="1" t="str">
        <f t="shared" si="69"/>
        <v>None</v>
      </c>
      <c r="G1481" s="1" t="s">
        <v>17</v>
      </c>
      <c r="H1481" s="1" t="b">
        <v>1</v>
      </c>
      <c r="I1481" s="1" t="b">
        <v>0</v>
      </c>
      <c r="J1481" s="1">
        <v>1920</v>
      </c>
      <c r="K1481" s="1">
        <v>1920</v>
      </c>
      <c r="L1481" s="1" t="s">
        <v>14</v>
      </c>
      <c r="M1481" s="1">
        <v>1</v>
      </c>
      <c r="N1481" s="1" t="s">
        <v>13</v>
      </c>
      <c r="P1481" s="5">
        <v>38.740962000000003</v>
      </c>
      <c r="Q1481" s="5">
        <v>-85.402811999999997</v>
      </c>
      <c r="R1481" s="1">
        <v>1218</v>
      </c>
      <c r="S1481" s="9"/>
      <c r="T1481" s="2" t="s">
        <v>485</v>
      </c>
      <c r="U1481" t="s">
        <v>447</v>
      </c>
      <c r="V1481" t="s">
        <v>446</v>
      </c>
      <c r="W1481" s="1" t="s">
        <v>13</v>
      </c>
    </row>
    <row r="1482" spans="1:23" x14ac:dyDescent="0.2">
      <c r="A1482" t="str">
        <f>IF(ISBLANK(R1482),C1482,R1482)&amp;" "&amp;S1482&amp;IF(ISBLANK(S1482),""," ")&amp;T1482&amp;IF(ISBLANK(T1482),""," ")&amp;U1482&amp;" "&amp;V1482</f>
        <v>1219 West Main Street</v>
      </c>
      <c r="C1482" s="1" t="s">
        <v>0</v>
      </c>
      <c r="E1482" s="1" t="str">
        <f t="shared" si="70"/>
        <v>Vernacular: Shotgun</v>
      </c>
      <c r="F1482" s="1" t="str">
        <f t="shared" si="69"/>
        <v>None</v>
      </c>
      <c r="G1482" s="1" t="s">
        <v>18</v>
      </c>
      <c r="H1482" s="1" t="b">
        <v>1</v>
      </c>
      <c r="I1482" s="1" t="b">
        <v>0</v>
      </c>
      <c r="J1482" s="1">
        <v>1900</v>
      </c>
      <c r="K1482" s="1">
        <v>1900</v>
      </c>
      <c r="L1482" s="1" t="s">
        <v>14</v>
      </c>
      <c r="M1482" s="1">
        <v>1</v>
      </c>
      <c r="N1482" s="1" t="s">
        <v>13</v>
      </c>
      <c r="P1482" s="5">
        <v>38.740183999999999</v>
      </c>
      <c r="Q1482" s="5">
        <v>-85.402974</v>
      </c>
      <c r="R1482" s="1">
        <v>1219</v>
      </c>
      <c r="S1482" s="9"/>
      <c r="T1482" s="2" t="s">
        <v>485</v>
      </c>
      <c r="U1482" t="s">
        <v>447</v>
      </c>
      <c r="V1482" t="s">
        <v>446</v>
      </c>
      <c r="W1482" s="1" t="s">
        <v>13</v>
      </c>
    </row>
    <row r="1483" spans="1:23" x14ac:dyDescent="0.2">
      <c r="A1483" t="str">
        <f>IF(ISBLANK(R1483),C1483,R1483)&amp;" "&amp;S1483&amp;IF(ISBLANK(S1483),""," ")&amp;T1483&amp;IF(ISBLANK(T1483),""," ")&amp;U1483&amp;" "&amp;V1483</f>
        <v>1221 West Main Street</v>
      </c>
      <c r="C1483" s="1" t="s">
        <v>0</v>
      </c>
      <c r="E1483" s="1" t="str">
        <f t="shared" si="70"/>
        <v>Vernacular: Gable Front</v>
      </c>
      <c r="F1483" s="1" t="str">
        <f t="shared" si="69"/>
        <v>None</v>
      </c>
      <c r="G1483" s="1" t="s">
        <v>21</v>
      </c>
      <c r="H1483" s="1" t="b">
        <v>1</v>
      </c>
      <c r="I1483" s="1" t="b">
        <v>0</v>
      </c>
      <c r="J1483" s="1">
        <v>1915</v>
      </c>
      <c r="K1483" s="1">
        <v>1915</v>
      </c>
      <c r="L1483" s="1" t="s">
        <v>14</v>
      </c>
      <c r="M1483" s="1">
        <v>1</v>
      </c>
      <c r="N1483" s="1" t="s">
        <v>13</v>
      </c>
      <c r="P1483" s="5">
        <v>38.740195</v>
      </c>
      <c r="Q1483" s="5">
        <v>-85.403063000000003</v>
      </c>
      <c r="R1483" s="1">
        <v>1221</v>
      </c>
      <c r="S1483" s="9"/>
      <c r="T1483" s="2" t="s">
        <v>485</v>
      </c>
      <c r="U1483" t="s">
        <v>447</v>
      </c>
      <c r="V1483" t="s">
        <v>446</v>
      </c>
      <c r="W1483" s="1" t="s">
        <v>13</v>
      </c>
    </row>
    <row r="1484" spans="1:23" x14ac:dyDescent="0.2">
      <c r="A1484" t="str">
        <f>IF(ISBLANK(R1484),C1484,R1484)&amp;" "&amp;S1484&amp;IF(ISBLANK(S1484),""," ")&amp;T1484&amp;IF(ISBLANK(T1484),""," ")&amp;U1484&amp;" "&amp;V1484</f>
        <v>1223 West Main Street</v>
      </c>
      <c r="C1484" s="1" t="s">
        <v>0</v>
      </c>
      <c r="E1484" s="1" t="str">
        <f t="shared" si="70"/>
        <v>Vernacular: Other</v>
      </c>
      <c r="F1484" s="1" t="str">
        <f t="shared" si="69"/>
        <v>Gabled-ell</v>
      </c>
      <c r="G1484" s="1" t="s">
        <v>27</v>
      </c>
      <c r="H1484" s="1" t="b">
        <v>1</v>
      </c>
      <c r="I1484" s="1" t="b">
        <v>0</v>
      </c>
      <c r="J1484" s="1">
        <v>1900</v>
      </c>
      <c r="K1484" s="1">
        <v>1900</v>
      </c>
      <c r="L1484" s="1" t="s">
        <v>2</v>
      </c>
      <c r="N1484" s="4">
        <v>1</v>
      </c>
      <c r="O1484" s="4" t="s">
        <v>511</v>
      </c>
      <c r="P1484" s="5">
        <v>38.740209</v>
      </c>
      <c r="Q1484" s="5">
        <v>-85.403244000000001</v>
      </c>
      <c r="R1484" s="1">
        <v>1223</v>
      </c>
      <c r="S1484" s="9"/>
      <c r="T1484" s="2" t="s">
        <v>485</v>
      </c>
      <c r="U1484" t="s">
        <v>447</v>
      </c>
      <c r="V1484" t="s">
        <v>446</v>
      </c>
      <c r="W1484" s="1" t="s">
        <v>13</v>
      </c>
    </row>
    <row r="1485" spans="1:23" ht="25.5" x14ac:dyDescent="0.2">
      <c r="A1485" t="str">
        <f>IF(ISBLANK(R1485),C1485,R1485)&amp;" "&amp;S1485&amp;IF(ISBLANK(S1485),""," ")&amp;T1485&amp;IF(ISBLANK(T1485),""," ")&amp;U1485&amp;" "&amp;V1485</f>
        <v>1224 West Main Street</v>
      </c>
      <c r="C1485" s="1" t="s">
        <v>0</v>
      </c>
      <c r="E1485" s="1" t="str">
        <f t="shared" si="70"/>
        <v>Modern Movement</v>
      </c>
      <c r="F1485" s="1" t="str">
        <f t="shared" si="69"/>
        <v>Ranch</v>
      </c>
      <c r="G1485" s="1" t="s">
        <v>12</v>
      </c>
      <c r="H1485" s="1" t="b">
        <v>1</v>
      </c>
      <c r="I1485" s="1" t="b">
        <v>0</v>
      </c>
      <c r="J1485" s="1">
        <v>1960</v>
      </c>
      <c r="K1485" s="1">
        <v>1960</v>
      </c>
      <c r="L1485" s="1" t="s">
        <v>2</v>
      </c>
      <c r="N1485" s="1">
        <v>1</v>
      </c>
      <c r="O1485" s="4" t="s">
        <v>526</v>
      </c>
      <c r="P1485" s="5">
        <v>38.741039999999998</v>
      </c>
      <c r="Q1485" s="5">
        <v>-85.403172999999995</v>
      </c>
      <c r="R1485" s="1">
        <v>1224</v>
      </c>
      <c r="S1485" s="9"/>
      <c r="T1485" s="2" t="s">
        <v>485</v>
      </c>
      <c r="U1485" t="s">
        <v>447</v>
      </c>
      <c r="V1485" t="s">
        <v>446</v>
      </c>
      <c r="W1485" s="1" t="s">
        <v>13</v>
      </c>
    </row>
    <row r="1486" spans="1:23" x14ac:dyDescent="0.2">
      <c r="A1486" t="str">
        <f>IF(ISBLANK(R1486),C1486,R1486)&amp;" "&amp;S1486&amp;IF(ISBLANK(S1486),""," ")&amp;T1486&amp;IF(ISBLANK(T1486),""," ")&amp;U1486&amp;" "&amp;V1486</f>
        <v>1225 West Main Street</v>
      </c>
      <c r="C1486" s="1" t="s">
        <v>0</v>
      </c>
      <c r="E1486" s="1" t="str">
        <f t="shared" si="70"/>
        <v>Federal</v>
      </c>
      <c r="F1486" s="1" t="str">
        <f t="shared" si="69"/>
        <v>None</v>
      </c>
      <c r="G1486" s="1" t="s">
        <v>1</v>
      </c>
      <c r="H1486" s="1" t="b">
        <v>1</v>
      </c>
      <c r="I1486" s="1" t="b">
        <v>0</v>
      </c>
      <c r="J1486" s="1">
        <v>1880</v>
      </c>
      <c r="K1486" s="1">
        <v>1880</v>
      </c>
      <c r="L1486" s="1" t="s">
        <v>14</v>
      </c>
      <c r="M1486" s="1">
        <v>1</v>
      </c>
      <c r="N1486" s="1" t="s">
        <v>13</v>
      </c>
      <c r="P1486" s="5">
        <v>38.740056000000003</v>
      </c>
      <c r="Q1486" s="5">
        <v>-85.403470999999996</v>
      </c>
      <c r="R1486" s="1">
        <v>1225</v>
      </c>
      <c r="S1486" s="9"/>
      <c r="T1486" s="2" t="s">
        <v>485</v>
      </c>
      <c r="U1486" t="s">
        <v>447</v>
      </c>
      <c r="V1486" t="s">
        <v>446</v>
      </c>
      <c r="W1486" s="1" t="s">
        <v>13</v>
      </c>
    </row>
    <row r="1487" spans="1:23" ht="127.5" x14ac:dyDescent="0.2">
      <c r="A1487" t="str">
        <f t="shared" ref="A1475:A1538" si="71">IF(ISBLANK(R1487),B1487,R1487)&amp;" "&amp;S1487&amp;IF(ISBLANK(S1487),""," ")&amp;T1487&amp;IF(ISBLANK(T1487),""," ")&amp;U1487&amp;" "&amp;V1487</f>
        <v>1229 West Main Street</v>
      </c>
      <c r="B1487" s="4" t="s">
        <v>321</v>
      </c>
      <c r="C1487" s="4" t="s">
        <v>0</v>
      </c>
      <c r="D1487" s="4"/>
      <c r="E1487" s="1" t="str">
        <f t="shared" si="70"/>
        <v>Classical/Greek Revival</v>
      </c>
      <c r="F1487" s="1" t="str">
        <f t="shared" si="69"/>
        <v>Greek</v>
      </c>
      <c r="G1487" s="1" t="s">
        <v>26</v>
      </c>
      <c r="H1487" s="1" t="b">
        <v>1</v>
      </c>
      <c r="I1487" s="1" t="b">
        <v>0</v>
      </c>
      <c r="J1487" s="1">
        <v>1840</v>
      </c>
      <c r="K1487" s="1">
        <v>1840</v>
      </c>
      <c r="L1487" s="1" t="s">
        <v>14</v>
      </c>
      <c r="M1487" s="1">
        <v>2</v>
      </c>
      <c r="N1487" s="1" t="s">
        <v>13</v>
      </c>
      <c r="P1487" s="5">
        <v>38.740242000000002</v>
      </c>
      <c r="Q1487" s="5">
        <v>-85.403715000000005</v>
      </c>
      <c r="R1487" s="1">
        <v>1229</v>
      </c>
      <c r="S1487" s="9"/>
      <c r="T1487" s="2" t="s">
        <v>485</v>
      </c>
      <c r="U1487" t="s">
        <v>447</v>
      </c>
      <c r="V1487" t="s">
        <v>446</v>
      </c>
      <c r="W1487" s="4" t="s">
        <v>322</v>
      </c>
    </row>
    <row r="1488" spans="1:23" x14ac:dyDescent="0.2">
      <c r="A1488" t="str">
        <f>IF(ISBLANK(R1488),C1488,R1488)&amp;" "&amp;S1488&amp;IF(ISBLANK(S1488),""," ")&amp;T1488&amp;IF(ISBLANK(T1488),""," ")&amp;U1488&amp;" "&amp;V1488</f>
        <v>1230 West Main Street</v>
      </c>
      <c r="C1488" s="1" t="s">
        <v>0</v>
      </c>
      <c r="E1488" s="1" t="str">
        <f t="shared" si="70"/>
        <v>Tudor Revival</v>
      </c>
      <c r="F1488" s="1" t="str">
        <f t="shared" si="69"/>
        <v>None</v>
      </c>
      <c r="G1488" s="1" t="s">
        <v>17</v>
      </c>
      <c r="H1488" s="1" t="b">
        <v>1</v>
      </c>
      <c r="I1488" s="1" t="b">
        <v>0</v>
      </c>
      <c r="J1488" s="1">
        <v>1940</v>
      </c>
      <c r="K1488" s="1">
        <v>1940</v>
      </c>
      <c r="L1488" s="1" t="s">
        <v>2</v>
      </c>
      <c r="N1488" s="1">
        <v>1</v>
      </c>
      <c r="O1488" s="4" t="s">
        <v>526</v>
      </c>
      <c r="P1488" s="5">
        <v>38.741149</v>
      </c>
      <c r="Q1488" s="5">
        <v>-85.403431999999995</v>
      </c>
      <c r="R1488" s="1">
        <v>1230</v>
      </c>
      <c r="S1488" s="9"/>
      <c r="T1488" s="2" t="s">
        <v>485</v>
      </c>
      <c r="U1488" t="s">
        <v>447</v>
      </c>
      <c r="V1488" t="s">
        <v>446</v>
      </c>
      <c r="W1488" s="1" t="s">
        <v>13</v>
      </c>
    </row>
    <row r="1489" spans="1:23" ht="114.75" x14ac:dyDescent="0.2">
      <c r="A1489" t="str">
        <f t="shared" si="71"/>
        <v>1231 West Main Street</v>
      </c>
      <c r="B1489" s="1" t="s">
        <v>25</v>
      </c>
      <c r="C1489" s="1" t="s">
        <v>548</v>
      </c>
      <c r="E1489" s="1" t="str">
        <f t="shared" si="70"/>
        <v>Bungalow/Craftsman/Foursquare</v>
      </c>
      <c r="F1489" s="1" t="str">
        <f t="shared" si="69"/>
        <v>None</v>
      </c>
      <c r="G1489" s="4" t="s">
        <v>101</v>
      </c>
      <c r="H1489" s="1" t="b">
        <v>0</v>
      </c>
      <c r="I1489" s="1" t="b">
        <v>1</v>
      </c>
      <c r="J1489" s="1">
        <v>1906</v>
      </c>
      <c r="K1489" s="1">
        <v>1910</v>
      </c>
      <c r="L1489" s="1" t="s">
        <v>14</v>
      </c>
      <c r="M1489" s="1">
        <v>1</v>
      </c>
      <c r="N1489" s="1" t="s">
        <v>13</v>
      </c>
      <c r="P1489" s="5">
        <v>38.740488999999997</v>
      </c>
      <c r="Q1489" s="5">
        <v>-85.403013000000001</v>
      </c>
      <c r="R1489" s="1">
        <v>1231</v>
      </c>
      <c r="S1489" s="9"/>
      <c r="T1489" s="2" t="s">
        <v>485</v>
      </c>
      <c r="U1489" t="s">
        <v>447</v>
      </c>
      <c r="V1489" t="s">
        <v>446</v>
      </c>
      <c r="W1489" s="4" t="s">
        <v>320</v>
      </c>
    </row>
    <row r="1490" spans="1:23" x14ac:dyDescent="0.2">
      <c r="A1490" t="str">
        <f>IF(ISBLANK(R1490),C1490,R1490)&amp;" "&amp;S1490&amp;IF(ISBLANK(S1490),""," ")&amp;T1490&amp;IF(ISBLANK(T1490),""," ")&amp;U1490&amp;" "&amp;V1490</f>
        <v>1232 West Main Street</v>
      </c>
      <c r="C1490" s="1" t="s">
        <v>0</v>
      </c>
      <c r="E1490" s="1" t="str">
        <f t="shared" si="70"/>
        <v>Colonial Revival</v>
      </c>
      <c r="F1490" s="1" t="str">
        <f t="shared" si="69"/>
        <v>None</v>
      </c>
      <c r="G1490" s="1" t="s">
        <v>16</v>
      </c>
      <c r="H1490" s="1" t="b">
        <v>1</v>
      </c>
      <c r="I1490" s="1" t="b">
        <v>0</v>
      </c>
      <c r="J1490" s="1">
        <v>1955</v>
      </c>
      <c r="K1490" s="1">
        <v>1955</v>
      </c>
      <c r="L1490" s="1" t="s">
        <v>2</v>
      </c>
      <c r="N1490" s="1">
        <v>1</v>
      </c>
      <c r="O1490" s="4" t="s">
        <v>526</v>
      </c>
      <c r="P1490" s="5">
        <v>38.741160999999998</v>
      </c>
      <c r="Q1490" s="5">
        <v>-85.403640999999993</v>
      </c>
      <c r="R1490" s="1">
        <v>1232</v>
      </c>
      <c r="S1490" s="9"/>
      <c r="T1490" s="2" t="s">
        <v>485</v>
      </c>
      <c r="U1490" t="s">
        <v>447</v>
      </c>
      <c r="V1490" t="s">
        <v>446</v>
      </c>
      <c r="W1490" s="1" t="s">
        <v>13</v>
      </c>
    </row>
    <row r="1491" spans="1:23" x14ac:dyDescent="0.2">
      <c r="A1491" t="str">
        <f>IF(ISBLANK(R1491),C1491,R1491)&amp;" "&amp;S1491&amp;IF(ISBLANK(S1491),""," ")&amp;T1491&amp;IF(ISBLANK(T1491),""," ")&amp;U1491&amp;" "&amp;V1491</f>
        <v>1234 West Main Street</v>
      </c>
      <c r="C1491" s="1" t="s">
        <v>0</v>
      </c>
      <c r="E1491" s="1" t="str">
        <f t="shared" si="70"/>
        <v>None</v>
      </c>
      <c r="F1491" s="1" t="str">
        <f t="shared" si="69"/>
        <v>None</v>
      </c>
      <c r="G1491" s="1" t="s">
        <v>15</v>
      </c>
      <c r="H1491" s="1" t="b">
        <v>1</v>
      </c>
      <c r="I1491" s="1" t="b">
        <v>0</v>
      </c>
      <c r="J1491" s="1">
        <v>1980</v>
      </c>
      <c r="K1491" s="1">
        <v>1980</v>
      </c>
      <c r="L1491" s="1" t="s">
        <v>2</v>
      </c>
      <c r="N1491" s="1">
        <v>1</v>
      </c>
      <c r="O1491" s="4" t="s">
        <v>526</v>
      </c>
      <c r="P1491" s="5">
        <v>38.741208</v>
      </c>
      <c r="Q1491" s="5">
        <v>-85.403857000000002</v>
      </c>
      <c r="R1491" s="1">
        <v>1234</v>
      </c>
      <c r="S1491" s="9"/>
      <c r="T1491" s="2" t="s">
        <v>485</v>
      </c>
      <c r="U1491" t="s">
        <v>447</v>
      </c>
      <c r="V1491" t="s">
        <v>446</v>
      </c>
      <c r="W1491" s="1" t="s">
        <v>13</v>
      </c>
    </row>
    <row r="1492" spans="1:23" x14ac:dyDescent="0.2">
      <c r="A1492" t="str">
        <f>IF(ISBLANK(R1492),C1492,R1492)&amp;" "&amp;S1492&amp;IF(ISBLANK(S1492),""," ")&amp;T1492&amp;IF(ISBLANK(T1492),""," ")&amp;U1492&amp;" "&amp;V1492</f>
        <v>1236 West Main Street</v>
      </c>
      <c r="C1492" s="1" t="s">
        <v>0</v>
      </c>
      <c r="E1492" s="1" t="str">
        <f t="shared" si="70"/>
        <v>Bungalow/Craftsman/Foursquare</v>
      </c>
      <c r="F1492" s="1" t="str">
        <f t="shared" si="69"/>
        <v>None</v>
      </c>
      <c r="G1492" s="4" t="s">
        <v>101</v>
      </c>
      <c r="H1492" s="1" t="b">
        <v>1</v>
      </c>
      <c r="I1492" s="1" t="b">
        <v>0</v>
      </c>
      <c r="J1492" s="1">
        <v>1935</v>
      </c>
      <c r="K1492" s="1">
        <v>1935</v>
      </c>
      <c r="L1492" s="1" t="s">
        <v>14</v>
      </c>
      <c r="M1492" s="1">
        <v>1</v>
      </c>
      <c r="N1492" s="1" t="s">
        <v>13</v>
      </c>
      <c r="P1492" s="5">
        <v>38.741218000000003</v>
      </c>
      <c r="Q1492" s="5">
        <v>-85.404105999999999</v>
      </c>
      <c r="R1492" s="1">
        <v>1236</v>
      </c>
      <c r="S1492" s="9"/>
      <c r="T1492" s="2" t="s">
        <v>485</v>
      </c>
      <c r="U1492" t="s">
        <v>447</v>
      </c>
      <c r="V1492" t="s">
        <v>446</v>
      </c>
      <c r="W1492" s="1" t="s">
        <v>13</v>
      </c>
    </row>
    <row r="1493" spans="1:23" ht="25.5" x14ac:dyDescent="0.2">
      <c r="A1493" t="str">
        <f>IF(ISBLANK(R1493),C1493,R1493)&amp;" "&amp;S1493&amp;IF(ISBLANK(S1493),""," ")&amp;T1493&amp;IF(ISBLANK(T1493),""," ")&amp;U1493&amp;" "&amp;V1493</f>
        <v>1238 West Main Street</v>
      </c>
      <c r="C1493" s="1" t="s">
        <v>0</v>
      </c>
      <c r="E1493" s="1" t="str">
        <f t="shared" si="70"/>
        <v>Modern Movement</v>
      </c>
      <c r="F1493" s="1" t="str">
        <f t="shared" si="69"/>
        <v>Ranch</v>
      </c>
      <c r="G1493" s="1" t="s">
        <v>12</v>
      </c>
      <c r="H1493" s="1" t="b">
        <v>1</v>
      </c>
      <c r="I1493" s="1" t="b">
        <v>0</v>
      </c>
      <c r="J1493" s="1">
        <v>1950</v>
      </c>
      <c r="K1493" s="1">
        <v>1950</v>
      </c>
      <c r="L1493" s="1" t="s">
        <v>2</v>
      </c>
      <c r="N1493" s="1">
        <v>1</v>
      </c>
      <c r="O1493" s="4" t="s">
        <v>526</v>
      </c>
      <c r="P1493" s="5">
        <v>38.741304999999997</v>
      </c>
      <c r="Q1493" s="5">
        <v>-85.404452000000006</v>
      </c>
      <c r="R1493" s="1">
        <v>1238</v>
      </c>
      <c r="S1493" s="9"/>
      <c r="T1493" s="2" t="s">
        <v>485</v>
      </c>
      <c r="U1493" t="s">
        <v>447</v>
      </c>
      <c r="V1493" t="s">
        <v>446</v>
      </c>
      <c r="W1493" s="1" t="s">
        <v>13</v>
      </c>
    </row>
    <row r="1494" spans="1:23" ht="38.25" x14ac:dyDescent="0.2">
      <c r="A1494" t="str">
        <f t="shared" si="71"/>
        <v>1241 West Main Street</v>
      </c>
      <c r="B1494" s="1" t="s">
        <v>24</v>
      </c>
      <c r="C1494" s="1" t="s">
        <v>548</v>
      </c>
      <c r="E1494" s="1" t="str">
        <f t="shared" si="70"/>
        <v>Functional</v>
      </c>
      <c r="F1494" s="1" t="str">
        <f t="shared" si="69"/>
        <v>20th Century</v>
      </c>
      <c r="G1494" s="1" t="s">
        <v>77</v>
      </c>
      <c r="H1494" s="1" t="b">
        <v>1</v>
      </c>
      <c r="I1494" s="1" t="b">
        <v>0</v>
      </c>
      <c r="J1494" s="1">
        <v>1940</v>
      </c>
      <c r="K1494" s="1">
        <v>1940</v>
      </c>
      <c r="L1494" s="1" t="s">
        <v>2</v>
      </c>
      <c r="N1494" s="1">
        <v>1</v>
      </c>
      <c r="O1494" s="4" t="s">
        <v>526</v>
      </c>
      <c r="P1494" s="5">
        <v>38.740493000000001</v>
      </c>
      <c r="Q1494" s="5">
        <v>-85.403039000000007</v>
      </c>
      <c r="R1494" s="1">
        <v>1241</v>
      </c>
      <c r="S1494" s="9"/>
      <c r="T1494" s="2" t="s">
        <v>485</v>
      </c>
      <c r="U1494" t="s">
        <v>447</v>
      </c>
      <c r="V1494" t="s">
        <v>446</v>
      </c>
      <c r="W1494" s="1" t="s">
        <v>13</v>
      </c>
    </row>
    <row r="1495" spans="1:23" ht="25.5" x14ac:dyDescent="0.2">
      <c r="A1495" t="str">
        <f t="shared" si="71"/>
        <v>1251 West Main Street</v>
      </c>
      <c r="B1495" s="1" t="s">
        <v>22</v>
      </c>
      <c r="C1495" s="1" t="s">
        <v>205</v>
      </c>
      <c r="E1495" s="1" t="str">
        <f t="shared" si="70"/>
        <v>Italianate</v>
      </c>
      <c r="F1495" s="1" t="str">
        <f t="shared" si="69"/>
        <v>None</v>
      </c>
      <c r="G1495" s="1" t="s">
        <v>23</v>
      </c>
      <c r="H1495" s="1" t="b">
        <v>1</v>
      </c>
      <c r="I1495" s="1" t="b">
        <v>0</v>
      </c>
      <c r="J1495" s="1">
        <v>1870</v>
      </c>
      <c r="K1495" s="1">
        <v>1870</v>
      </c>
      <c r="L1495" s="1" t="s">
        <v>14</v>
      </c>
      <c r="M1495" s="1">
        <v>2</v>
      </c>
      <c r="N1495" s="1" t="s">
        <v>13</v>
      </c>
      <c r="P1495" s="5">
        <v>38.740544</v>
      </c>
      <c r="Q1495" s="5">
        <v>-85.403347999999994</v>
      </c>
      <c r="R1495" s="1">
        <v>1251</v>
      </c>
      <c r="S1495" s="9"/>
      <c r="T1495" s="2" t="s">
        <v>485</v>
      </c>
      <c r="U1495" t="s">
        <v>447</v>
      </c>
      <c r="V1495" t="s">
        <v>446</v>
      </c>
      <c r="W1495" s="1" t="s">
        <v>13</v>
      </c>
    </row>
    <row r="1496" spans="1:23" x14ac:dyDescent="0.2">
      <c r="A1496" t="str">
        <f>IF(ISBLANK(R1496),C1496,R1496)&amp;" "&amp;S1496&amp;IF(ISBLANK(S1496),""," ")&amp;T1496&amp;IF(ISBLANK(T1496),""," ")&amp;U1496&amp;" "&amp;V1496</f>
        <v>302 Marine Street</v>
      </c>
      <c r="C1496" s="1" t="s">
        <v>0</v>
      </c>
      <c r="E1496" s="1" t="str">
        <f t="shared" si="70"/>
        <v>Vernacular: Other</v>
      </c>
      <c r="F1496" s="1" t="str">
        <f t="shared" si="69"/>
        <v>Hall and Parlor</v>
      </c>
      <c r="G1496" s="1" t="s">
        <v>36</v>
      </c>
      <c r="H1496" s="1" t="b">
        <v>1</v>
      </c>
      <c r="I1496" s="1" t="b">
        <v>0</v>
      </c>
      <c r="J1496" s="1">
        <v>1920</v>
      </c>
      <c r="K1496" s="1">
        <v>1920</v>
      </c>
      <c r="L1496" s="1" t="s">
        <v>14</v>
      </c>
      <c r="M1496" s="1">
        <v>1</v>
      </c>
      <c r="N1496" s="1" t="s">
        <v>13</v>
      </c>
      <c r="P1496" s="5">
        <v>38.739497999999998</v>
      </c>
      <c r="Q1496" s="5">
        <v>-85.401622000000003</v>
      </c>
      <c r="R1496" s="1">
        <v>302</v>
      </c>
      <c r="S1496" s="9"/>
      <c r="T1496" s="2"/>
      <c r="U1496" t="s">
        <v>448</v>
      </c>
      <c r="V1496" t="s">
        <v>446</v>
      </c>
      <c r="W1496" s="1" t="s">
        <v>13</v>
      </c>
    </row>
    <row r="1497" spans="1:23" x14ac:dyDescent="0.2">
      <c r="A1497" t="str">
        <f>IF(ISBLANK(R1497),C1497,R1497)&amp;" "&amp;S1497&amp;IF(ISBLANK(S1497),""," ")&amp;T1497&amp;IF(ISBLANK(T1497),""," ")&amp;U1497&amp;" "&amp;V1497</f>
        <v>310 Marine Street</v>
      </c>
      <c r="C1497" s="1" t="s">
        <v>0</v>
      </c>
      <c r="E1497" s="1" t="str">
        <f t="shared" si="70"/>
        <v>Vernacular: Other</v>
      </c>
      <c r="F1497" s="1" t="str">
        <f t="shared" si="69"/>
        <v>Gabled-ell</v>
      </c>
      <c r="G1497" s="1" t="s">
        <v>27</v>
      </c>
      <c r="H1497" s="1" t="b">
        <v>1</v>
      </c>
      <c r="I1497" s="1" t="b">
        <v>0</v>
      </c>
      <c r="J1497" s="1">
        <v>1880</v>
      </c>
      <c r="K1497" s="1">
        <v>1880</v>
      </c>
      <c r="L1497" s="1" t="s">
        <v>2</v>
      </c>
      <c r="N1497" s="4">
        <v>1</v>
      </c>
      <c r="O1497" s="4" t="s">
        <v>527</v>
      </c>
      <c r="P1497" s="5">
        <v>38.739687000000004</v>
      </c>
      <c r="Q1497" s="5">
        <v>-85.401573999999997</v>
      </c>
      <c r="R1497" s="1">
        <v>310</v>
      </c>
      <c r="S1497" s="9"/>
      <c r="T1497" s="2"/>
      <c r="U1497" t="s">
        <v>448</v>
      </c>
      <c r="V1497" t="s">
        <v>446</v>
      </c>
      <c r="W1497" s="1" t="s">
        <v>13</v>
      </c>
    </row>
    <row r="1498" spans="1:23" x14ac:dyDescent="0.2">
      <c r="A1498" t="str">
        <f>IF(ISBLANK(R1498),C1498,R1498)&amp;" "&amp;S1498&amp;IF(ISBLANK(S1498),""," ")&amp;T1498&amp;IF(ISBLANK(T1498),""," ")&amp;U1498&amp;" "&amp;V1498</f>
        <v>212 McCauley Lane</v>
      </c>
      <c r="C1498" s="1" t="s">
        <v>5</v>
      </c>
      <c r="E1498" s="1" t="str">
        <f t="shared" si="70"/>
        <v>Functional</v>
      </c>
      <c r="F1498" s="1" t="str">
        <f t="shared" si="69"/>
        <v>20th Century</v>
      </c>
      <c r="G1498" s="1" t="s">
        <v>77</v>
      </c>
      <c r="H1498" s="1" t="b">
        <v>1</v>
      </c>
      <c r="I1498" s="1" t="b">
        <v>0</v>
      </c>
      <c r="J1498" s="1">
        <v>1940</v>
      </c>
      <c r="K1498" s="1">
        <v>1940</v>
      </c>
      <c r="L1498" s="1" t="s">
        <v>2</v>
      </c>
      <c r="N1498" s="1">
        <v>1</v>
      </c>
      <c r="O1498" s="4" t="s">
        <v>526</v>
      </c>
      <c r="P1498" s="5">
        <v>40.927294000000003</v>
      </c>
      <c r="Q1498" s="5">
        <v>-79.526911999999996</v>
      </c>
      <c r="R1498" s="1">
        <v>212</v>
      </c>
      <c r="S1498" s="9"/>
      <c r="T1498" s="2"/>
      <c r="U1498" t="s">
        <v>487</v>
      </c>
      <c r="V1498" t="s">
        <v>470</v>
      </c>
      <c r="W1498" s="1" t="s">
        <v>13</v>
      </c>
    </row>
    <row r="1499" spans="1:23" ht="25.5" x14ac:dyDescent="0.2">
      <c r="A1499" t="str">
        <f t="shared" si="71"/>
        <v>511 McCauley Lane</v>
      </c>
      <c r="B1499" s="1" t="s">
        <v>261</v>
      </c>
      <c r="C1499" s="1" t="s">
        <v>4</v>
      </c>
      <c r="E1499" s="1" t="str">
        <f t="shared" si="70"/>
        <v>Functional</v>
      </c>
      <c r="F1499" s="1" t="str">
        <f t="shared" si="69"/>
        <v>19th Century</v>
      </c>
      <c r="G1499" s="4" t="s">
        <v>62</v>
      </c>
      <c r="H1499" s="1" t="b">
        <v>1</v>
      </c>
      <c r="I1499" s="1" t="b">
        <v>0</v>
      </c>
      <c r="J1499" s="1">
        <v>1880</v>
      </c>
      <c r="K1499" s="1">
        <v>1880</v>
      </c>
      <c r="L1499" s="1" t="s">
        <v>14</v>
      </c>
      <c r="M1499" s="1">
        <v>1</v>
      </c>
      <c r="N1499" s="1" t="s">
        <v>13</v>
      </c>
      <c r="P1499" s="5">
        <v>40.928398000000001</v>
      </c>
      <c r="Q1499" s="5">
        <v>-79.527657000000005</v>
      </c>
      <c r="R1499" s="1">
        <v>511</v>
      </c>
      <c r="S1499" s="9"/>
      <c r="T1499" s="2"/>
      <c r="U1499" t="s">
        <v>487</v>
      </c>
      <c r="V1499" t="s">
        <v>470</v>
      </c>
      <c r="W1499" s="1" t="s">
        <v>13</v>
      </c>
    </row>
    <row r="1500" spans="1:23" x14ac:dyDescent="0.2">
      <c r="A1500" t="str">
        <f>IF(ISBLANK(R1500),C1500,R1500)&amp;" "&amp;S1500&amp;IF(ISBLANK(S1500),""," ")&amp;T1500&amp;IF(ISBLANK(T1500),""," ")&amp;U1500&amp;" "&amp;V1500</f>
        <v>351 McCormick Lane</v>
      </c>
      <c r="C1500" s="1" t="s">
        <v>5</v>
      </c>
      <c r="E1500" s="1" t="str">
        <f t="shared" si="70"/>
        <v>None</v>
      </c>
      <c r="F1500" s="1" t="str">
        <f t="shared" si="69"/>
        <v>None</v>
      </c>
      <c r="G1500" s="1" t="s">
        <v>15</v>
      </c>
      <c r="H1500" s="1" t="b">
        <v>1</v>
      </c>
      <c r="I1500" s="1" t="b">
        <v>0</v>
      </c>
      <c r="J1500" s="1">
        <v>1990</v>
      </c>
      <c r="K1500" s="1">
        <v>1990</v>
      </c>
      <c r="L1500" s="1" t="s">
        <v>2</v>
      </c>
      <c r="N1500" s="1">
        <v>1</v>
      </c>
      <c r="O1500" s="4" t="s">
        <v>526</v>
      </c>
      <c r="P1500" s="5">
        <v>38.736096000000003</v>
      </c>
      <c r="Q1500" s="5">
        <v>-85.383891000000006</v>
      </c>
      <c r="R1500" s="1">
        <v>351</v>
      </c>
      <c r="S1500" s="9"/>
      <c r="T1500" s="2"/>
      <c r="U1500" t="s">
        <v>481</v>
      </c>
      <c r="V1500" t="s">
        <v>470</v>
      </c>
      <c r="W1500" s="1" t="s">
        <v>13</v>
      </c>
    </row>
    <row r="1501" spans="1:23" x14ac:dyDescent="0.2">
      <c r="A1501" t="str">
        <f t="shared" si="71"/>
        <v>333-45 McCormick Lane</v>
      </c>
      <c r="C1501" s="1" t="s">
        <v>211</v>
      </c>
      <c r="E1501" s="1" t="str">
        <f t="shared" si="70"/>
        <v>Modern Movement</v>
      </c>
      <c r="F1501" s="1" t="str">
        <f t="shared" si="69"/>
        <v>None</v>
      </c>
      <c r="G1501" s="4" t="s">
        <v>29</v>
      </c>
      <c r="H1501" s="1" t="b">
        <v>1</v>
      </c>
      <c r="I1501" s="1" t="b">
        <v>0</v>
      </c>
      <c r="J1501" s="1">
        <v>1980</v>
      </c>
      <c r="K1501" s="1">
        <v>1980</v>
      </c>
      <c r="L1501" s="1" t="s">
        <v>2</v>
      </c>
      <c r="N1501" s="1">
        <v>1</v>
      </c>
      <c r="O1501" s="4" t="s">
        <v>526</v>
      </c>
      <c r="P1501" s="5">
        <v>38.736215999999999</v>
      </c>
      <c r="Q1501" s="5">
        <v>-85.384223000000006</v>
      </c>
      <c r="R1501" s="1" t="s">
        <v>480</v>
      </c>
      <c r="S1501" s="10"/>
      <c r="T1501" s="2"/>
      <c r="U1501" t="s">
        <v>481</v>
      </c>
      <c r="V1501" t="s">
        <v>470</v>
      </c>
      <c r="W1501" s="1" t="s">
        <v>13</v>
      </c>
    </row>
    <row r="1502" spans="1:23" x14ac:dyDescent="0.2">
      <c r="A1502" t="str">
        <f>IF(ISBLANK(R1502),C1502,R1502)&amp;" "&amp;S1502&amp;IF(ISBLANK(S1502),""," ")&amp;T1502&amp;IF(ISBLANK(T1502),""," ")&amp;U1502&amp;" "&amp;V1502</f>
        <v>320 West Mcintire Street</v>
      </c>
      <c r="C1502" s="1" t="s">
        <v>0</v>
      </c>
      <c r="E1502" s="1" t="str">
        <f t="shared" si="70"/>
        <v>Vernacular: Shotgun</v>
      </c>
      <c r="F1502" s="1" t="str">
        <f t="shared" si="69"/>
        <v>None</v>
      </c>
      <c r="G1502" s="1" t="s">
        <v>18</v>
      </c>
      <c r="H1502" s="1" t="b">
        <v>1</v>
      </c>
      <c r="I1502" s="1" t="b">
        <v>0</v>
      </c>
      <c r="J1502" s="1">
        <v>1870</v>
      </c>
      <c r="K1502" s="1">
        <v>1870</v>
      </c>
      <c r="L1502" s="1" t="s">
        <v>14</v>
      </c>
      <c r="M1502" s="1">
        <v>1</v>
      </c>
      <c r="N1502" s="1" t="s">
        <v>13</v>
      </c>
      <c r="P1502" s="5">
        <v>38.739007999999998</v>
      </c>
      <c r="Q1502" s="5">
        <v>-85.396516000000005</v>
      </c>
      <c r="R1502" s="1">
        <v>320</v>
      </c>
      <c r="S1502" s="9"/>
      <c r="T1502" s="2" t="s">
        <v>485</v>
      </c>
      <c r="U1502" t="s">
        <v>458</v>
      </c>
      <c r="V1502" t="s">
        <v>446</v>
      </c>
      <c r="W1502" s="1" t="s">
        <v>13</v>
      </c>
    </row>
    <row r="1503" spans="1:23" x14ac:dyDescent="0.2">
      <c r="A1503" t="str">
        <f>IF(ISBLANK(R1503),C1503,R1503)&amp;" "&amp;S1503&amp;IF(ISBLANK(S1503),""," ")&amp;T1503&amp;IF(ISBLANK(T1503),""," ")&amp;U1503&amp;" "&amp;V1503</f>
        <v>322 West Mcintire Street</v>
      </c>
      <c r="C1503" s="1" t="s">
        <v>0</v>
      </c>
      <c r="E1503" s="1" t="str">
        <f t="shared" si="70"/>
        <v>Federal</v>
      </c>
      <c r="F1503" s="1" t="str">
        <f t="shared" si="69"/>
        <v>None</v>
      </c>
      <c r="G1503" s="1" t="s">
        <v>1</v>
      </c>
      <c r="H1503" s="1" t="b">
        <v>1</v>
      </c>
      <c r="I1503" s="1" t="b">
        <v>0</v>
      </c>
      <c r="J1503" s="1">
        <v>1870</v>
      </c>
      <c r="K1503" s="1">
        <v>1870</v>
      </c>
      <c r="L1503" s="1" t="s">
        <v>14</v>
      </c>
      <c r="M1503" s="1">
        <v>0.5</v>
      </c>
      <c r="N1503" s="1" t="s">
        <v>13</v>
      </c>
      <c r="P1503" s="5">
        <v>38.738847</v>
      </c>
      <c r="Q1503" s="5">
        <v>-85.396732999999998</v>
      </c>
      <c r="R1503" s="1">
        <v>322</v>
      </c>
      <c r="S1503" s="9"/>
      <c r="T1503" s="2" t="s">
        <v>485</v>
      </c>
      <c r="U1503" t="s">
        <v>458</v>
      </c>
      <c r="V1503" t="s">
        <v>446</v>
      </c>
      <c r="W1503" s="1" t="s">
        <v>13</v>
      </c>
    </row>
    <row r="1504" spans="1:23" x14ac:dyDescent="0.2">
      <c r="A1504" t="str">
        <f>IF(ISBLANK(R1504),C1504,R1504)&amp;" "&amp;S1504&amp;IF(ISBLANK(S1504),""," ")&amp;T1504&amp;IF(ISBLANK(T1504),""," ")&amp;U1504&amp;" "&amp;V1504</f>
        <v>324 West Mcintire Street</v>
      </c>
      <c r="C1504" s="1" t="s">
        <v>0</v>
      </c>
      <c r="E1504" s="1" t="str">
        <f t="shared" si="70"/>
        <v>Federal</v>
      </c>
      <c r="F1504" s="1" t="str">
        <f t="shared" si="69"/>
        <v>None</v>
      </c>
      <c r="G1504" s="1" t="s">
        <v>1</v>
      </c>
      <c r="H1504" s="1" t="b">
        <v>1</v>
      </c>
      <c r="I1504" s="1" t="b">
        <v>0</v>
      </c>
      <c r="J1504" s="1">
        <v>1870</v>
      </c>
      <c r="K1504" s="1">
        <v>1870</v>
      </c>
      <c r="L1504" s="1" t="s">
        <v>14</v>
      </c>
      <c r="M1504" s="1">
        <v>0.5</v>
      </c>
      <c r="N1504" s="1" t="s">
        <v>13</v>
      </c>
      <c r="P1504" s="5">
        <v>38.738812000000003</v>
      </c>
      <c r="Q1504" s="5">
        <v>-85.396545000000003</v>
      </c>
      <c r="R1504" s="1">
        <v>324</v>
      </c>
      <c r="S1504" s="9"/>
      <c r="T1504" s="2" t="s">
        <v>485</v>
      </c>
      <c r="U1504" t="s">
        <v>458</v>
      </c>
      <c r="V1504" t="s">
        <v>446</v>
      </c>
      <c r="W1504" s="1" t="s">
        <v>13</v>
      </c>
    </row>
    <row r="1505" spans="1:23" x14ac:dyDescent="0.2">
      <c r="A1505" t="str">
        <f>IF(ISBLANK(R1505),C1505,R1505)&amp;" "&amp;S1505&amp;IF(ISBLANK(S1505),""," ")&amp;T1505&amp;IF(ISBLANK(T1505),""," ")&amp;U1505&amp;" "&amp;V1505</f>
        <v>900 West Mcintire Street</v>
      </c>
      <c r="C1505" s="1" t="s">
        <v>0</v>
      </c>
      <c r="E1505" s="1" t="str">
        <f t="shared" si="70"/>
        <v>Modern Movement</v>
      </c>
      <c r="F1505" s="1" t="str">
        <f t="shared" si="69"/>
        <v>None</v>
      </c>
      <c r="G1505" s="4" t="s">
        <v>29</v>
      </c>
      <c r="H1505" s="1" t="b">
        <v>1</v>
      </c>
      <c r="I1505" s="1" t="b">
        <v>0</v>
      </c>
      <c r="J1505" s="1">
        <v>1980</v>
      </c>
      <c r="K1505" s="1">
        <v>1980</v>
      </c>
      <c r="L1505" s="1" t="s">
        <v>2</v>
      </c>
      <c r="N1505" s="1">
        <v>1</v>
      </c>
      <c r="O1505" s="4" t="s">
        <v>526</v>
      </c>
      <c r="P1505" s="5">
        <v>38.739241</v>
      </c>
      <c r="Q1505" s="5">
        <v>-85.396646000000004</v>
      </c>
      <c r="R1505" s="1">
        <v>900</v>
      </c>
      <c r="S1505" s="9"/>
      <c r="T1505" s="2" t="s">
        <v>485</v>
      </c>
      <c r="U1505" t="s">
        <v>458</v>
      </c>
      <c r="V1505" t="s">
        <v>446</v>
      </c>
      <c r="W1505" s="1" t="s">
        <v>13</v>
      </c>
    </row>
    <row r="1506" spans="1:23" x14ac:dyDescent="0.2">
      <c r="A1506" t="str">
        <f>IF(ISBLANK(R1506),C1506,R1506)&amp;" "&amp;S1506&amp;IF(ISBLANK(S1506),""," ")&amp;T1506&amp;IF(ISBLANK(T1506),""," ")&amp;U1506&amp;" "&amp;V1506</f>
        <v>901 West Mcintire Street</v>
      </c>
      <c r="C1506" s="1" t="s">
        <v>0</v>
      </c>
      <c r="E1506" s="1" t="str">
        <f t="shared" si="70"/>
        <v>Modern Movement</v>
      </c>
      <c r="F1506" s="1" t="str">
        <f t="shared" si="69"/>
        <v>None</v>
      </c>
      <c r="G1506" s="4" t="s">
        <v>29</v>
      </c>
      <c r="H1506" s="1" t="b">
        <v>1</v>
      </c>
      <c r="I1506" s="1" t="b">
        <v>0</v>
      </c>
      <c r="J1506" s="1">
        <v>1990</v>
      </c>
      <c r="K1506" s="1">
        <v>1990</v>
      </c>
      <c r="L1506" s="1" t="s">
        <v>2</v>
      </c>
      <c r="N1506" s="1">
        <v>1</v>
      </c>
      <c r="O1506" s="4" t="s">
        <v>526</v>
      </c>
      <c r="P1506" s="5">
        <v>38.739241</v>
      </c>
      <c r="Q1506" s="5">
        <v>-85.396646000000004</v>
      </c>
      <c r="R1506" s="1">
        <v>901</v>
      </c>
      <c r="S1506" s="9"/>
      <c r="T1506" s="2" t="s">
        <v>485</v>
      </c>
      <c r="U1506" t="s">
        <v>458</v>
      </c>
      <c r="V1506" t="s">
        <v>446</v>
      </c>
      <c r="W1506" s="1" t="s">
        <v>13</v>
      </c>
    </row>
    <row r="1507" spans="1:23" x14ac:dyDescent="0.2">
      <c r="A1507" t="str">
        <f>IF(ISBLANK(R1507),C1507,R1507)&amp;" "&amp;S1507&amp;IF(ISBLANK(S1507),""," ")&amp;T1507&amp;IF(ISBLANK(T1507),""," ")&amp;U1507&amp;" "&amp;V1507</f>
        <v>902 West Mcintire Street</v>
      </c>
      <c r="C1507" s="1" t="s">
        <v>83</v>
      </c>
      <c r="E1507" s="1" t="str">
        <f t="shared" si="70"/>
        <v>Vernacular: Other</v>
      </c>
      <c r="F1507" s="1" t="str">
        <f t="shared" si="69"/>
        <v>Pre-Fab</v>
      </c>
      <c r="G1507" s="4" t="s">
        <v>84</v>
      </c>
      <c r="H1507" s="1" t="b">
        <v>1</v>
      </c>
      <c r="I1507" s="1" t="b">
        <v>0</v>
      </c>
      <c r="J1507" s="1">
        <v>1980</v>
      </c>
      <c r="K1507" s="1">
        <v>1980</v>
      </c>
      <c r="L1507" s="1" t="s">
        <v>2</v>
      </c>
      <c r="N1507" s="1">
        <v>1</v>
      </c>
      <c r="O1507" s="4" t="s">
        <v>526</v>
      </c>
      <c r="P1507" s="5">
        <v>38.739241</v>
      </c>
      <c r="Q1507" s="5">
        <v>-85.396646000000004</v>
      </c>
      <c r="R1507" s="1">
        <v>902</v>
      </c>
      <c r="S1507" s="9"/>
      <c r="T1507" s="2" t="s">
        <v>485</v>
      </c>
      <c r="U1507" t="s">
        <v>458</v>
      </c>
      <c r="V1507" t="s">
        <v>446</v>
      </c>
      <c r="W1507" s="1" t="s">
        <v>13</v>
      </c>
    </row>
    <row r="1508" spans="1:23" x14ac:dyDescent="0.2">
      <c r="A1508" t="str">
        <f>IF(ISBLANK(R1508),C1508,R1508)&amp;" "&amp;S1508&amp;IF(ISBLANK(S1508),""," ")&amp;T1508&amp;IF(ISBLANK(T1508),""," ")&amp;U1508&amp;" "&amp;V1508</f>
        <v>903 West Mcintire Street</v>
      </c>
      <c r="C1508" s="1" t="s">
        <v>83</v>
      </c>
      <c r="E1508" s="1" t="str">
        <f t="shared" si="70"/>
        <v>Vernacular: Other</v>
      </c>
      <c r="F1508" s="1" t="str">
        <f t="shared" si="69"/>
        <v>Pre-Fab</v>
      </c>
      <c r="G1508" s="4" t="s">
        <v>84</v>
      </c>
      <c r="H1508" s="1" t="b">
        <v>1</v>
      </c>
      <c r="I1508" s="1" t="b">
        <v>0</v>
      </c>
      <c r="J1508" s="1">
        <v>1980</v>
      </c>
      <c r="K1508" s="1">
        <v>1980</v>
      </c>
      <c r="L1508" s="1" t="s">
        <v>2</v>
      </c>
      <c r="N1508" s="1">
        <v>1</v>
      </c>
      <c r="O1508" s="4" t="s">
        <v>526</v>
      </c>
      <c r="P1508" s="5">
        <v>38.739241</v>
      </c>
      <c r="Q1508" s="5">
        <v>-85.396646000000004</v>
      </c>
      <c r="R1508" s="1">
        <v>903</v>
      </c>
      <c r="S1508" s="9"/>
      <c r="T1508" s="2" t="s">
        <v>485</v>
      </c>
      <c r="U1508" t="s">
        <v>458</v>
      </c>
      <c r="V1508" t="s">
        <v>446</v>
      </c>
      <c r="W1508" s="1" t="s">
        <v>13</v>
      </c>
    </row>
    <row r="1509" spans="1:23" x14ac:dyDescent="0.2">
      <c r="A1509" t="str">
        <f>IF(ISBLANK(R1509),C1509,R1509)&amp;" "&amp;S1509&amp;IF(ISBLANK(S1509),""," ")&amp;T1509&amp;IF(ISBLANK(T1509),""," ")&amp;U1509&amp;" "&amp;V1509</f>
        <v>904 1/2 West McIntire Street</v>
      </c>
      <c r="C1509" s="1" t="s">
        <v>0</v>
      </c>
      <c r="E1509" s="1" t="str">
        <f t="shared" si="70"/>
        <v>Modern Movement</v>
      </c>
      <c r="F1509" s="1" t="str">
        <f t="shared" si="69"/>
        <v>None</v>
      </c>
      <c r="G1509" s="4" t="s">
        <v>29</v>
      </c>
      <c r="H1509" s="1" t="b">
        <v>1</v>
      </c>
      <c r="I1509" s="1" t="b">
        <v>0</v>
      </c>
      <c r="J1509" s="1">
        <v>1940</v>
      </c>
      <c r="K1509" s="1">
        <v>1940</v>
      </c>
      <c r="L1509" s="1" t="s">
        <v>2</v>
      </c>
      <c r="N1509" s="1">
        <v>1</v>
      </c>
      <c r="O1509" s="4" t="s">
        <v>526</v>
      </c>
      <c r="P1509" s="5">
        <v>38.739241</v>
      </c>
      <c r="Q1509" s="5">
        <v>-85.396646000000004</v>
      </c>
      <c r="R1509" s="6">
        <v>904</v>
      </c>
      <c r="S1509" s="12" t="s">
        <v>510</v>
      </c>
      <c r="T1509" s="2" t="s">
        <v>485</v>
      </c>
      <c r="U1509" t="s">
        <v>457</v>
      </c>
      <c r="V1509" t="s">
        <v>446</v>
      </c>
      <c r="W1509" s="1" t="s">
        <v>13</v>
      </c>
    </row>
    <row r="1510" spans="1:23" x14ac:dyDescent="0.2">
      <c r="A1510" t="str">
        <f>IF(ISBLANK(R1510),C1510,R1510)&amp;" "&amp;S1510&amp;IF(ISBLANK(S1510),""," ")&amp;T1510&amp;IF(ISBLANK(T1510),""," ")&amp;U1510&amp;" "&amp;V1510</f>
        <v>736 Michigan Road</v>
      </c>
      <c r="C1510" s="1" t="s">
        <v>0</v>
      </c>
      <c r="E1510" s="1" t="str">
        <f t="shared" si="70"/>
        <v>Federal</v>
      </c>
      <c r="F1510" s="1" t="str">
        <f t="shared" si="69"/>
        <v>None</v>
      </c>
      <c r="G1510" s="1" t="s">
        <v>1</v>
      </c>
      <c r="H1510" s="1" t="b">
        <v>1</v>
      </c>
      <c r="I1510" s="1" t="b">
        <v>0</v>
      </c>
      <c r="J1510" s="1">
        <v>1850</v>
      </c>
      <c r="K1510" s="1">
        <v>1850</v>
      </c>
      <c r="L1510" s="1" t="s">
        <v>14</v>
      </c>
      <c r="M1510" s="1">
        <v>1</v>
      </c>
      <c r="N1510" s="1" t="s">
        <v>13</v>
      </c>
      <c r="P1510" s="5">
        <v>38.741734999999998</v>
      </c>
      <c r="Q1510" s="5">
        <v>-85.381167000000005</v>
      </c>
      <c r="R1510" s="1">
        <v>736</v>
      </c>
      <c r="S1510" s="9"/>
      <c r="U1510" t="s">
        <v>465</v>
      </c>
      <c r="V1510" t="s">
        <v>466</v>
      </c>
      <c r="W1510" s="1" t="s">
        <v>13</v>
      </c>
    </row>
    <row r="1511" spans="1:23" x14ac:dyDescent="0.2">
      <c r="A1511" t="str">
        <f>IF(ISBLANK(R1511),C1511,R1511)&amp;" "&amp;S1511&amp;IF(ISBLANK(S1511),""," ")&amp;T1511&amp;IF(ISBLANK(T1511),""," ")&amp;U1511&amp;" "&amp;V1511</f>
        <v>738 Michigan Road</v>
      </c>
      <c r="C1511" s="1" t="s">
        <v>0</v>
      </c>
      <c r="E1511" s="1" t="str">
        <f t="shared" si="70"/>
        <v>Federal</v>
      </c>
      <c r="F1511" s="1" t="str">
        <f t="shared" si="69"/>
        <v>None</v>
      </c>
      <c r="G1511" s="1" t="s">
        <v>1</v>
      </c>
      <c r="H1511" s="1" t="b">
        <v>1</v>
      </c>
      <c r="I1511" s="1" t="b">
        <v>0</v>
      </c>
      <c r="J1511" s="1">
        <v>1850</v>
      </c>
      <c r="K1511" s="1">
        <v>1850</v>
      </c>
      <c r="L1511" s="1" t="s">
        <v>14</v>
      </c>
      <c r="M1511" s="1">
        <v>1</v>
      </c>
      <c r="N1511" s="1" t="s">
        <v>13</v>
      </c>
      <c r="P1511" s="5">
        <v>38.741734999999998</v>
      </c>
      <c r="Q1511" s="5">
        <v>-85.381167000000005</v>
      </c>
      <c r="R1511" s="1">
        <v>738</v>
      </c>
      <c r="S1511" s="9"/>
      <c r="U1511" t="s">
        <v>465</v>
      </c>
      <c r="V1511" t="s">
        <v>466</v>
      </c>
      <c r="W1511" s="1" t="s">
        <v>13</v>
      </c>
    </row>
    <row r="1512" spans="1:23" x14ac:dyDescent="0.2">
      <c r="A1512" t="str">
        <f>IF(ISBLANK(R1512),C1512,R1512)&amp;" "&amp;S1512&amp;IF(ISBLANK(S1512),""," ")&amp;T1512&amp;IF(ISBLANK(T1512),""," ")&amp;U1512&amp;" "&amp;V1512</f>
        <v>123 Mill Street</v>
      </c>
      <c r="C1512" s="1" t="s">
        <v>0</v>
      </c>
      <c r="E1512" s="1" t="str">
        <f t="shared" si="70"/>
        <v>Federal</v>
      </c>
      <c r="F1512" s="1" t="str">
        <f t="shared" si="69"/>
        <v>None</v>
      </c>
      <c r="G1512" s="1" t="s">
        <v>1</v>
      </c>
      <c r="H1512" s="1" t="b">
        <v>1</v>
      </c>
      <c r="I1512" s="1" t="b">
        <v>0</v>
      </c>
      <c r="J1512" s="1">
        <v>1840</v>
      </c>
      <c r="K1512" s="1">
        <v>1840</v>
      </c>
      <c r="L1512" s="1" t="s">
        <v>14</v>
      </c>
      <c r="M1512" s="1">
        <v>1</v>
      </c>
      <c r="N1512" s="1" t="s">
        <v>13</v>
      </c>
      <c r="P1512" s="5">
        <v>38.735225</v>
      </c>
      <c r="Q1512" s="5">
        <v>-85.388572999999994</v>
      </c>
      <c r="R1512" s="1">
        <v>123</v>
      </c>
      <c r="S1512" s="9"/>
      <c r="U1512" t="s">
        <v>464</v>
      </c>
      <c r="V1512" t="s">
        <v>446</v>
      </c>
      <c r="W1512" s="1" t="s">
        <v>13</v>
      </c>
    </row>
    <row r="1513" spans="1:23" x14ac:dyDescent="0.2">
      <c r="A1513" t="str">
        <f>IF(ISBLANK(R1513),C1513,R1513)&amp;" "&amp;S1513&amp;IF(ISBLANK(S1513),""," ")&amp;T1513&amp;IF(ISBLANK(T1513),""," ")&amp;U1513&amp;" "&amp;V1513</f>
        <v>202 Mill Street</v>
      </c>
      <c r="C1513" s="1" t="s">
        <v>0</v>
      </c>
      <c r="E1513" s="1" t="str">
        <f t="shared" si="70"/>
        <v>Federal</v>
      </c>
      <c r="F1513" s="1" t="str">
        <f t="shared" si="69"/>
        <v>None</v>
      </c>
      <c r="G1513" s="1" t="s">
        <v>1</v>
      </c>
      <c r="H1513" s="1" t="b">
        <v>1</v>
      </c>
      <c r="I1513" s="1" t="b">
        <v>0</v>
      </c>
      <c r="J1513" s="1">
        <v>1860</v>
      </c>
      <c r="K1513" s="1">
        <v>1860</v>
      </c>
      <c r="L1513" s="1" t="s">
        <v>14</v>
      </c>
      <c r="M1513" s="1">
        <v>1</v>
      </c>
      <c r="N1513" s="1" t="s">
        <v>13</v>
      </c>
      <c r="P1513" s="5">
        <v>38.736086999999998</v>
      </c>
      <c r="Q1513" s="5">
        <v>-85.387696000000005</v>
      </c>
      <c r="R1513" s="1">
        <v>202</v>
      </c>
      <c r="S1513" s="9"/>
      <c r="U1513" t="s">
        <v>464</v>
      </c>
      <c r="V1513" t="s">
        <v>446</v>
      </c>
      <c r="W1513" s="1" t="s">
        <v>13</v>
      </c>
    </row>
    <row r="1514" spans="1:23" x14ac:dyDescent="0.2">
      <c r="A1514" t="str">
        <f>IF(ISBLANK(R1514),D1514,R1514)&amp;" "&amp;S1514&amp;IF(ISBLANK(S1514),""," ")&amp;T1514&amp;IF(ISBLANK(T1514),""," ")&amp;U1514&amp;" "&amp;V1514</f>
        <v>203 Mill Street</v>
      </c>
      <c r="C1514" s="1" t="s">
        <v>0</v>
      </c>
      <c r="D1514" s="1" t="s">
        <v>78</v>
      </c>
      <c r="E1514" s="1" t="str">
        <f t="shared" si="70"/>
        <v>Modern Movement</v>
      </c>
      <c r="F1514" s="1" t="str">
        <f t="shared" si="69"/>
        <v>None</v>
      </c>
      <c r="G1514" s="1" t="s">
        <v>29</v>
      </c>
      <c r="H1514" s="1" t="b">
        <v>1</v>
      </c>
      <c r="I1514" s="1" t="b">
        <v>0</v>
      </c>
      <c r="J1514" s="1">
        <v>1970</v>
      </c>
      <c r="K1514" s="1">
        <v>1970</v>
      </c>
      <c r="L1514" s="1" t="s">
        <v>2</v>
      </c>
      <c r="N1514" s="1">
        <v>1</v>
      </c>
      <c r="O1514" s="4" t="s">
        <v>526</v>
      </c>
      <c r="P1514" s="5">
        <v>38.736144000000003</v>
      </c>
      <c r="Q1514" s="5">
        <v>-85.388153000000003</v>
      </c>
      <c r="R1514" s="1">
        <v>203</v>
      </c>
      <c r="S1514" s="9"/>
      <c r="U1514" t="s">
        <v>464</v>
      </c>
      <c r="V1514" t="s">
        <v>446</v>
      </c>
      <c r="W1514" s="1" t="s">
        <v>13</v>
      </c>
    </row>
    <row r="1515" spans="1:23" x14ac:dyDescent="0.2">
      <c r="A1515" t="str">
        <f>IF(ISBLANK(R1515),D1515,R1515)&amp;" "&amp;S1515&amp;IF(ISBLANK(S1515),""," ")&amp;T1515&amp;IF(ISBLANK(T1515),""," ")&amp;U1515&amp;" "&amp;V1515</f>
        <v>205 Mill Street</v>
      </c>
      <c r="C1515" s="1" t="s">
        <v>0</v>
      </c>
      <c r="D1515" s="1" t="s">
        <v>78</v>
      </c>
      <c r="E1515" s="1" t="str">
        <f t="shared" si="70"/>
        <v>Modern Movement</v>
      </c>
      <c r="F1515" s="1" t="str">
        <f t="shared" si="69"/>
        <v>None</v>
      </c>
      <c r="G1515" s="1" t="s">
        <v>29</v>
      </c>
      <c r="H1515" s="1" t="b">
        <v>1</v>
      </c>
      <c r="I1515" s="1" t="b">
        <v>0</v>
      </c>
      <c r="J1515" s="1">
        <v>1970</v>
      </c>
      <c r="K1515" s="1">
        <v>1970</v>
      </c>
      <c r="L1515" s="1" t="s">
        <v>2</v>
      </c>
      <c r="N1515" s="1">
        <v>1</v>
      </c>
      <c r="O1515" s="4" t="s">
        <v>526</v>
      </c>
      <c r="P1515" s="5">
        <v>38.736254000000002</v>
      </c>
      <c r="Q1515" s="5">
        <v>-85.388114999999999</v>
      </c>
      <c r="R1515" s="1">
        <v>205</v>
      </c>
      <c r="S1515" s="9"/>
      <c r="U1515" t="s">
        <v>464</v>
      </c>
      <c r="V1515" t="s">
        <v>446</v>
      </c>
      <c r="W1515" s="1" t="s">
        <v>13</v>
      </c>
    </row>
    <row r="1516" spans="1:23" x14ac:dyDescent="0.2">
      <c r="A1516" t="str">
        <f>IF(ISBLANK(R1516),D1516,R1516)&amp;" "&amp;S1516&amp;IF(ISBLANK(S1516),""," ")&amp;T1516&amp;IF(ISBLANK(T1516),""," ")&amp;U1516&amp;" "&amp;V1516</f>
        <v>207 Mill Street</v>
      </c>
      <c r="C1516" s="1" t="s">
        <v>0</v>
      </c>
      <c r="D1516" s="1" t="s">
        <v>78</v>
      </c>
      <c r="E1516" s="1" t="str">
        <f t="shared" si="70"/>
        <v>Modern Movement</v>
      </c>
      <c r="F1516" s="1" t="str">
        <f t="shared" si="69"/>
        <v>None</v>
      </c>
      <c r="G1516" s="1" t="s">
        <v>29</v>
      </c>
      <c r="H1516" s="1" t="b">
        <v>1</v>
      </c>
      <c r="I1516" s="1" t="b">
        <v>0</v>
      </c>
      <c r="J1516" s="1">
        <v>1970</v>
      </c>
      <c r="K1516" s="1">
        <v>1970</v>
      </c>
      <c r="L1516" s="1" t="s">
        <v>2</v>
      </c>
      <c r="N1516" s="1">
        <v>1</v>
      </c>
      <c r="O1516" s="4" t="s">
        <v>526</v>
      </c>
      <c r="P1516" s="5">
        <v>38.736308000000001</v>
      </c>
      <c r="Q1516" s="5">
        <v>-85.388098999999997</v>
      </c>
      <c r="R1516" s="1">
        <v>207</v>
      </c>
      <c r="S1516" s="9"/>
      <c r="U1516" t="s">
        <v>464</v>
      </c>
      <c r="V1516" t="s">
        <v>446</v>
      </c>
      <c r="W1516" s="1" t="s">
        <v>13</v>
      </c>
    </row>
    <row r="1517" spans="1:23" x14ac:dyDescent="0.2">
      <c r="A1517" t="str">
        <f>IF(ISBLANK(R1517),D1517,R1517)&amp;" "&amp;S1517&amp;IF(ISBLANK(S1517),""," ")&amp;T1517&amp;IF(ISBLANK(T1517),""," ")&amp;U1517&amp;" "&amp;V1517</f>
        <v>209 Mill Street</v>
      </c>
      <c r="C1517" s="1" t="s">
        <v>0</v>
      </c>
      <c r="D1517" s="1" t="s">
        <v>78</v>
      </c>
      <c r="E1517" s="1" t="str">
        <f t="shared" si="70"/>
        <v>Modern Movement</v>
      </c>
      <c r="F1517" s="1" t="str">
        <f t="shared" si="69"/>
        <v>None</v>
      </c>
      <c r="G1517" s="1" t="s">
        <v>29</v>
      </c>
      <c r="H1517" s="1" t="b">
        <v>1</v>
      </c>
      <c r="I1517" s="1" t="b">
        <v>0</v>
      </c>
      <c r="J1517" s="1">
        <v>1970</v>
      </c>
      <c r="K1517" s="1">
        <v>1970</v>
      </c>
      <c r="L1517" s="1" t="s">
        <v>2</v>
      </c>
      <c r="N1517" s="1">
        <v>1</v>
      </c>
      <c r="O1517" s="4" t="s">
        <v>526</v>
      </c>
      <c r="P1517" s="5">
        <v>38.736426000000002</v>
      </c>
      <c r="Q1517" s="5">
        <v>-85.388062000000005</v>
      </c>
      <c r="R1517" s="1">
        <v>209</v>
      </c>
      <c r="S1517" s="9"/>
      <c r="U1517" t="s">
        <v>464</v>
      </c>
      <c r="V1517" t="s">
        <v>446</v>
      </c>
      <c r="W1517" s="1" t="s">
        <v>13</v>
      </c>
    </row>
    <row r="1518" spans="1:23" x14ac:dyDescent="0.2">
      <c r="A1518" t="str">
        <f>IF(ISBLANK(R1518),C1518,R1518)&amp;" "&amp;S1518&amp;IF(ISBLANK(S1518),""," ")&amp;T1518&amp;IF(ISBLANK(T1518),""," ")&amp;U1518&amp;" "&amp;V1518</f>
        <v>310 Mill Street</v>
      </c>
      <c r="C1518" s="1" t="s">
        <v>0</v>
      </c>
      <c r="E1518" s="1" t="str">
        <f t="shared" si="70"/>
        <v>Vernacular: Gable Front</v>
      </c>
      <c r="F1518" s="1" t="str">
        <f t="shared" si="69"/>
        <v>None</v>
      </c>
      <c r="G1518" s="1" t="s">
        <v>21</v>
      </c>
      <c r="H1518" s="1" t="b">
        <v>1</v>
      </c>
      <c r="I1518" s="1" t="b">
        <v>0</v>
      </c>
      <c r="J1518" s="1">
        <v>1890</v>
      </c>
      <c r="K1518" s="1">
        <v>1890</v>
      </c>
      <c r="L1518" s="1" t="s">
        <v>14</v>
      </c>
      <c r="M1518" s="1">
        <v>1</v>
      </c>
      <c r="N1518" s="1" t="s">
        <v>13</v>
      </c>
      <c r="P1518" s="5">
        <v>38.736964999999998</v>
      </c>
      <c r="Q1518" s="5">
        <v>-85.387405999999999</v>
      </c>
      <c r="R1518" s="1">
        <v>310</v>
      </c>
      <c r="S1518" s="9"/>
      <c r="U1518" t="s">
        <v>464</v>
      </c>
      <c r="V1518" t="s">
        <v>446</v>
      </c>
      <c r="W1518" s="1" t="s">
        <v>13</v>
      </c>
    </row>
    <row r="1519" spans="1:23" x14ac:dyDescent="0.2">
      <c r="A1519" t="str">
        <f>IF(ISBLANK(R1519),C1519,R1519)&amp;" "&amp;S1519&amp;IF(ISBLANK(S1519),""," ")&amp;T1519&amp;IF(ISBLANK(T1519),""," ")&amp;U1519&amp;" "&amp;V1519</f>
        <v>312 Mill Street</v>
      </c>
      <c r="C1519" s="1" t="s">
        <v>0</v>
      </c>
      <c r="E1519" s="1" t="str">
        <f t="shared" si="70"/>
        <v>Vernacular: Gable Front</v>
      </c>
      <c r="F1519" s="1" t="str">
        <f t="shared" si="69"/>
        <v>None</v>
      </c>
      <c r="G1519" s="1" t="s">
        <v>21</v>
      </c>
      <c r="H1519" s="1" t="b">
        <v>1</v>
      </c>
      <c r="I1519" s="1" t="b">
        <v>0</v>
      </c>
      <c r="J1519" s="1">
        <v>1890</v>
      </c>
      <c r="K1519" s="1">
        <v>1890</v>
      </c>
      <c r="L1519" s="1" t="s">
        <v>14</v>
      </c>
      <c r="M1519" s="1">
        <v>1</v>
      </c>
      <c r="N1519" s="1" t="s">
        <v>13</v>
      </c>
      <c r="P1519" s="5">
        <v>38.737031000000002</v>
      </c>
      <c r="Q1519" s="5">
        <v>-85.387459000000007</v>
      </c>
      <c r="R1519" s="1">
        <v>312</v>
      </c>
      <c r="S1519" s="9"/>
      <c r="U1519" t="s">
        <v>464</v>
      </c>
      <c r="V1519" t="s">
        <v>446</v>
      </c>
      <c r="W1519" s="1" t="s">
        <v>13</v>
      </c>
    </row>
    <row r="1520" spans="1:23" x14ac:dyDescent="0.2">
      <c r="A1520" t="str">
        <f>IF(ISBLANK(R1520),C1520,R1520)&amp;" "&amp;S1520&amp;IF(ISBLANK(S1520),""," ")&amp;T1520&amp;IF(ISBLANK(T1520),""," ")&amp;U1520&amp;" "&amp;V1520</f>
        <v>313 Mill Street</v>
      </c>
      <c r="C1520" s="1" t="s">
        <v>0</v>
      </c>
      <c r="E1520" s="1" t="str">
        <f t="shared" si="70"/>
        <v>Vernacular: Gable Front</v>
      </c>
      <c r="F1520" s="1" t="str">
        <f t="shared" si="69"/>
        <v>None</v>
      </c>
      <c r="G1520" s="1" t="s">
        <v>21</v>
      </c>
      <c r="H1520" s="1" t="b">
        <v>1</v>
      </c>
      <c r="I1520" s="1" t="b">
        <v>0</v>
      </c>
      <c r="J1520" s="1">
        <v>1863</v>
      </c>
      <c r="K1520" s="1">
        <v>1863</v>
      </c>
      <c r="L1520" s="1" t="s">
        <v>14</v>
      </c>
      <c r="M1520" s="1">
        <v>1</v>
      </c>
      <c r="N1520" s="1" t="s">
        <v>13</v>
      </c>
      <c r="P1520" s="5">
        <v>38.737073000000002</v>
      </c>
      <c r="Q1520" s="5">
        <v>-85.387929999999997</v>
      </c>
      <c r="R1520" s="1">
        <v>313</v>
      </c>
      <c r="S1520" s="9"/>
      <c r="U1520" t="s">
        <v>464</v>
      </c>
      <c r="V1520" t="s">
        <v>446</v>
      </c>
      <c r="W1520" s="1" t="s">
        <v>13</v>
      </c>
    </row>
    <row r="1521" spans="1:23" x14ac:dyDescent="0.2">
      <c r="A1521" t="str">
        <f>IF(ISBLANK(R1521),C1521,R1521)&amp;" "&amp;S1521&amp;IF(ISBLANK(S1521),""," ")&amp;T1521&amp;IF(ISBLANK(T1521),""," ")&amp;U1521&amp;" "&amp;V1521</f>
        <v>315 Mill Street</v>
      </c>
      <c r="C1521" s="1" t="s">
        <v>0</v>
      </c>
      <c r="E1521" s="1" t="str">
        <f t="shared" si="70"/>
        <v>Vernacular: Gable Front</v>
      </c>
      <c r="F1521" s="1" t="str">
        <f t="shared" si="69"/>
        <v>None</v>
      </c>
      <c r="G1521" s="1" t="s">
        <v>21</v>
      </c>
      <c r="H1521" s="1" t="b">
        <v>1</v>
      </c>
      <c r="I1521" s="1" t="b">
        <v>0</v>
      </c>
      <c r="J1521" s="1">
        <v>1910</v>
      </c>
      <c r="K1521" s="1">
        <v>1910</v>
      </c>
      <c r="L1521" s="1" t="s">
        <v>14</v>
      </c>
      <c r="M1521" s="1">
        <v>1</v>
      </c>
      <c r="N1521" s="1" t="s">
        <v>13</v>
      </c>
      <c r="P1521" s="5">
        <v>38.737222000000003</v>
      </c>
      <c r="Q1521" s="5">
        <v>-85.387832000000003</v>
      </c>
      <c r="R1521" s="1">
        <v>315</v>
      </c>
      <c r="S1521" s="9"/>
      <c r="U1521" t="s">
        <v>464</v>
      </c>
      <c r="V1521" t="s">
        <v>446</v>
      </c>
      <c r="W1521" s="1" t="s">
        <v>13</v>
      </c>
    </row>
    <row r="1522" spans="1:23" x14ac:dyDescent="0.2">
      <c r="A1522" t="str">
        <f>IF(ISBLANK(R1522),C1522,R1522)&amp;" "&amp;S1522&amp;IF(ISBLANK(S1522),""," ")&amp;T1522&amp;IF(ISBLANK(T1522),""," ")&amp;U1522&amp;" "&amp;V1522</f>
        <v>316 Mill Street</v>
      </c>
      <c r="C1522" s="1" t="s">
        <v>0</v>
      </c>
      <c r="E1522" s="1" t="str">
        <f t="shared" si="70"/>
        <v>Vernacular: Gable Front</v>
      </c>
      <c r="F1522" s="1" t="str">
        <f t="shared" si="69"/>
        <v>None</v>
      </c>
      <c r="G1522" s="1" t="s">
        <v>21</v>
      </c>
      <c r="H1522" s="1" t="b">
        <v>1</v>
      </c>
      <c r="I1522" s="1" t="b">
        <v>0</v>
      </c>
      <c r="J1522" s="1">
        <v>1860</v>
      </c>
      <c r="K1522" s="1">
        <v>1860</v>
      </c>
      <c r="L1522" s="1" t="s">
        <v>14</v>
      </c>
      <c r="M1522" s="1">
        <v>1</v>
      </c>
      <c r="N1522" s="1" t="s">
        <v>13</v>
      </c>
      <c r="P1522" s="5">
        <v>38.737135000000002</v>
      </c>
      <c r="Q1522" s="5">
        <v>-85.387317999999993</v>
      </c>
      <c r="R1522" s="1">
        <v>316</v>
      </c>
      <c r="S1522" s="9"/>
      <c r="U1522" t="s">
        <v>464</v>
      </c>
      <c r="V1522" t="s">
        <v>446</v>
      </c>
      <c r="W1522" s="1" t="s">
        <v>13</v>
      </c>
    </row>
    <row r="1523" spans="1:23" x14ac:dyDescent="0.2">
      <c r="A1523" t="str">
        <f>IF(ISBLANK(R1523),C1523,R1523)&amp;" "&amp;S1523&amp;IF(ISBLANK(S1523),""," ")&amp;T1523&amp;IF(ISBLANK(T1523),""," ")&amp;U1523&amp;" "&amp;V1523</f>
        <v>317 Mill Street</v>
      </c>
      <c r="C1523" s="1" t="s">
        <v>0</v>
      </c>
      <c r="E1523" s="1" t="str">
        <f t="shared" si="70"/>
        <v>Vernacular: Other</v>
      </c>
      <c r="F1523" s="1" t="str">
        <f t="shared" si="69"/>
        <v>Central Passage</v>
      </c>
      <c r="G1523" s="1" t="s">
        <v>91</v>
      </c>
      <c r="H1523" s="1" t="b">
        <v>1</v>
      </c>
      <c r="I1523" s="1" t="b">
        <v>0</v>
      </c>
      <c r="J1523" s="1">
        <v>1840</v>
      </c>
      <c r="K1523" s="1">
        <v>1840</v>
      </c>
      <c r="L1523" s="1" t="s">
        <v>14</v>
      </c>
      <c r="M1523" s="1">
        <v>1</v>
      </c>
      <c r="N1523" s="1" t="s">
        <v>13</v>
      </c>
      <c r="P1523" s="5">
        <v>38.737344999999998</v>
      </c>
      <c r="Q1523" s="5">
        <v>-85.387737000000001</v>
      </c>
      <c r="R1523" s="1">
        <v>317</v>
      </c>
      <c r="S1523" s="9"/>
      <c r="U1523" t="s">
        <v>464</v>
      </c>
      <c r="V1523" t="s">
        <v>446</v>
      </c>
      <c r="W1523" s="1" t="s">
        <v>13</v>
      </c>
    </row>
    <row r="1524" spans="1:23" x14ac:dyDescent="0.2">
      <c r="A1524" t="str">
        <f>IF(ISBLANK(R1524),C1524,R1524)&amp;" "&amp;S1524&amp;IF(ISBLANK(S1524),""," ")&amp;T1524&amp;IF(ISBLANK(T1524),""," ")&amp;U1524&amp;" "&amp;V1524</f>
        <v>405 Mill Street</v>
      </c>
      <c r="C1524" s="1" t="s">
        <v>0</v>
      </c>
      <c r="E1524" s="1" t="str">
        <f t="shared" si="70"/>
        <v>Vernacular: Gable Front</v>
      </c>
      <c r="F1524" s="1" t="str">
        <f t="shared" si="69"/>
        <v>None</v>
      </c>
      <c r="G1524" s="1" t="s">
        <v>21</v>
      </c>
      <c r="H1524" s="1" t="b">
        <v>1</v>
      </c>
      <c r="I1524" s="1" t="b">
        <v>0</v>
      </c>
      <c r="J1524" s="1">
        <v>1880</v>
      </c>
      <c r="K1524" s="1">
        <v>1880</v>
      </c>
      <c r="L1524" s="1" t="s">
        <v>14</v>
      </c>
      <c r="M1524" s="1">
        <v>1</v>
      </c>
      <c r="N1524" s="1" t="s">
        <v>13</v>
      </c>
      <c r="P1524" s="5">
        <v>38.738084999999998</v>
      </c>
      <c r="Q1524" s="5">
        <v>-85.387635000000003</v>
      </c>
      <c r="R1524" s="1">
        <v>405</v>
      </c>
      <c r="S1524" s="9"/>
      <c r="U1524" t="s">
        <v>464</v>
      </c>
      <c r="V1524" t="s">
        <v>446</v>
      </c>
      <c r="W1524" s="1" t="s">
        <v>13</v>
      </c>
    </row>
    <row r="1525" spans="1:23" x14ac:dyDescent="0.2">
      <c r="A1525" t="str">
        <f>IF(ISBLANK(R1525),C1525,R1525)&amp;" "&amp;S1525&amp;IF(ISBLANK(S1525),""," ")&amp;T1525&amp;IF(ISBLANK(T1525),""," ")&amp;U1525&amp;" "&amp;V1525</f>
        <v>407 Mill Street</v>
      </c>
      <c r="C1525" s="1" t="s">
        <v>0</v>
      </c>
      <c r="E1525" s="1" t="str">
        <f t="shared" si="70"/>
        <v>Bungalow/Craftsman/Foursquare</v>
      </c>
      <c r="F1525" s="1" t="str">
        <f t="shared" si="69"/>
        <v>None</v>
      </c>
      <c r="G1525" s="4" t="s">
        <v>101</v>
      </c>
      <c r="H1525" s="1" t="b">
        <v>1</v>
      </c>
      <c r="I1525" s="1" t="b">
        <v>0</v>
      </c>
      <c r="J1525" s="1">
        <v>1880</v>
      </c>
      <c r="K1525" s="1">
        <v>1880</v>
      </c>
      <c r="L1525" s="1" t="s">
        <v>14</v>
      </c>
      <c r="M1525" s="1">
        <v>1</v>
      </c>
      <c r="N1525" s="1" t="s">
        <v>13</v>
      </c>
      <c r="P1525" s="5">
        <v>38.738143000000001</v>
      </c>
      <c r="Q1525" s="5">
        <v>-85.387621999999993</v>
      </c>
      <c r="R1525" s="1">
        <v>407</v>
      </c>
      <c r="S1525" s="9"/>
      <c r="U1525" t="s">
        <v>464</v>
      </c>
      <c r="V1525" t="s">
        <v>446</v>
      </c>
      <c r="W1525" s="1" t="s">
        <v>13</v>
      </c>
    </row>
    <row r="1526" spans="1:23" x14ac:dyDescent="0.2">
      <c r="A1526" t="str">
        <f>IF(ISBLANK(R1526),C1526,R1526)&amp;" "&amp;S1526&amp;IF(ISBLANK(S1526),""," ")&amp;T1526&amp;IF(ISBLANK(T1526),""," ")&amp;U1526&amp;" "&amp;V1526</f>
        <v>409 Mill Street</v>
      </c>
      <c r="C1526" s="1" t="s">
        <v>0</v>
      </c>
      <c r="E1526" s="1" t="str">
        <f t="shared" si="70"/>
        <v>Vernacular: Shotgun</v>
      </c>
      <c r="F1526" s="1" t="str">
        <f t="shared" si="69"/>
        <v>None</v>
      </c>
      <c r="G1526" s="1" t="s">
        <v>18</v>
      </c>
      <c r="H1526" s="1" t="b">
        <v>1</v>
      </c>
      <c r="I1526" s="1" t="b">
        <v>0</v>
      </c>
      <c r="J1526" s="1">
        <v>1880</v>
      </c>
      <c r="K1526" s="1">
        <v>1880</v>
      </c>
      <c r="L1526" s="1" t="s">
        <v>14</v>
      </c>
      <c r="M1526" s="1">
        <v>1</v>
      </c>
      <c r="N1526" s="1" t="s">
        <v>13</v>
      </c>
      <c r="P1526" s="5">
        <v>38.738202999999999</v>
      </c>
      <c r="Q1526" s="5">
        <v>-85.387603999999996</v>
      </c>
      <c r="R1526" s="1">
        <v>409</v>
      </c>
      <c r="S1526" s="9"/>
      <c r="U1526" t="s">
        <v>464</v>
      </c>
      <c r="V1526" t="s">
        <v>446</v>
      </c>
      <c r="W1526" s="1" t="s">
        <v>13</v>
      </c>
    </row>
    <row r="1527" spans="1:23" ht="25.5" x14ac:dyDescent="0.2">
      <c r="A1527" t="str">
        <f>IF(ISBLANK(R1527),C1527,R1527)&amp;" "&amp;S1527&amp;IF(ISBLANK(S1527),""," ")&amp;T1527&amp;IF(ISBLANK(T1527),""," ")&amp;U1527&amp;" "&amp;V1527</f>
        <v>410 Mill Street</v>
      </c>
      <c r="C1527" s="1" t="s">
        <v>0</v>
      </c>
      <c r="E1527" s="1" t="str">
        <f t="shared" si="70"/>
        <v>Modern Movement</v>
      </c>
      <c r="F1527" s="1" t="str">
        <f t="shared" si="69"/>
        <v>Ranch</v>
      </c>
      <c r="G1527" s="4" t="s">
        <v>12</v>
      </c>
      <c r="H1527" s="1" t="b">
        <v>1</v>
      </c>
      <c r="I1527" s="1" t="b">
        <v>0</v>
      </c>
      <c r="J1527" s="1">
        <v>1960</v>
      </c>
      <c r="K1527" s="1">
        <v>1960</v>
      </c>
      <c r="L1527" s="1" t="s">
        <v>2</v>
      </c>
      <c r="N1527" s="1">
        <v>1</v>
      </c>
      <c r="O1527" s="4" t="s">
        <v>526</v>
      </c>
      <c r="P1527" s="5">
        <v>38.738120000000002</v>
      </c>
      <c r="Q1527" s="5">
        <v>-85.387145000000004</v>
      </c>
      <c r="R1527" s="1">
        <v>410</v>
      </c>
      <c r="S1527" s="9"/>
      <c r="U1527" t="s">
        <v>464</v>
      </c>
      <c r="V1527" t="s">
        <v>446</v>
      </c>
      <c r="W1527" s="1" t="s">
        <v>13</v>
      </c>
    </row>
    <row r="1528" spans="1:23" x14ac:dyDescent="0.2">
      <c r="A1528" t="str">
        <f>IF(ISBLANK(R1528),C1528,R1528)&amp;" "&amp;S1528&amp;IF(ISBLANK(S1528),""," ")&amp;T1528&amp;IF(ISBLANK(T1528),""," ")&amp;U1528&amp;" "&amp;V1528</f>
        <v>411 Mill Street</v>
      </c>
      <c r="C1528" s="1" t="s">
        <v>0</v>
      </c>
      <c r="E1528" s="1" t="str">
        <f t="shared" si="70"/>
        <v>Victorian</v>
      </c>
      <c r="F1528" s="1" t="str">
        <f t="shared" si="69"/>
        <v>Queen Anne</v>
      </c>
      <c r="G1528" s="1" t="s">
        <v>42</v>
      </c>
      <c r="H1528" s="1" t="b">
        <v>1</v>
      </c>
      <c r="I1528" s="1" t="b">
        <v>0</v>
      </c>
      <c r="J1528" s="1">
        <v>1890</v>
      </c>
      <c r="K1528" s="1">
        <v>1890</v>
      </c>
      <c r="L1528" s="1" t="s">
        <v>14</v>
      </c>
      <c r="M1528" s="1">
        <v>1</v>
      </c>
      <c r="N1528" s="1" t="s">
        <v>13</v>
      </c>
      <c r="P1528" s="5">
        <v>38.738273</v>
      </c>
      <c r="Q1528" s="5">
        <v>-85.387583000000006</v>
      </c>
      <c r="R1528" s="1">
        <v>411</v>
      </c>
      <c r="S1528" s="9"/>
      <c r="U1528" t="s">
        <v>464</v>
      </c>
      <c r="V1528" t="s">
        <v>446</v>
      </c>
      <c r="W1528" s="1" t="s">
        <v>13</v>
      </c>
    </row>
    <row r="1529" spans="1:23" x14ac:dyDescent="0.2">
      <c r="A1529" t="str">
        <f>IF(ISBLANK(R1529),C1529,R1529)&amp;" "&amp;S1529&amp;IF(ISBLANK(S1529),""," ")&amp;T1529&amp;IF(ISBLANK(T1529),""," ")&amp;U1529&amp;" "&amp;V1529</f>
        <v>413 Mill Street</v>
      </c>
      <c r="C1529" s="1" t="s">
        <v>0</v>
      </c>
      <c r="E1529" s="1" t="str">
        <f t="shared" si="70"/>
        <v>Federal</v>
      </c>
      <c r="F1529" s="1" t="str">
        <f t="shared" si="69"/>
        <v>None</v>
      </c>
      <c r="G1529" s="1" t="s">
        <v>1</v>
      </c>
      <c r="H1529" s="1" t="b">
        <v>1</v>
      </c>
      <c r="I1529" s="1" t="b">
        <v>0</v>
      </c>
      <c r="J1529" s="1">
        <v>1840</v>
      </c>
      <c r="K1529" s="1">
        <v>1840</v>
      </c>
      <c r="L1529" s="1" t="s">
        <v>14</v>
      </c>
      <c r="M1529" s="1">
        <v>1</v>
      </c>
      <c r="N1529" s="1" t="s">
        <v>13</v>
      </c>
      <c r="P1529" s="5">
        <v>38.738352999999996</v>
      </c>
      <c r="Q1529" s="5">
        <v>-85.387556000000004</v>
      </c>
      <c r="R1529" s="1">
        <v>413</v>
      </c>
      <c r="S1529" s="9"/>
      <c r="U1529" t="s">
        <v>464</v>
      </c>
      <c r="V1529" t="s">
        <v>446</v>
      </c>
      <c r="W1529" s="1" t="s">
        <v>13</v>
      </c>
    </row>
    <row r="1530" spans="1:23" ht="25.5" x14ac:dyDescent="0.2">
      <c r="A1530" t="str">
        <f>IF(ISBLANK(R1530),C1530,R1530)&amp;" "&amp;S1530&amp;IF(ISBLANK(S1530),""," ")&amp;T1530&amp;IF(ISBLANK(T1530),""," ")&amp;U1530&amp;" "&amp;V1530</f>
        <v>414 Mill Street</v>
      </c>
      <c r="C1530" s="1" t="s">
        <v>0</v>
      </c>
      <c r="E1530" s="1" t="str">
        <f t="shared" si="70"/>
        <v>Bungalow/Craftsman/Foursquare</v>
      </c>
      <c r="F1530" s="1" t="str">
        <f t="shared" si="69"/>
        <v>None</v>
      </c>
      <c r="G1530" s="1" t="s">
        <v>64</v>
      </c>
      <c r="H1530" s="1" t="b">
        <v>1</v>
      </c>
      <c r="I1530" s="1" t="b">
        <v>0</v>
      </c>
      <c r="J1530" s="1">
        <v>1900</v>
      </c>
      <c r="K1530" s="1">
        <v>1900</v>
      </c>
      <c r="L1530" s="1" t="s">
        <v>14</v>
      </c>
      <c r="M1530" s="1">
        <v>2</v>
      </c>
      <c r="N1530" s="1" t="s">
        <v>13</v>
      </c>
      <c r="P1530" s="5">
        <v>38.738304999999997</v>
      </c>
      <c r="Q1530" s="5">
        <v>-85.386920000000003</v>
      </c>
      <c r="R1530" s="1">
        <v>414</v>
      </c>
      <c r="S1530" s="9"/>
      <c r="U1530" t="s">
        <v>464</v>
      </c>
      <c r="V1530" t="s">
        <v>446</v>
      </c>
      <c r="W1530" s="1" t="s">
        <v>13</v>
      </c>
    </row>
    <row r="1531" spans="1:23" x14ac:dyDescent="0.2">
      <c r="A1531" t="str">
        <f>IF(ISBLANK(R1531),C1531,R1531)&amp;" "&amp;S1531&amp;IF(ISBLANK(S1531),""," ")&amp;T1531&amp;IF(ISBLANK(T1531),""," ")&amp;U1531&amp;" "&amp;V1531</f>
        <v>415 Mill Street</v>
      </c>
      <c r="C1531" s="1" t="s">
        <v>0</v>
      </c>
      <c r="E1531" s="1" t="str">
        <f t="shared" si="70"/>
        <v>Vernacular: Gable Front</v>
      </c>
      <c r="F1531" s="1" t="str">
        <f t="shared" si="69"/>
        <v>None</v>
      </c>
      <c r="G1531" s="1" t="s">
        <v>21</v>
      </c>
      <c r="H1531" s="1" t="b">
        <v>1</v>
      </c>
      <c r="I1531" s="1" t="b">
        <v>0</v>
      </c>
      <c r="J1531" s="1">
        <v>1870</v>
      </c>
      <c r="K1531" s="1">
        <v>1870</v>
      </c>
      <c r="L1531" s="1" t="s">
        <v>14</v>
      </c>
      <c r="M1531" s="1">
        <v>2</v>
      </c>
      <c r="N1531" s="1" t="s">
        <v>13</v>
      </c>
      <c r="P1531" s="5">
        <v>38.738464999999998</v>
      </c>
      <c r="Q1531" s="5">
        <v>-85.387514999999993</v>
      </c>
      <c r="R1531" s="1">
        <v>415</v>
      </c>
      <c r="S1531" s="9"/>
      <c r="U1531" t="s">
        <v>464</v>
      </c>
      <c r="V1531" t="s">
        <v>446</v>
      </c>
      <c r="W1531" s="1" t="s">
        <v>13</v>
      </c>
    </row>
    <row r="1532" spans="1:23" x14ac:dyDescent="0.2">
      <c r="A1532" t="str">
        <f>IF(ISBLANK(R1532),C1532,R1532)&amp;" "&amp;S1532&amp;IF(ISBLANK(S1532),""," ")&amp;T1532&amp;IF(ISBLANK(T1532),""," ")&amp;U1532&amp;" "&amp;V1532</f>
        <v>417 Mill Street</v>
      </c>
      <c r="C1532" s="1" t="s">
        <v>0</v>
      </c>
      <c r="E1532" s="1" t="str">
        <f t="shared" si="70"/>
        <v>Vernacular: Gable Front</v>
      </c>
      <c r="F1532" s="1" t="str">
        <f t="shared" si="69"/>
        <v>None</v>
      </c>
      <c r="G1532" s="1" t="s">
        <v>21</v>
      </c>
      <c r="H1532" s="1" t="b">
        <v>1</v>
      </c>
      <c r="I1532" s="1" t="b">
        <v>0</v>
      </c>
      <c r="J1532" s="1">
        <v>1875</v>
      </c>
      <c r="K1532" s="1">
        <v>1875</v>
      </c>
      <c r="L1532" s="1" t="s">
        <v>14</v>
      </c>
      <c r="M1532" s="1">
        <v>1</v>
      </c>
      <c r="N1532" s="1" t="s">
        <v>13</v>
      </c>
      <c r="P1532" s="5">
        <v>38.738591</v>
      </c>
      <c r="Q1532" s="5">
        <v>-85.387477000000004</v>
      </c>
      <c r="R1532" s="1">
        <v>417</v>
      </c>
      <c r="S1532" s="9"/>
      <c r="U1532" t="s">
        <v>464</v>
      </c>
      <c r="V1532" t="s">
        <v>446</v>
      </c>
      <c r="W1532" s="1" t="s">
        <v>13</v>
      </c>
    </row>
    <row r="1533" spans="1:23" x14ac:dyDescent="0.2">
      <c r="A1533" t="str">
        <f>IF(ISBLANK(R1533),C1533,R1533)&amp;" "&amp;S1533&amp;IF(ISBLANK(S1533),""," ")&amp;T1533&amp;IF(ISBLANK(T1533),""," ")&amp;U1533&amp;" "&amp;V1533</f>
        <v>421 Mill Street</v>
      </c>
      <c r="C1533" s="1" t="s">
        <v>0</v>
      </c>
      <c r="E1533" s="1" t="str">
        <f t="shared" si="70"/>
        <v>Vernacular: Gable Front</v>
      </c>
      <c r="F1533" s="1" t="str">
        <f t="shared" si="69"/>
        <v>None</v>
      </c>
      <c r="G1533" s="1" t="s">
        <v>21</v>
      </c>
      <c r="H1533" s="1" t="b">
        <v>1</v>
      </c>
      <c r="I1533" s="1" t="b">
        <v>0</v>
      </c>
      <c r="J1533" s="1">
        <v>1875</v>
      </c>
      <c r="K1533" s="1">
        <v>1875</v>
      </c>
      <c r="L1533" s="1" t="s">
        <v>14</v>
      </c>
      <c r="M1533" s="1">
        <v>1</v>
      </c>
      <c r="N1533" s="1" t="s">
        <v>13</v>
      </c>
      <c r="P1533" s="5">
        <v>38.738672000000001</v>
      </c>
      <c r="Q1533" s="5">
        <v>-85.387450000000001</v>
      </c>
      <c r="R1533" s="1">
        <v>421</v>
      </c>
      <c r="S1533" s="9"/>
      <c r="U1533" t="s">
        <v>464</v>
      </c>
      <c r="V1533" t="s">
        <v>446</v>
      </c>
      <c r="W1533" s="1" t="s">
        <v>13</v>
      </c>
    </row>
    <row r="1534" spans="1:23" x14ac:dyDescent="0.2">
      <c r="A1534" t="str">
        <f>IF(ISBLANK(R1534),C1534,R1534)&amp;" "&amp;S1534&amp;IF(ISBLANK(S1534),""," ")&amp;T1534&amp;IF(ISBLANK(T1534),""," ")&amp;U1534&amp;" "&amp;V1534</f>
        <v>423 Mill Street</v>
      </c>
      <c r="C1534" s="1" t="s">
        <v>0</v>
      </c>
      <c r="E1534" s="1" t="str">
        <f t="shared" si="70"/>
        <v>Vernacular: Gable Front</v>
      </c>
      <c r="F1534" s="1" t="str">
        <f t="shared" si="69"/>
        <v>None</v>
      </c>
      <c r="G1534" s="1" t="s">
        <v>21</v>
      </c>
      <c r="H1534" s="1" t="b">
        <v>1</v>
      </c>
      <c r="I1534" s="1" t="b">
        <v>0</v>
      </c>
      <c r="J1534" s="1">
        <v>1875</v>
      </c>
      <c r="K1534" s="1">
        <v>1875</v>
      </c>
      <c r="L1534" s="1" t="s">
        <v>14</v>
      </c>
      <c r="M1534" s="1">
        <v>1</v>
      </c>
      <c r="N1534" s="1" t="s">
        <v>13</v>
      </c>
      <c r="P1534" s="5">
        <v>38.738723</v>
      </c>
      <c r="Q1534" s="5">
        <v>-85.387433000000001</v>
      </c>
      <c r="R1534" s="1">
        <v>423</v>
      </c>
      <c r="S1534" s="9"/>
      <c r="U1534" t="s">
        <v>464</v>
      </c>
      <c r="V1534" t="s">
        <v>446</v>
      </c>
      <c r="W1534" s="1" t="s">
        <v>13</v>
      </c>
    </row>
    <row r="1535" spans="1:23" ht="25.5" x14ac:dyDescent="0.2">
      <c r="A1535" t="str">
        <f>IF(ISBLANK(R1535),C1535,R1535)&amp;" "&amp;S1535&amp;IF(ISBLANK(S1535),""," ")&amp;T1535&amp;IF(ISBLANK(T1535),""," ")&amp;U1535&amp;" "&amp;V1535</f>
        <v>101 Milton Street</v>
      </c>
      <c r="C1535" s="1" t="s">
        <v>4</v>
      </c>
      <c r="E1535" s="1" t="str">
        <f t="shared" si="70"/>
        <v>Commercial Style</v>
      </c>
      <c r="F1535" s="1" t="str">
        <f t="shared" si="69"/>
        <v>None</v>
      </c>
      <c r="G1535" s="1" t="s">
        <v>6</v>
      </c>
      <c r="H1535" s="1" t="b">
        <v>1</v>
      </c>
      <c r="I1535" s="1" t="b">
        <v>0</v>
      </c>
      <c r="J1535" s="1">
        <v>1930</v>
      </c>
      <c r="K1535" s="1">
        <v>1930</v>
      </c>
      <c r="L1535" s="1" t="s">
        <v>14</v>
      </c>
      <c r="M1535" s="1">
        <v>1</v>
      </c>
      <c r="N1535" s="1" t="s">
        <v>13</v>
      </c>
      <c r="P1535" s="5">
        <v>38.740433000000003</v>
      </c>
      <c r="Q1535" s="5">
        <v>-85.378504000000007</v>
      </c>
      <c r="R1535" s="1">
        <v>101</v>
      </c>
      <c r="S1535" s="9"/>
      <c r="U1535" t="s">
        <v>467</v>
      </c>
      <c r="V1535" t="s">
        <v>446</v>
      </c>
      <c r="W1535" s="1" t="s">
        <v>13</v>
      </c>
    </row>
    <row r="1536" spans="1:23" ht="178.5" x14ac:dyDescent="0.2">
      <c r="A1536" t="str">
        <f t="shared" si="71"/>
        <v>106 Milton Street</v>
      </c>
      <c r="B1536" s="1" t="s">
        <v>92</v>
      </c>
      <c r="C1536" s="1" t="s">
        <v>4</v>
      </c>
      <c r="E1536" s="1" t="str">
        <f t="shared" si="70"/>
        <v>Victorian</v>
      </c>
      <c r="F1536" s="1" t="str">
        <f t="shared" si="69"/>
        <v>Stick/Eastlake</v>
      </c>
      <c r="G1536" s="1" t="s">
        <v>93</v>
      </c>
      <c r="H1536" s="1" t="b">
        <v>0</v>
      </c>
      <c r="I1536" s="1" t="b">
        <v>0</v>
      </c>
      <c r="J1536" s="1">
        <v>1878</v>
      </c>
      <c r="K1536" s="1">
        <v>1878</v>
      </c>
      <c r="L1536" s="1" t="s">
        <v>14</v>
      </c>
      <c r="M1536" s="1">
        <v>5</v>
      </c>
      <c r="N1536" s="1" t="s">
        <v>13</v>
      </c>
      <c r="P1536" s="5">
        <v>38.740898000000001</v>
      </c>
      <c r="Q1536" s="5">
        <v>-85.377793999999994</v>
      </c>
      <c r="R1536" s="1">
        <v>106</v>
      </c>
      <c r="S1536" s="9"/>
      <c r="U1536" t="s">
        <v>467</v>
      </c>
      <c r="V1536" t="s">
        <v>446</v>
      </c>
      <c r="W1536" s="1" t="s">
        <v>353</v>
      </c>
    </row>
    <row r="1537" spans="1:23" x14ac:dyDescent="0.2">
      <c r="A1537" t="str">
        <f>IF(ISBLANK(R1537),C1537,R1537)&amp;" "&amp;S1537&amp;IF(ISBLANK(S1537),""," ")&amp;T1537&amp;IF(ISBLANK(T1537),""," ")&amp;U1537&amp;" "&amp;V1537</f>
        <v>108 Milton Street</v>
      </c>
      <c r="C1537" s="1" t="s">
        <v>0</v>
      </c>
      <c r="E1537" s="1" t="str">
        <f t="shared" si="70"/>
        <v>None</v>
      </c>
      <c r="F1537" s="1" t="str">
        <f t="shared" si="69"/>
        <v>None</v>
      </c>
      <c r="G1537" s="1" t="s">
        <v>15</v>
      </c>
      <c r="H1537" s="1" t="b">
        <v>1</v>
      </c>
      <c r="I1537" s="1" t="b">
        <v>0</v>
      </c>
      <c r="J1537" s="1">
        <v>2000</v>
      </c>
      <c r="K1537" s="1">
        <v>2000</v>
      </c>
      <c r="L1537" s="1" t="s">
        <v>2</v>
      </c>
      <c r="N1537" s="1">
        <v>1</v>
      </c>
      <c r="O1537" s="4" t="s">
        <v>526</v>
      </c>
      <c r="P1537" s="5">
        <v>38.740467000000002</v>
      </c>
      <c r="Q1537" s="5">
        <v>-85.377709999999993</v>
      </c>
      <c r="R1537" s="1">
        <v>108</v>
      </c>
      <c r="S1537" s="9"/>
      <c r="U1537" t="s">
        <v>467</v>
      </c>
      <c r="V1537" t="s">
        <v>446</v>
      </c>
      <c r="W1537" s="1" t="s">
        <v>13</v>
      </c>
    </row>
    <row r="1538" spans="1:23" ht="25.5" x14ac:dyDescent="0.2">
      <c r="A1538" t="str">
        <f>IF(ISBLANK(R1538),C1538,R1538)&amp;" "&amp;S1538&amp;IF(ISBLANK(S1538),""," ")&amp;T1538&amp;IF(ISBLANK(T1538),""," ")&amp;U1538&amp;" "&amp;V1538</f>
        <v>111 Milton Street</v>
      </c>
      <c r="C1538" s="1" t="s">
        <v>4</v>
      </c>
      <c r="E1538" s="1" t="str">
        <f t="shared" si="70"/>
        <v>None</v>
      </c>
      <c r="F1538" s="1" t="str">
        <f t="shared" ref="F1538:F1601" si="72">IF(OR(G1538="Other: Vernacular Landscape",G1538="Other",G1538="Federal"),"None",IF(G1538="Italianate","None",IF(G1538="No Style","None",IF(G1538="Other: Gabled-ell","Gabled-ell",IF(G1538="Other: Single Pen","Single Pen",IF(G1538="Other: Double Pen","Double Pen",IF(G1538="Other: Shotgun","None",IF(G1538="Other: I-House","I-House",IF(G1538="Other: Hall and Parlor","Hall and Parlor",IF(G1538="Other: Gable front","None",IF(G1538="Other: Cross gable","Cross Gable",IF(G1538="Other: English Barn","English Barn",IF(G1538="Greek Revival","Greek",IF(G1538="Bungalow/Craftsman","None",IF(G1538="Colonial Revival","None",IF(G1538="Other: American Four Square","None",IF(G1538="Queen Anne","Queen Anne",IF(G1538="Other: Designed Landscape - Memorial Garden","Memorial Garden",IF(G1538="Other: Designed Landscape - Formal garden","Formal Garden",IF(OR(G1538="Other: Modern",G1538="Modern Movement"),"None",IF(OR(G1538="Other: Side gabled",G1538="Side gabled"),"Side Gable",IF(G1538="Other: Rail car design","Rail Car",IF(G1538="Commercial Style","None",IF(G1538="Other: Cottage","Cottage",IF(G1538="Other: 19th C. Functional","19th Century",IF(G1538="Other: 20th C. Functional","20th Century",IF(G1538="Other: Pre-Fab","Pre-Fab",IF(OR(G1538="Other: Art Deco",G1538="Art Deco"),"None",IF(G1538="Gothic Revival","None",IF(G1538="Neo-Classical Revival","Classical",IF(OR(G1538="Other: Tudor Revival",G1538="Tudor Revival"),"None",IF(G1538="Stick/Eastlake","Stick/Eastlake",IF(G1538="Romanesque Revival","Romanesque Revival",IF(G1538="Modern Movement: Ranch Style","Ranch",IF(G1538="Other: Camelback shotgun","Camelback Shotgun",IF(G1538="Other: Saltbox","Saltbox",IF(G1538="Other: Designed Lanscape","None",IF(G1538="Other: Designed Landscape - City Park","City Park",IF(G1538="Other: Central passage","Central Passage",IF(G1538="Other: T-plan","T-plan",IF(G1538="Other: Free Classic","Free Classical",IF(G1538="Other: Cross plan","Cross Plan",IF(G1538="Second Empire",G1538,IF(G1538="Other: Folk Victorian","Folk Victorian",IF(G1538="Classical Revival","Classical",IF(G1538="Other: Neoclassical","Neoclassical",""))))))))))))))))))))))))))))))))))))))))))))))</f>
        <v>None</v>
      </c>
      <c r="G1538" s="1" t="s">
        <v>15</v>
      </c>
      <c r="H1538" s="1" t="b">
        <v>1</v>
      </c>
      <c r="I1538" s="1" t="b">
        <v>0</v>
      </c>
      <c r="J1538" s="1">
        <v>1970</v>
      </c>
      <c r="K1538" s="1">
        <v>1970</v>
      </c>
      <c r="L1538" s="1" t="s">
        <v>2</v>
      </c>
      <c r="N1538" s="1">
        <v>1</v>
      </c>
      <c r="O1538" s="4" t="s">
        <v>526</v>
      </c>
      <c r="P1538" s="5">
        <v>38.740287000000002</v>
      </c>
      <c r="Q1538" s="5">
        <v>-85.378550000000004</v>
      </c>
      <c r="R1538" s="1">
        <v>111</v>
      </c>
      <c r="S1538" s="9"/>
      <c r="U1538" t="s">
        <v>467</v>
      </c>
      <c r="V1538" t="s">
        <v>446</v>
      </c>
      <c r="W1538" s="1" t="s">
        <v>13</v>
      </c>
    </row>
    <row r="1539" spans="1:23" x14ac:dyDescent="0.2">
      <c r="A1539" t="str">
        <f>IF(ISBLANK(R1539),C1539,R1539)&amp;" "&amp;S1539&amp;IF(ISBLANK(S1539),""," ")&amp;T1539&amp;IF(ISBLANK(T1539),""," ")&amp;U1539&amp;" "&amp;V1539</f>
        <v>124 Milton Street</v>
      </c>
      <c r="C1539" s="1" t="s">
        <v>0</v>
      </c>
      <c r="E1539" s="1" t="str">
        <f t="shared" ref="E1539:E1602" si="73">IF(OR(G1539="Other",G1539="Federal",G1539="Italianate",G1539="Gothic Revival",G1539="Tudor Revival"),G1539,IF(G1539="No Style","None",IF(OR(G1539="Other: T-plan",G1539="Other: Central passage",G1539="Other: Pre-Fab",G1539="Other: Side gabled",G1539="Side gabled",G1539="Other: Gabled-ell",G1539="Other: Cross gable",G1539="Other: Saltbox",G1539="Other: Cross plan",G1539="Other: Hall and Parlor",G1539="Other: I-House",G1539="Other: Single Pen",G1539="Other: Cottage",G1539="Other: Double Pen"),"Vernacular: Other",IF(OR(G1539="Other: Shotgun",G1539="Other: Camelback shotgun"),"Vernacular: Shotgun",IF(G1539="Other: Gable front","Vernacular: Gable Front",IF(G1539="Other: English Barn","Barn",IF(G1539="Bungalow/Craftsman","Bungalow/Craftsman/Foursquare",IF(G1539="Colonial Revival",G1539,IF(G1539="Other: American Four Square","Bungalow/Craftsman/Foursquare",IF(G1539="Queen Anne","Victorian",IF(OR(G1539="Other: Designed Landscape - Memorial Garden",G1539="Other: Designed Landscape",G1539="Other: Designed Landscape - City Park"),"Designed Landscape",IF(G1539="Other: Designed Landscape - Formal garden","Designed Landscape",IF(OR(G1539="Other: Modern",G1539="Modern Movement",G1539="Modern Movement: Ranch Style"),"Modern Movement",IF(G1539="Other: Rail car design","Other",IF(G1539="Commercial Style","Commercial Style",IF(G1539="Other: 19th C. Functional","Functional",IF(G1539="Other: 20th C. Functional","Functional",IF(OR(G1539="Other: Art Deco",G1539="Art Deco"),"Art Deco",IF(G1539="Stick/Eastlake","Victorian",IF(OR(G1539="Other: Folk Victorian",G1539="Other: Free Classic",G1539="Romanesque Revival",G1539="Second Empire"),"Victorian",IF(G1539="Other: Tudor Revival","Tudor Revival",IF(G1539="Other: Vernacular Landscape","Vernacular Landscape",IF(OR(G1539="Greek Revival",G1539="Neo-Classical Revival",G1539="Classical Revival"),"Classical/Greek Revival","")))))))))))))))))))))))</f>
        <v>None</v>
      </c>
      <c r="F1539" s="1" t="str">
        <f t="shared" si="72"/>
        <v>None</v>
      </c>
      <c r="G1539" s="1" t="s">
        <v>39</v>
      </c>
      <c r="H1539" s="1" t="b">
        <v>1</v>
      </c>
      <c r="I1539" s="1" t="b">
        <v>0</v>
      </c>
      <c r="J1539" s="1">
        <v>1900</v>
      </c>
      <c r="K1539" s="1">
        <v>1900</v>
      </c>
      <c r="L1539" s="1" t="s">
        <v>2</v>
      </c>
      <c r="N1539" s="4">
        <v>1</v>
      </c>
      <c r="O1539" s="4" t="s">
        <v>511</v>
      </c>
      <c r="P1539" s="5">
        <v>38.741357000000001</v>
      </c>
      <c r="Q1539" s="5">
        <v>-85.379332000000005</v>
      </c>
      <c r="R1539" s="1">
        <v>124</v>
      </c>
      <c r="S1539" s="9"/>
      <c r="U1539" t="s">
        <v>467</v>
      </c>
      <c r="V1539" t="s">
        <v>446</v>
      </c>
      <c r="W1539" s="1" t="s">
        <v>13</v>
      </c>
    </row>
    <row r="1540" spans="1:23" x14ac:dyDescent="0.2">
      <c r="A1540" t="str">
        <f>IF(ISBLANK(R1540),C1540,R1540)&amp;" "&amp;S1540&amp;IF(ISBLANK(S1540),""," ")&amp;T1540&amp;IF(ISBLANK(T1540),""," ")&amp;U1540&amp;" "&amp;V1540</f>
        <v>116 Mulberry Street</v>
      </c>
      <c r="C1540" s="1" t="s">
        <v>0</v>
      </c>
      <c r="E1540" s="1" t="str">
        <f t="shared" si="73"/>
        <v>Vernacular: Other</v>
      </c>
      <c r="F1540" s="1" t="str">
        <f t="shared" si="72"/>
        <v>Gabled-ell</v>
      </c>
      <c r="G1540" s="1" t="s">
        <v>27</v>
      </c>
      <c r="H1540" s="1" t="b">
        <v>1</v>
      </c>
      <c r="I1540" s="1" t="b">
        <v>0</v>
      </c>
      <c r="J1540" s="1">
        <v>1900</v>
      </c>
      <c r="K1540" s="1">
        <v>1900</v>
      </c>
      <c r="L1540" s="1" t="s">
        <v>14</v>
      </c>
      <c r="M1540" s="1">
        <v>1</v>
      </c>
      <c r="P1540" s="5">
        <v>38.733490000000003</v>
      </c>
      <c r="Q1540" s="5">
        <v>-85.378330000000005</v>
      </c>
      <c r="R1540" s="1">
        <v>116</v>
      </c>
      <c r="S1540" s="9"/>
      <c r="U1540" t="s">
        <v>478</v>
      </c>
      <c r="V1540" t="s">
        <v>446</v>
      </c>
      <c r="W1540" s="1" t="s">
        <v>13</v>
      </c>
    </row>
    <row r="1541" spans="1:23" ht="25.5" x14ac:dyDescent="0.2">
      <c r="A1541" t="str">
        <f>IF(ISBLANK(R1541),C1541,R1541)&amp;" "&amp;S1541&amp;IF(ISBLANK(S1541),""," ")&amp;T1541&amp;IF(ISBLANK(T1541),""," ")&amp;U1541&amp;" "&amp;V1541</f>
        <v>122 Mulberry Street</v>
      </c>
      <c r="C1541" s="1" t="s">
        <v>4</v>
      </c>
      <c r="E1541" s="1" t="str">
        <f t="shared" si="73"/>
        <v>None</v>
      </c>
      <c r="F1541" s="1" t="str">
        <f t="shared" si="72"/>
        <v>None</v>
      </c>
      <c r="G1541" s="1" t="s">
        <v>15</v>
      </c>
      <c r="H1541" s="1" t="b">
        <v>1</v>
      </c>
      <c r="I1541" s="1" t="b">
        <v>0</v>
      </c>
      <c r="J1541" s="1">
        <v>1950</v>
      </c>
      <c r="K1541" s="1">
        <v>1950</v>
      </c>
      <c r="L1541" s="1" t="s">
        <v>2</v>
      </c>
      <c r="N1541" s="1">
        <v>1</v>
      </c>
      <c r="O1541" s="4" t="s">
        <v>526</v>
      </c>
      <c r="P1541" s="5">
        <v>38.733490000000003</v>
      </c>
      <c r="Q1541" s="5">
        <v>-85.378330000000005</v>
      </c>
      <c r="R1541" s="1">
        <v>122</v>
      </c>
      <c r="S1541" s="9"/>
      <c r="U1541" t="s">
        <v>478</v>
      </c>
      <c r="V1541" t="s">
        <v>446</v>
      </c>
      <c r="W1541" s="1" t="s">
        <v>13</v>
      </c>
    </row>
    <row r="1542" spans="1:23" ht="25.5" x14ac:dyDescent="0.2">
      <c r="A1542" t="str">
        <f>IF(ISBLANK(R1542),C1542,R1542)&amp;" "&amp;S1542&amp;IF(ISBLANK(S1542),""," ")&amp;T1542&amp;IF(ISBLANK(T1542),""," ")&amp;U1542&amp;" "&amp;V1542</f>
        <v>126 Mulberry Street</v>
      </c>
      <c r="C1542" s="1" t="s">
        <v>4</v>
      </c>
      <c r="E1542" s="1" t="str">
        <f t="shared" si="73"/>
        <v>None</v>
      </c>
      <c r="F1542" s="1" t="str">
        <f t="shared" si="72"/>
        <v>None</v>
      </c>
      <c r="G1542" s="1" t="s">
        <v>15</v>
      </c>
      <c r="H1542" s="1" t="b">
        <v>1</v>
      </c>
      <c r="I1542" s="1" t="b">
        <v>0</v>
      </c>
      <c r="J1542" s="1">
        <v>1960</v>
      </c>
      <c r="K1542" s="1">
        <v>1960</v>
      </c>
      <c r="L1542" s="1" t="s">
        <v>2</v>
      </c>
      <c r="N1542" s="1">
        <v>1</v>
      </c>
      <c r="O1542" s="4" t="s">
        <v>526</v>
      </c>
      <c r="P1542" s="5">
        <v>38.733490000000003</v>
      </c>
      <c r="Q1542" s="5">
        <v>-85.378330000000005</v>
      </c>
      <c r="R1542" s="1">
        <v>126</v>
      </c>
      <c r="S1542" s="9"/>
      <c r="U1542" t="s">
        <v>478</v>
      </c>
      <c r="V1542" t="s">
        <v>446</v>
      </c>
      <c r="W1542" s="1" t="s">
        <v>13</v>
      </c>
    </row>
    <row r="1543" spans="1:23" x14ac:dyDescent="0.2">
      <c r="A1543" t="str">
        <f>IF(ISBLANK(R1543),C1543,R1543)&amp;" "&amp;S1543&amp;IF(ISBLANK(S1543),""," ")&amp;T1543&amp;IF(ISBLANK(T1543),""," ")&amp;U1543&amp;" "&amp;V1543</f>
        <v>127 Mulberry Street</v>
      </c>
      <c r="C1543" s="1" t="s">
        <v>0</v>
      </c>
      <c r="E1543" s="1" t="str">
        <f t="shared" si="73"/>
        <v>Vernacular: Other</v>
      </c>
      <c r="F1543" s="1" t="str">
        <f t="shared" si="72"/>
        <v>Cross Gable</v>
      </c>
      <c r="G1543" s="1" t="s">
        <v>186</v>
      </c>
      <c r="H1543" s="1" t="b">
        <v>1</v>
      </c>
      <c r="I1543" s="1" t="b">
        <v>0</v>
      </c>
      <c r="J1543" s="1">
        <v>1890</v>
      </c>
      <c r="K1543" s="1">
        <v>1890</v>
      </c>
      <c r="L1543" s="1" t="s">
        <v>14</v>
      </c>
      <c r="M1543" s="1">
        <v>2</v>
      </c>
      <c r="N1543" s="1" t="s">
        <v>13</v>
      </c>
      <c r="P1543" s="5">
        <v>38.733953999999997</v>
      </c>
      <c r="Q1543" s="5">
        <v>-85.379164000000003</v>
      </c>
      <c r="R1543" s="1">
        <v>127</v>
      </c>
      <c r="S1543" s="9"/>
      <c r="U1543" t="s">
        <v>478</v>
      </c>
      <c r="V1543" t="s">
        <v>446</v>
      </c>
      <c r="W1543" s="1" t="s">
        <v>13</v>
      </c>
    </row>
    <row r="1544" spans="1:23" x14ac:dyDescent="0.2">
      <c r="A1544" t="str">
        <f>IF(ISBLANK(R1544),C1544,R1544)&amp;" "&amp;S1544&amp;IF(ISBLANK(S1544),""," ")&amp;T1544&amp;IF(ISBLANK(T1544),""," ")&amp;U1544&amp;" "&amp;V1544</f>
        <v>129 Mulberry Street</v>
      </c>
      <c r="C1544" s="1" t="s">
        <v>0</v>
      </c>
      <c r="E1544" s="1" t="str">
        <f t="shared" si="73"/>
        <v>Vernacular: Other</v>
      </c>
      <c r="F1544" s="1" t="str">
        <f t="shared" si="72"/>
        <v>Cross Gable</v>
      </c>
      <c r="G1544" s="1" t="s">
        <v>186</v>
      </c>
      <c r="H1544" s="1" t="b">
        <v>1</v>
      </c>
      <c r="I1544" s="1" t="b">
        <v>0</v>
      </c>
      <c r="J1544" s="1">
        <v>1895</v>
      </c>
      <c r="K1544" s="1">
        <v>1895</v>
      </c>
      <c r="L1544" s="1" t="s">
        <v>14</v>
      </c>
      <c r="M1544" s="1">
        <v>2</v>
      </c>
      <c r="N1544" s="1" t="s">
        <v>13</v>
      </c>
      <c r="P1544" s="5">
        <v>38.734081000000003</v>
      </c>
      <c r="Q1544" s="5">
        <v>-85.379133999999993</v>
      </c>
      <c r="R1544" s="1">
        <v>129</v>
      </c>
      <c r="S1544" s="9"/>
      <c r="U1544" t="s">
        <v>478</v>
      </c>
      <c r="V1544" t="s">
        <v>446</v>
      </c>
      <c r="W1544" s="1" t="s">
        <v>13</v>
      </c>
    </row>
    <row r="1545" spans="1:23" x14ac:dyDescent="0.2">
      <c r="A1545" t="str">
        <f>IF(ISBLANK(R1545),C1545,R1545)&amp;" "&amp;S1545&amp;IF(ISBLANK(S1545),""," ")&amp;T1545&amp;IF(ISBLANK(T1545),""," ")&amp;U1545&amp;" "&amp;V1545</f>
        <v>130 Mulberry Street</v>
      </c>
      <c r="C1545" s="1" t="s">
        <v>0</v>
      </c>
      <c r="E1545" s="1" t="str">
        <f t="shared" si="73"/>
        <v>Vernacular: Other</v>
      </c>
      <c r="F1545" s="1" t="str">
        <f t="shared" si="72"/>
        <v>Gabled-ell</v>
      </c>
      <c r="G1545" s="1" t="s">
        <v>27</v>
      </c>
      <c r="H1545" s="1" t="b">
        <v>1</v>
      </c>
      <c r="I1545" s="1" t="b">
        <v>0</v>
      </c>
      <c r="J1545" s="1">
        <v>1860</v>
      </c>
      <c r="K1545" s="1">
        <v>1860</v>
      </c>
      <c r="L1545" s="1" t="s">
        <v>14</v>
      </c>
      <c r="M1545" s="1">
        <v>1</v>
      </c>
      <c r="P1545" s="5">
        <v>38.733995</v>
      </c>
      <c r="Q1545" s="5">
        <v>-85.378487000000007</v>
      </c>
      <c r="R1545" s="1">
        <v>130</v>
      </c>
      <c r="S1545" s="9"/>
      <c r="U1545" t="s">
        <v>478</v>
      </c>
      <c r="V1545" t="s">
        <v>446</v>
      </c>
      <c r="W1545" s="1" t="s">
        <v>13</v>
      </c>
    </row>
    <row r="1546" spans="1:23" x14ac:dyDescent="0.2">
      <c r="A1546" t="str">
        <f>IF(ISBLANK(R1546),C1546,R1546)&amp;" "&amp;S1546&amp;IF(ISBLANK(S1546),""," ")&amp;T1546&amp;IF(ISBLANK(T1546),""," ")&amp;U1546&amp;" "&amp;V1546</f>
        <v>204 Mulberry Street</v>
      </c>
      <c r="C1546" s="1" t="s">
        <v>0</v>
      </c>
      <c r="E1546" s="1" t="str">
        <f t="shared" si="73"/>
        <v>Vernacular: Other</v>
      </c>
      <c r="F1546" s="1" t="str">
        <f t="shared" si="72"/>
        <v>Gabled-ell</v>
      </c>
      <c r="G1546" s="1" t="s">
        <v>27</v>
      </c>
      <c r="H1546" s="1" t="b">
        <v>1</v>
      </c>
      <c r="I1546" s="1" t="b">
        <v>0</v>
      </c>
      <c r="J1546" s="1">
        <v>1900</v>
      </c>
      <c r="K1546" s="1">
        <v>1900</v>
      </c>
      <c r="L1546" s="1" t="s">
        <v>2</v>
      </c>
      <c r="N1546" s="4">
        <v>1</v>
      </c>
      <c r="O1546" s="4" t="s">
        <v>511</v>
      </c>
      <c r="P1546" s="5">
        <v>38.734256000000002</v>
      </c>
      <c r="Q1546" s="5">
        <v>-85.378489000000002</v>
      </c>
      <c r="R1546" s="1">
        <v>204</v>
      </c>
      <c r="S1546" s="9"/>
      <c r="U1546" t="s">
        <v>478</v>
      </c>
      <c r="V1546" t="s">
        <v>446</v>
      </c>
      <c r="W1546" s="1" t="s">
        <v>13</v>
      </c>
    </row>
    <row r="1547" spans="1:23" x14ac:dyDescent="0.2">
      <c r="A1547" t="str">
        <f>IF(ISBLANK(R1547),C1547,R1547)&amp;" "&amp;S1547&amp;IF(ISBLANK(S1547),""," ")&amp;T1547&amp;IF(ISBLANK(T1547),""," ")&amp;U1547&amp;" "&amp;V1547</f>
        <v>206 Mulberry Street</v>
      </c>
      <c r="C1547" s="1" t="s">
        <v>0</v>
      </c>
      <c r="E1547" s="1" t="str">
        <f t="shared" si="73"/>
        <v>Vernacular: Other</v>
      </c>
      <c r="F1547" s="1" t="str">
        <f t="shared" si="72"/>
        <v>Gabled-ell</v>
      </c>
      <c r="G1547" s="1" t="s">
        <v>27</v>
      </c>
      <c r="H1547" s="1" t="b">
        <v>1</v>
      </c>
      <c r="I1547" s="1" t="b">
        <v>0</v>
      </c>
      <c r="J1547" s="1">
        <v>1880</v>
      </c>
      <c r="K1547" s="1">
        <v>1880</v>
      </c>
      <c r="L1547" s="1" t="s">
        <v>2</v>
      </c>
      <c r="N1547" s="4">
        <v>1</v>
      </c>
      <c r="O1547" s="4" t="s">
        <v>511</v>
      </c>
      <c r="P1547" s="5">
        <v>38.734369000000001</v>
      </c>
      <c r="Q1547" s="5">
        <v>-85.378487000000007</v>
      </c>
      <c r="R1547" s="1">
        <v>206</v>
      </c>
      <c r="S1547" s="9"/>
      <c r="U1547" t="s">
        <v>478</v>
      </c>
      <c r="V1547" t="s">
        <v>446</v>
      </c>
      <c r="W1547" s="1" t="s">
        <v>13</v>
      </c>
    </row>
    <row r="1548" spans="1:23" x14ac:dyDescent="0.2">
      <c r="A1548" t="str">
        <f>IF(ISBLANK(R1548),C1548,R1548)&amp;" "&amp;S1548&amp;IF(ISBLANK(S1548),""," ")&amp;T1548&amp;IF(ISBLANK(T1548),""," ")&amp;U1548&amp;" "&amp;V1548</f>
        <v>208 Mulberry Street</v>
      </c>
      <c r="C1548" s="1" t="s">
        <v>0</v>
      </c>
      <c r="E1548" s="1" t="str">
        <f t="shared" si="73"/>
        <v>Federal</v>
      </c>
      <c r="F1548" s="1" t="str">
        <f t="shared" si="72"/>
        <v>None</v>
      </c>
      <c r="G1548" s="1" t="s">
        <v>1</v>
      </c>
      <c r="H1548" s="1" t="b">
        <v>1</v>
      </c>
      <c r="I1548" s="1" t="b">
        <v>0</v>
      </c>
      <c r="J1548" s="1">
        <v>1840</v>
      </c>
      <c r="K1548" s="1">
        <v>1840</v>
      </c>
      <c r="L1548" s="1" t="s">
        <v>14</v>
      </c>
      <c r="M1548" s="1">
        <v>1</v>
      </c>
      <c r="P1548" s="5">
        <v>38.734465</v>
      </c>
      <c r="Q1548" s="5">
        <v>-85.378504000000007</v>
      </c>
      <c r="R1548" s="1">
        <v>208</v>
      </c>
      <c r="S1548" s="9"/>
      <c r="U1548" t="s">
        <v>478</v>
      </c>
      <c r="V1548" t="s">
        <v>446</v>
      </c>
      <c r="W1548" s="1" t="s">
        <v>13</v>
      </c>
    </row>
    <row r="1549" spans="1:23" x14ac:dyDescent="0.2">
      <c r="A1549" t="str">
        <f>IF(ISBLANK(R1549),C1549,R1549)&amp;" "&amp;S1549&amp;IF(ISBLANK(S1549),""," ")&amp;T1549&amp;IF(ISBLANK(T1549),""," ")&amp;U1549&amp;" "&amp;V1549</f>
        <v>210 Mulberry Street</v>
      </c>
      <c r="C1549" s="1" t="s">
        <v>0</v>
      </c>
      <c r="E1549" s="1" t="str">
        <f t="shared" si="73"/>
        <v>Vernacular: Gable Front</v>
      </c>
      <c r="F1549" s="1" t="str">
        <f t="shared" si="72"/>
        <v>None</v>
      </c>
      <c r="G1549" s="1" t="s">
        <v>21</v>
      </c>
      <c r="H1549" s="1" t="b">
        <v>1</v>
      </c>
      <c r="I1549" s="1" t="b">
        <v>0</v>
      </c>
      <c r="J1549" s="1">
        <v>1860</v>
      </c>
      <c r="K1549" s="1">
        <v>1860</v>
      </c>
      <c r="L1549" s="1" t="s">
        <v>14</v>
      </c>
      <c r="M1549" s="1">
        <v>1</v>
      </c>
      <c r="P1549" s="5">
        <v>38.734580999999999</v>
      </c>
      <c r="Q1549" s="5">
        <v>-85.378506999999999</v>
      </c>
      <c r="R1549" s="1">
        <v>210</v>
      </c>
      <c r="S1549" s="9"/>
      <c r="U1549" t="s">
        <v>478</v>
      </c>
      <c r="V1549" t="s">
        <v>446</v>
      </c>
      <c r="W1549" s="1" t="s">
        <v>13</v>
      </c>
    </row>
    <row r="1550" spans="1:23" x14ac:dyDescent="0.2">
      <c r="A1550" t="str">
        <f>IF(ISBLANK(R1550),C1550,R1550)&amp;" "&amp;S1550&amp;IF(ISBLANK(S1550),""," ")&amp;T1550&amp;IF(ISBLANK(T1550),""," ")&amp;U1550&amp;" "&amp;V1550</f>
        <v>212 Mulberry Street</v>
      </c>
      <c r="C1550" s="1" t="s">
        <v>0</v>
      </c>
      <c r="E1550" s="1" t="str">
        <f t="shared" si="73"/>
        <v>Italianate</v>
      </c>
      <c r="F1550" s="1" t="str">
        <f t="shared" si="72"/>
        <v>None</v>
      </c>
      <c r="G1550" s="1" t="s">
        <v>23</v>
      </c>
      <c r="H1550" s="1" t="b">
        <v>1</v>
      </c>
      <c r="I1550" s="1" t="b">
        <v>0</v>
      </c>
      <c r="J1550" s="1">
        <v>1870</v>
      </c>
      <c r="K1550" s="1">
        <v>1870</v>
      </c>
      <c r="L1550" s="1" t="s">
        <v>14</v>
      </c>
      <c r="M1550" s="1">
        <v>1</v>
      </c>
      <c r="P1550" s="5">
        <v>38.734659000000001</v>
      </c>
      <c r="Q1550" s="5">
        <v>-85.378506999999999</v>
      </c>
      <c r="R1550" s="1">
        <v>212</v>
      </c>
      <c r="S1550" s="9"/>
      <c r="U1550" t="s">
        <v>478</v>
      </c>
      <c r="V1550" t="s">
        <v>446</v>
      </c>
      <c r="W1550" s="1" t="s">
        <v>13</v>
      </c>
    </row>
    <row r="1551" spans="1:23" ht="25.5" x14ac:dyDescent="0.2">
      <c r="A1551" t="str">
        <f>IF(ISBLANK(R1551),C1551,R1551)&amp;" "&amp;S1551&amp;IF(ISBLANK(S1551),""," ")&amp;T1551&amp;IF(ISBLANK(T1551),""," ")&amp;U1551&amp;" "&amp;V1551</f>
        <v>214 Mulberry Street</v>
      </c>
      <c r="C1551" s="1" t="s">
        <v>4</v>
      </c>
      <c r="E1551" s="1" t="str">
        <f t="shared" si="73"/>
        <v>Functional</v>
      </c>
      <c r="F1551" s="1" t="str">
        <f t="shared" si="72"/>
        <v>20th Century</v>
      </c>
      <c r="G1551" s="1" t="s">
        <v>77</v>
      </c>
      <c r="H1551" s="1" t="b">
        <v>1</v>
      </c>
      <c r="I1551" s="1" t="b">
        <v>0</v>
      </c>
      <c r="J1551" s="1">
        <v>1900</v>
      </c>
      <c r="K1551" s="1">
        <v>1900</v>
      </c>
      <c r="L1551" s="1" t="s">
        <v>14</v>
      </c>
      <c r="M1551" s="1">
        <v>1</v>
      </c>
      <c r="P1551" s="5">
        <v>38.734831</v>
      </c>
      <c r="Q1551" s="5">
        <v>-85.378507999999997</v>
      </c>
      <c r="R1551" s="1">
        <v>214</v>
      </c>
      <c r="S1551" s="9"/>
      <c r="U1551" t="s">
        <v>478</v>
      </c>
      <c r="V1551" t="s">
        <v>446</v>
      </c>
      <c r="W1551" s="1" t="s">
        <v>13</v>
      </c>
    </row>
    <row r="1552" spans="1:23" ht="25.5" x14ac:dyDescent="0.2">
      <c r="A1552" t="str">
        <f>IF(ISBLANK(R1552),C1552,R1552)&amp;" "&amp;S1552&amp;IF(ISBLANK(S1552),""," ")&amp;T1552&amp;IF(ISBLANK(T1552),""," ")&amp;U1552&amp;" "&amp;V1552</f>
        <v>216 Mulberry Street</v>
      </c>
      <c r="C1552" s="1" t="s">
        <v>4</v>
      </c>
      <c r="E1552" s="1" t="str">
        <f t="shared" si="73"/>
        <v>Italianate</v>
      </c>
      <c r="F1552" s="1" t="str">
        <f t="shared" si="72"/>
        <v>None</v>
      </c>
      <c r="G1552" s="1" t="s">
        <v>23</v>
      </c>
      <c r="H1552" s="1" t="b">
        <v>1</v>
      </c>
      <c r="I1552" s="1" t="b">
        <v>0</v>
      </c>
      <c r="J1552" s="1">
        <v>1870</v>
      </c>
      <c r="K1552" s="1">
        <v>1870</v>
      </c>
      <c r="L1552" s="1" t="s">
        <v>14</v>
      </c>
      <c r="M1552" s="1">
        <v>1</v>
      </c>
      <c r="P1552" s="5">
        <v>38.734915999999998</v>
      </c>
      <c r="Q1552" s="5">
        <v>-85.378551000000002</v>
      </c>
      <c r="R1552" s="1">
        <v>216</v>
      </c>
      <c r="S1552" s="9"/>
      <c r="U1552" t="s">
        <v>478</v>
      </c>
      <c r="V1552" t="s">
        <v>446</v>
      </c>
      <c r="W1552" s="1" t="s">
        <v>13</v>
      </c>
    </row>
    <row r="1553" spans="1:23" ht="344.25" x14ac:dyDescent="0.2">
      <c r="A1553" t="str">
        <f t="shared" ref="A1539:A1602" si="74">IF(ISBLANK(R1553),B1553,R1553)&amp;" "&amp;S1553&amp;IF(ISBLANK(S1553),""," ")&amp;T1553&amp;IF(ISBLANK(T1553),""," ")&amp;U1553&amp;" "&amp;V1553</f>
        <v>301 Mulberry Street</v>
      </c>
      <c r="B1553" s="1" t="s">
        <v>252</v>
      </c>
      <c r="C1553" s="1" t="s">
        <v>540</v>
      </c>
      <c r="E1553" s="1" t="str">
        <f t="shared" si="73"/>
        <v>Federal</v>
      </c>
      <c r="F1553" s="1" t="str">
        <f t="shared" si="72"/>
        <v>None</v>
      </c>
      <c r="G1553" s="1" t="s">
        <v>1</v>
      </c>
      <c r="H1553" s="1" t="b">
        <v>1</v>
      </c>
      <c r="I1553" s="1" t="b">
        <v>0</v>
      </c>
      <c r="J1553" s="1">
        <v>1830</v>
      </c>
      <c r="K1553" s="1">
        <v>1830</v>
      </c>
      <c r="L1553" s="1" t="s">
        <v>14</v>
      </c>
      <c r="M1553" s="1">
        <v>1</v>
      </c>
      <c r="N1553" s="1" t="s">
        <v>13</v>
      </c>
      <c r="P1553" s="5">
        <v>38.735222</v>
      </c>
      <c r="Q1553" s="5">
        <v>-85.379028000000005</v>
      </c>
      <c r="R1553" s="1">
        <v>301</v>
      </c>
      <c r="S1553" s="9"/>
      <c r="U1553" t="s">
        <v>478</v>
      </c>
      <c r="V1553" t="s">
        <v>446</v>
      </c>
      <c r="W1553" s="1" t="s">
        <v>416</v>
      </c>
    </row>
    <row r="1554" spans="1:23" x14ac:dyDescent="0.2">
      <c r="A1554" t="str">
        <f t="shared" si="74"/>
        <v>303 Mulberry Street</v>
      </c>
      <c r="B1554" s="1" t="s">
        <v>252</v>
      </c>
      <c r="C1554" s="1" t="s">
        <v>540</v>
      </c>
      <c r="E1554" s="1" t="str">
        <f t="shared" si="73"/>
        <v>Federal</v>
      </c>
      <c r="F1554" s="1" t="str">
        <f t="shared" si="72"/>
        <v>None</v>
      </c>
      <c r="G1554" s="1" t="s">
        <v>1</v>
      </c>
      <c r="H1554" s="1" t="b">
        <v>1</v>
      </c>
      <c r="I1554" s="1" t="b">
        <v>0</v>
      </c>
      <c r="J1554" s="1">
        <v>1830</v>
      </c>
      <c r="K1554" s="1">
        <v>1830</v>
      </c>
      <c r="L1554" s="1" t="s">
        <v>14</v>
      </c>
      <c r="M1554" s="1">
        <v>1</v>
      </c>
      <c r="P1554" s="5">
        <v>38.735191999999998</v>
      </c>
      <c r="Q1554" s="5">
        <v>-85.378756999999993</v>
      </c>
      <c r="R1554" s="1">
        <v>303</v>
      </c>
      <c r="S1554" s="9"/>
      <c r="U1554" t="s">
        <v>478</v>
      </c>
      <c r="V1554" t="s">
        <v>446</v>
      </c>
      <c r="W1554" s="1" t="s">
        <v>13</v>
      </c>
    </row>
    <row r="1555" spans="1:23" ht="25.5" x14ac:dyDescent="0.2">
      <c r="A1555" t="str">
        <f>IF(ISBLANK(R1555),C1555,R1555)&amp;" "&amp;S1555&amp;IF(ISBLANK(S1555),""," ")&amp;T1555&amp;IF(ISBLANK(T1555),""," ")&amp;U1555&amp;" "&amp;V1555</f>
        <v>305 Mulberry Street</v>
      </c>
      <c r="C1555" s="1" t="s">
        <v>4</v>
      </c>
      <c r="E1555" s="1" t="str">
        <f t="shared" si="73"/>
        <v>Federal</v>
      </c>
      <c r="F1555" s="1" t="str">
        <f t="shared" si="72"/>
        <v>None</v>
      </c>
      <c r="G1555" s="1" t="s">
        <v>1</v>
      </c>
      <c r="H1555" s="1" t="b">
        <v>1</v>
      </c>
      <c r="I1555" s="1" t="b">
        <v>0</v>
      </c>
      <c r="J1555" s="1">
        <v>1840</v>
      </c>
      <c r="K1555" s="1">
        <v>1840</v>
      </c>
      <c r="L1555" s="1" t="s">
        <v>14</v>
      </c>
      <c r="M1555" s="1">
        <v>1</v>
      </c>
      <c r="P1555" s="5">
        <v>38.735306999999999</v>
      </c>
      <c r="Q1555" s="5">
        <v>-85.379029000000003</v>
      </c>
      <c r="R1555" s="1">
        <v>305</v>
      </c>
      <c r="S1555" s="9"/>
      <c r="U1555" t="s">
        <v>478</v>
      </c>
      <c r="V1555" t="s">
        <v>446</v>
      </c>
      <c r="W1555" s="1" t="s">
        <v>13</v>
      </c>
    </row>
    <row r="1556" spans="1:23" ht="25.5" x14ac:dyDescent="0.2">
      <c r="A1556" t="str">
        <f>IF(ISBLANK(R1556),C1556,R1556)&amp;" "&amp;S1556&amp;IF(ISBLANK(S1556),""," ")&amp;T1556&amp;IF(ISBLANK(T1556),""," ")&amp;U1556&amp;" "&amp;V1556</f>
        <v>307 Mulberry Street</v>
      </c>
      <c r="C1556" s="1" t="s">
        <v>4</v>
      </c>
      <c r="E1556" s="1" t="str">
        <f t="shared" si="73"/>
        <v>Federal</v>
      </c>
      <c r="F1556" s="1" t="str">
        <f t="shared" si="72"/>
        <v>None</v>
      </c>
      <c r="G1556" s="1" t="s">
        <v>1</v>
      </c>
      <c r="H1556" s="1" t="b">
        <v>1</v>
      </c>
      <c r="I1556" s="1" t="b">
        <v>0</v>
      </c>
      <c r="J1556" s="1">
        <v>1840</v>
      </c>
      <c r="K1556" s="1">
        <v>1840</v>
      </c>
      <c r="L1556" s="1" t="s">
        <v>14</v>
      </c>
      <c r="M1556" s="1">
        <v>1</v>
      </c>
      <c r="P1556" s="5">
        <v>38.735359000000003</v>
      </c>
      <c r="Q1556" s="5">
        <v>-85.37903</v>
      </c>
      <c r="R1556" s="1">
        <v>307</v>
      </c>
      <c r="S1556" s="9"/>
      <c r="U1556" t="s">
        <v>478</v>
      </c>
      <c r="V1556" t="s">
        <v>446</v>
      </c>
      <c r="W1556" s="1" t="s">
        <v>13</v>
      </c>
    </row>
    <row r="1557" spans="1:23" ht="25.5" x14ac:dyDescent="0.2">
      <c r="A1557" t="str">
        <f>IF(ISBLANK(R1557),C1557,R1557)&amp;" "&amp;S1557&amp;IF(ISBLANK(S1557),""," ")&amp;T1557&amp;IF(ISBLANK(T1557),""," ")&amp;U1557&amp;" "&amp;V1557</f>
        <v>309 Mulberry Street</v>
      </c>
      <c r="C1557" s="1" t="s">
        <v>4</v>
      </c>
      <c r="E1557" s="1" t="str">
        <f t="shared" si="73"/>
        <v>Federal</v>
      </c>
      <c r="F1557" s="1" t="str">
        <f t="shared" si="72"/>
        <v>None</v>
      </c>
      <c r="G1557" s="1" t="s">
        <v>1</v>
      </c>
      <c r="H1557" s="1" t="b">
        <v>1</v>
      </c>
      <c r="I1557" s="1" t="b">
        <v>0</v>
      </c>
      <c r="J1557" s="1">
        <v>1840</v>
      </c>
      <c r="K1557" s="1">
        <v>1840</v>
      </c>
      <c r="L1557" s="1" t="s">
        <v>14</v>
      </c>
      <c r="M1557" s="1">
        <v>1</v>
      </c>
      <c r="P1557" s="5">
        <v>38.735416000000001</v>
      </c>
      <c r="Q1557" s="5">
        <v>-85.37903</v>
      </c>
      <c r="R1557" s="1">
        <v>309</v>
      </c>
      <c r="S1557" s="9"/>
      <c r="U1557" t="s">
        <v>478</v>
      </c>
      <c r="V1557" t="s">
        <v>446</v>
      </c>
      <c r="W1557" s="1" t="s">
        <v>13</v>
      </c>
    </row>
    <row r="1558" spans="1:23" ht="25.5" x14ac:dyDescent="0.2">
      <c r="A1558" t="str">
        <f>IF(ISBLANK(R1558),C1558,R1558)&amp;" "&amp;S1558&amp;IF(ISBLANK(S1558),""," ")&amp;T1558&amp;IF(ISBLANK(T1558),""," ")&amp;U1558&amp;" "&amp;V1558</f>
        <v>311 Mulberry Street</v>
      </c>
      <c r="C1558" s="1" t="s">
        <v>4</v>
      </c>
      <c r="E1558" s="1" t="str">
        <f t="shared" si="73"/>
        <v>Federal</v>
      </c>
      <c r="F1558" s="1" t="str">
        <f t="shared" si="72"/>
        <v>None</v>
      </c>
      <c r="G1558" s="1" t="s">
        <v>1</v>
      </c>
      <c r="H1558" s="1" t="b">
        <v>1</v>
      </c>
      <c r="I1558" s="1" t="b">
        <v>0</v>
      </c>
      <c r="J1558" s="1">
        <v>1900</v>
      </c>
      <c r="K1558" s="1">
        <v>1900</v>
      </c>
      <c r="L1558" s="1" t="s">
        <v>14</v>
      </c>
      <c r="M1558" s="1">
        <v>1</v>
      </c>
      <c r="P1558" s="5">
        <v>38.735477000000003</v>
      </c>
      <c r="Q1558" s="5">
        <v>-85.37903</v>
      </c>
      <c r="R1558" s="1">
        <v>311</v>
      </c>
      <c r="S1558" s="9"/>
      <c r="U1558" t="s">
        <v>478</v>
      </c>
      <c r="V1558" t="s">
        <v>446</v>
      </c>
      <c r="W1558" s="1" t="s">
        <v>13</v>
      </c>
    </row>
    <row r="1559" spans="1:23" ht="25.5" x14ac:dyDescent="0.2">
      <c r="A1559" t="str">
        <f>IF(ISBLANK(R1559),C1559,R1559)&amp;" "&amp;S1559&amp;IF(ISBLANK(S1559),""," ")&amp;T1559&amp;IF(ISBLANK(T1559),""," ")&amp;U1559&amp;" "&amp;V1559</f>
        <v>313 Mulberry Street</v>
      </c>
      <c r="C1559" s="1" t="s">
        <v>4</v>
      </c>
      <c r="E1559" s="1" t="str">
        <f t="shared" si="73"/>
        <v>Federal</v>
      </c>
      <c r="F1559" s="1" t="str">
        <f t="shared" si="72"/>
        <v>None</v>
      </c>
      <c r="G1559" s="1" t="s">
        <v>1</v>
      </c>
      <c r="H1559" s="1" t="b">
        <v>1</v>
      </c>
      <c r="I1559" s="1" t="b">
        <v>0</v>
      </c>
      <c r="J1559" s="1">
        <v>1850</v>
      </c>
      <c r="K1559" s="1">
        <v>1850</v>
      </c>
      <c r="L1559" s="1" t="s">
        <v>14</v>
      </c>
      <c r="M1559" s="1">
        <v>1</v>
      </c>
      <c r="P1559" s="5">
        <v>38.73556</v>
      </c>
      <c r="Q1559" s="5">
        <v>-85.379031999999995</v>
      </c>
      <c r="R1559" s="1">
        <v>313</v>
      </c>
      <c r="S1559" s="9"/>
      <c r="U1559" t="s">
        <v>478</v>
      </c>
      <c r="V1559" t="s">
        <v>446</v>
      </c>
      <c r="W1559" s="1" t="s">
        <v>13</v>
      </c>
    </row>
    <row r="1560" spans="1:23" ht="25.5" x14ac:dyDescent="0.2">
      <c r="A1560" t="str">
        <f>IF(ISBLANK(R1560),C1560,R1560)&amp;" "&amp;S1560&amp;IF(ISBLANK(S1560),""," ")&amp;T1560&amp;IF(ISBLANK(T1560),""," ")&amp;U1560&amp;" "&amp;V1560</f>
        <v>314 Mulberry Street</v>
      </c>
      <c r="C1560" s="1" t="s">
        <v>4</v>
      </c>
      <c r="E1560" s="1" t="str">
        <f t="shared" si="73"/>
        <v>Federal</v>
      </c>
      <c r="F1560" s="1" t="str">
        <f t="shared" si="72"/>
        <v>None</v>
      </c>
      <c r="G1560" s="1" t="s">
        <v>1</v>
      </c>
      <c r="H1560" s="1" t="b">
        <v>1</v>
      </c>
      <c r="I1560" s="1" t="b">
        <v>0</v>
      </c>
      <c r="J1560" s="1">
        <v>1835</v>
      </c>
      <c r="K1560" s="1">
        <v>1835</v>
      </c>
      <c r="L1560" s="1" t="s">
        <v>14</v>
      </c>
      <c r="M1560" s="1">
        <v>0.5</v>
      </c>
      <c r="P1560" s="5">
        <v>38.735525000000003</v>
      </c>
      <c r="Q1560" s="5">
        <v>-85.378724000000005</v>
      </c>
      <c r="R1560" s="1">
        <v>314</v>
      </c>
      <c r="S1560" s="9"/>
      <c r="U1560" t="s">
        <v>478</v>
      </c>
      <c r="V1560" t="s">
        <v>446</v>
      </c>
      <c r="W1560" s="1" t="s">
        <v>13</v>
      </c>
    </row>
    <row r="1561" spans="1:23" ht="25.5" x14ac:dyDescent="0.2">
      <c r="A1561" t="str">
        <f>IF(ISBLANK(R1561),C1561,R1561)&amp;" "&amp;S1561&amp;IF(ISBLANK(S1561),""," ")&amp;T1561&amp;IF(ISBLANK(T1561),""," ")&amp;U1561&amp;" "&amp;V1561</f>
        <v>315 Mulberry Street</v>
      </c>
      <c r="C1561" s="1" t="s">
        <v>4</v>
      </c>
      <c r="E1561" s="1" t="str">
        <f t="shared" si="73"/>
        <v>Italianate</v>
      </c>
      <c r="F1561" s="1" t="str">
        <f t="shared" si="72"/>
        <v>None</v>
      </c>
      <c r="G1561" s="1" t="s">
        <v>23</v>
      </c>
      <c r="H1561" s="1" t="b">
        <v>1</v>
      </c>
      <c r="I1561" s="1" t="b">
        <v>0</v>
      </c>
      <c r="J1561" s="1">
        <v>1900</v>
      </c>
      <c r="K1561" s="1">
        <v>1900</v>
      </c>
      <c r="L1561" s="1" t="s">
        <v>14</v>
      </c>
      <c r="M1561" s="1">
        <v>1</v>
      </c>
      <c r="P1561" s="5">
        <v>38.73556</v>
      </c>
      <c r="Q1561" s="5">
        <v>-85.379031999999995</v>
      </c>
      <c r="R1561" s="1">
        <v>315</v>
      </c>
      <c r="S1561" s="9"/>
      <c r="U1561" t="s">
        <v>478</v>
      </c>
      <c r="V1561" t="s">
        <v>446</v>
      </c>
      <c r="W1561" s="1" t="s">
        <v>13</v>
      </c>
    </row>
    <row r="1562" spans="1:23" ht="25.5" x14ac:dyDescent="0.2">
      <c r="A1562" t="str">
        <f>IF(ISBLANK(R1562),C1562,R1562)&amp;" "&amp;S1562&amp;IF(ISBLANK(S1562),""," ")&amp;T1562&amp;IF(ISBLANK(T1562),""," ")&amp;U1562&amp;" "&amp;V1562</f>
        <v>316 Mulberry Street</v>
      </c>
      <c r="C1562" s="1" t="s">
        <v>4</v>
      </c>
      <c r="E1562" s="1" t="str">
        <f t="shared" si="73"/>
        <v>Federal</v>
      </c>
      <c r="F1562" s="1" t="str">
        <f t="shared" si="72"/>
        <v>None</v>
      </c>
      <c r="G1562" s="1" t="s">
        <v>1</v>
      </c>
      <c r="H1562" s="1" t="b">
        <v>1</v>
      </c>
      <c r="I1562" s="1" t="b">
        <v>0</v>
      </c>
      <c r="J1562" s="1">
        <v>1835</v>
      </c>
      <c r="K1562" s="1">
        <v>1835</v>
      </c>
      <c r="L1562" s="1" t="s">
        <v>14</v>
      </c>
      <c r="M1562" s="1">
        <v>0.5</v>
      </c>
      <c r="P1562" s="5">
        <v>38.735576000000002</v>
      </c>
      <c r="Q1562" s="5">
        <v>-85.378370000000004</v>
      </c>
      <c r="R1562" s="1">
        <v>316</v>
      </c>
      <c r="S1562" s="9"/>
      <c r="U1562" t="s">
        <v>478</v>
      </c>
      <c r="V1562" t="s">
        <v>446</v>
      </c>
      <c r="W1562" s="1" t="s">
        <v>13</v>
      </c>
    </row>
    <row r="1563" spans="1:23" ht="114.75" x14ac:dyDescent="0.2">
      <c r="A1563" t="str">
        <f>IF(ISBLANK(R1563),C1563,R1563)&amp;" "&amp;S1563&amp;IF(ISBLANK(S1563),""," ")&amp;T1563&amp;IF(ISBLANK(T1563),""," ")&amp;U1563&amp;" "&amp;V1563</f>
        <v>317 Mulberry Street</v>
      </c>
      <c r="C1563" s="1" t="s">
        <v>4</v>
      </c>
      <c r="E1563" s="1" t="str">
        <f t="shared" si="73"/>
        <v>Italianate</v>
      </c>
      <c r="F1563" s="1" t="str">
        <f t="shared" si="72"/>
        <v>None</v>
      </c>
      <c r="G1563" s="1" t="s">
        <v>23</v>
      </c>
      <c r="H1563" s="1" t="b">
        <v>1</v>
      </c>
      <c r="I1563" s="1" t="b">
        <v>0</v>
      </c>
      <c r="J1563" s="1">
        <v>1840</v>
      </c>
      <c r="K1563" s="1">
        <v>1840</v>
      </c>
      <c r="L1563" s="1" t="s">
        <v>14</v>
      </c>
      <c r="M1563" s="1">
        <v>1</v>
      </c>
      <c r="P1563" s="5">
        <v>38.735719000000003</v>
      </c>
      <c r="Q1563" s="5">
        <v>-85.379019999999997</v>
      </c>
      <c r="R1563" s="1">
        <v>317</v>
      </c>
      <c r="S1563" s="9"/>
      <c r="U1563" t="s">
        <v>478</v>
      </c>
      <c r="V1563" t="s">
        <v>446</v>
      </c>
      <c r="W1563" s="1" t="s">
        <v>417</v>
      </c>
    </row>
    <row r="1564" spans="1:23" ht="25.5" x14ac:dyDescent="0.2">
      <c r="A1564" t="str">
        <f>IF(ISBLANK(R1564),C1564,R1564)&amp;" "&amp;S1564&amp;IF(ISBLANK(S1564),""," ")&amp;T1564&amp;IF(ISBLANK(T1564),""," ")&amp;U1564&amp;" "&amp;V1564</f>
        <v>318 Mulberry Street</v>
      </c>
      <c r="C1564" s="1" t="s">
        <v>4</v>
      </c>
      <c r="E1564" s="1" t="str">
        <f t="shared" si="73"/>
        <v>Federal</v>
      </c>
      <c r="F1564" s="1" t="str">
        <f t="shared" si="72"/>
        <v>None</v>
      </c>
      <c r="G1564" s="1" t="s">
        <v>1</v>
      </c>
      <c r="H1564" s="1" t="b">
        <v>1</v>
      </c>
      <c r="I1564" s="1" t="b">
        <v>0</v>
      </c>
      <c r="J1564" s="1">
        <v>1835</v>
      </c>
      <c r="K1564" s="1">
        <v>1835</v>
      </c>
      <c r="L1564" s="1" t="s">
        <v>14</v>
      </c>
      <c r="M1564" s="1">
        <v>1</v>
      </c>
      <c r="P1564" s="5">
        <v>38.735729999999997</v>
      </c>
      <c r="Q1564" s="5">
        <v>-85.378507999999997</v>
      </c>
      <c r="R1564" s="1">
        <v>318</v>
      </c>
      <c r="S1564" s="9"/>
      <c r="U1564" t="s">
        <v>478</v>
      </c>
      <c r="V1564" t="s">
        <v>446</v>
      </c>
      <c r="W1564" s="1" t="s">
        <v>13</v>
      </c>
    </row>
    <row r="1565" spans="1:23" ht="25.5" x14ac:dyDescent="0.2">
      <c r="A1565" t="str">
        <f>IF(ISBLANK(R1565),C1565,R1565)&amp;" "&amp;S1565&amp;IF(ISBLANK(S1565),""," ")&amp;T1565&amp;IF(ISBLANK(T1565),""," ")&amp;U1565&amp;" "&amp;V1565</f>
        <v>319 Mulberry Street</v>
      </c>
      <c r="C1565" s="1" t="s">
        <v>4</v>
      </c>
      <c r="E1565" s="1" t="str">
        <f t="shared" si="73"/>
        <v>Italianate</v>
      </c>
      <c r="F1565" s="1" t="str">
        <f t="shared" si="72"/>
        <v>None</v>
      </c>
      <c r="G1565" s="1" t="s">
        <v>23</v>
      </c>
      <c r="H1565" s="1" t="b">
        <v>1</v>
      </c>
      <c r="I1565" s="1" t="b">
        <v>0</v>
      </c>
      <c r="J1565" s="1">
        <v>1840</v>
      </c>
      <c r="K1565" s="1">
        <v>1840</v>
      </c>
      <c r="L1565" s="1" t="s">
        <v>14</v>
      </c>
      <c r="M1565" s="1">
        <v>1</v>
      </c>
      <c r="P1565" s="5">
        <v>38.735798000000003</v>
      </c>
      <c r="Q1565" s="5">
        <v>-85.378803000000005</v>
      </c>
      <c r="R1565" s="1">
        <v>319</v>
      </c>
      <c r="S1565" s="9"/>
      <c r="U1565" t="s">
        <v>478</v>
      </c>
      <c r="V1565" t="s">
        <v>446</v>
      </c>
      <c r="W1565" s="1" t="s">
        <v>13</v>
      </c>
    </row>
    <row r="1566" spans="1:23" ht="25.5" x14ac:dyDescent="0.2">
      <c r="A1566" t="str">
        <f>IF(ISBLANK(R1566),C1566,R1566)&amp;" "&amp;S1566&amp;IF(ISBLANK(S1566),""," ")&amp;T1566&amp;IF(ISBLANK(T1566),""," ")&amp;U1566&amp;" "&amp;V1566</f>
        <v>320 Mulberry Street</v>
      </c>
      <c r="C1566" s="1" t="s">
        <v>4</v>
      </c>
      <c r="E1566" s="1" t="str">
        <f t="shared" si="73"/>
        <v>Federal</v>
      </c>
      <c r="F1566" s="1" t="str">
        <f t="shared" si="72"/>
        <v>None</v>
      </c>
      <c r="G1566" s="1" t="s">
        <v>1</v>
      </c>
      <c r="H1566" s="1" t="b">
        <v>1</v>
      </c>
      <c r="I1566" s="1" t="b">
        <v>0</v>
      </c>
      <c r="J1566" s="1">
        <v>1850</v>
      </c>
      <c r="K1566" s="1">
        <v>1850</v>
      </c>
      <c r="L1566" s="1" t="s">
        <v>14</v>
      </c>
      <c r="M1566" s="1">
        <v>1</v>
      </c>
      <c r="P1566" s="5">
        <v>38.735757999999997</v>
      </c>
      <c r="Q1566" s="5">
        <v>-85.378568000000001</v>
      </c>
      <c r="R1566" s="1">
        <v>320</v>
      </c>
      <c r="S1566" s="9"/>
      <c r="U1566" t="s">
        <v>478</v>
      </c>
      <c r="V1566" t="s">
        <v>446</v>
      </c>
      <c r="W1566" s="1" t="s">
        <v>13</v>
      </c>
    </row>
    <row r="1567" spans="1:23" ht="25.5" x14ac:dyDescent="0.2">
      <c r="A1567" t="str">
        <f>IF(ISBLANK(R1567),C1567,R1567)&amp;" "&amp;S1567&amp;IF(ISBLANK(S1567),""," ")&amp;T1567&amp;IF(ISBLANK(T1567),""," ")&amp;U1567&amp;" "&amp;V1567</f>
        <v>321 Mulberry Street</v>
      </c>
      <c r="C1567" s="1" t="s">
        <v>4</v>
      </c>
      <c r="E1567" s="1" t="str">
        <f t="shared" si="73"/>
        <v>Italianate</v>
      </c>
      <c r="F1567" s="1" t="str">
        <f t="shared" si="72"/>
        <v>None</v>
      </c>
      <c r="G1567" s="1" t="s">
        <v>23</v>
      </c>
      <c r="H1567" s="1" t="b">
        <v>1</v>
      </c>
      <c r="I1567" s="1" t="b">
        <v>0</v>
      </c>
      <c r="J1567" s="1">
        <v>1865</v>
      </c>
      <c r="K1567" s="1">
        <v>1865</v>
      </c>
      <c r="L1567" s="1" t="s">
        <v>14</v>
      </c>
      <c r="M1567" s="1">
        <v>1</v>
      </c>
      <c r="P1567" s="5">
        <v>38.735824000000001</v>
      </c>
      <c r="Q1567" s="5">
        <v>-85.379024999999999</v>
      </c>
      <c r="R1567" s="1">
        <v>321</v>
      </c>
      <c r="S1567" s="9"/>
      <c r="U1567" t="s">
        <v>478</v>
      </c>
      <c r="V1567" t="s">
        <v>446</v>
      </c>
      <c r="W1567" s="1" t="s">
        <v>13</v>
      </c>
    </row>
    <row r="1568" spans="1:23" ht="25.5" x14ac:dyDescent="0.2">
      <c r="A1568" t="str">
        <f>IF(ISBLANK(R1568),C1568,R1568)&amp;" "&amp;S1568&amp;IF(ISBLANK(S1568),""," ")&amp;T1568&amp;IF(ISBLANK(T1568),""," ")&amp;U1568&amp;" "&amp;V1568</f>
        <v>322 Mulberry Street</v>
      </c>
      <c r="C1568" s="1" t="s">
        <v>4</v>
      </c>
      <c r="E1568" s="1" t="str">
        <f t="shared" si="73"/>
        <v>Italianate</v>
      </c>
      <c r="F1568" s="1" t="str">
        <f t="shared" si="72"/>
        <v>None</v>
      </c>
      <c r="G1568" s="1" t="s">
        <v>23</v>
      </c>
      <c r="H1568" s="1" t="b">
        <v>1</v>
      </c>
      <c r="I1568" s="1" t="b">
        <v>0</v>
      </c>
      <c r="J1568" s="1">
        <v>1900</v>
      </c>
      <c r="K1568" s="1">
        <v>1900</v>
      </c>
      <c r="L1568" s="1" t="s">
        <v>14</v>
      </c>
      <c r="M1568" s="1">
        <v>2</v>
      </c>
      <c r="P1568" s="5">
        <v>38.735840000000003</v>
      </c>
      <c r="Q1568" s="5">
        <v>-85.378514999999993</v>
      </c>
      <c r="R1568" s="1">
        <v>322</v>
      </c>
      <c r="S1568" s="9"/>
      <c r="U1568" t="s">
        <v>478</v>
      </c>
      <c r="V1568" t="s">
        <v>446</v>
      </c>
      <c r="W1568" s="1" t="s">
        <v>13</v>
      </c>
    </row>
    <row r="1569" spans="1:23" ht="25.5" x14ac:dyDescent="0.2">
      <c r="A1569" t="str">
        <f>IF(ISBLANK(R1569),C1569,R1569)&amp;" "&amp;S1569&amp;IF(ISBLANK(S1569),""," ")&amp;T1569&amp;IF(ISBLANK(T1569),""," ")&amp;U1569&amp;" "&amp;V1569</f>
        <v>323 Mulberry Street</v>
      </c>
      <c r="C1569" s="1" t="s">
        <v>4</v>
      </c>
      <c r="E1569" s="1" t="str">
        <f t="shared" si="73"/>
        <v>Federal</v>
      </c>
      <c r="F1569" s="1" t="str">
        <f t="shared" si="72"/>
        <v>None</v>
      </c>
      <c r="G1569" s="1" t="s">
        <v>1</v>
      </c>
      <c r="H1569" s="1" t="b">
        <v>1</v>
      </c>
      <c r="I1569" s="1" t="b">
        <v>0</v>
      </c>
      <c r="J1569" s="1">
        <v>1840</v>
      </c>
      <c r="K1569" s="1">
        <v>1840</v>
      </c>
      <c r="L1569" s="1" t="s">
        <v>14</v>
      </c>
      <c r="M1569" s="1">
        <v>1</v>
      </c>
      <c r="P1569" s="5">
        <v>38.735875999999998</v>
      </c>
      <c r="Q1569" s="5">
        <v>-85.379028000000005</v>
      </c>
      <c r="R1569" s="1">
        <v>323</v>
      </c>
      <c r="S1569" s="9"/>
      <c r="U1569" t="s">
        <v>478</v>
      </c>
      <c r="V1569" t="s">
        <v>446</v>
      </c>
      <c r="W1569" s="1" t="s">
        <v>13</v>
      </c>
    </row>
    <row r="1570" spans="1:23" ht="25.5" x14ac:dyDescent="0.2">
      <c r="A1570" t="str">
        <f>IF(ISBLANK(R1570),C1570,R1570)&amp;" "&amp;S1570&amp;IF(ISBLANK(S1570),""," ")&amp;T1570&amp;IF(ISBLANK(T1570),""," ")&amp;U1570&amp;" "&amp;V1570</f>
        <v>324 Mulberry Street</v>
      </c>
      <c r="C1570" s="1" t="s">
        <v>4</v>
      </c>
      <c r="E1570" s="1" t="str">
        <f t="shared" si="73"/>
        <v>Italianate</v>
      </c>
      <c r="F1570" s="1" t="str">
        <f t="shared" si="72"/>
        <v>None</v>
      </c>
      <c r="G1570" s="1" t="s">
        <v>23</v>
      </c>
      <c r="H1570" s="1" t="b">
        <v>1</v>
      </c>
      <c r="I1570" s="1" t="b">
        <v>0</v>
      </c>
      <c r="J1570" s="1">
        <v>1850</v>
      </c>
      <c r="K1570" s="1">
        <v>1850</v>
      </c>
      <c r="L1570" s="1" t="s">
        <v>14</v>
      </c>
      <c r="M1570" s="1">
        <v>0.5</v>
      </c>
      <c r="P1570" s="5">
        <v>38.735919000000003</v>
      </c>
      <c r="Q1570" s="5">
        <v>-85.378563</v>
      </c>
      <c r="R1570" s="1">
        <v>324</v>
      </c>
      <c r="S1570" s="9"/>
      <c r="U1570" t="s">
        <v>478</v>
      </c>
      <c r="V1570" t="s">
        <v>446</v>
      </c>
      <c r="W1570" s="1" t="s">
        <v>13</v>
      </c>
    </row>
    <row r="1571" spans="1:23" ht="25.5" x14ac:dyDescent="0.2">
      <c r="A1571" t="str">
        <f>IF(ISBLANK(R1571),C1571,R1571)&amp;" "&amp;S1571&amp;IF(ISBLANK(S1571),""," ")&amp;T1571&amp;IF(ISBLANK(T1571),""," ")&amp;U1571&amp;" "&amp;V1571</f>
        <v>325 Mulberry Street</v>
      </c>
      <c r="C1571" s="1" t="s">
        <v>4</v>
      </c>
      <c r="E1571" s="1" t="str">
        <f t="shared" si="73"/>
        <v>Federal</v>
      </c>
      <c r="F1571" s="1" t="str">
        <f t="shared" si="72"/>
        <v>None</v>
      </c>
      <c r="G1571" s="1" t="s">
        <v>1</v>
      </c>
      <c r="H1571" s="1" t="b">
        <v>1</v>
      </c>
      <c r="I1571" s="1" t="b">
        <v>0</v>
      </c>
      <c r="J1571" s="1">
        <v>1840</v>
      </c>
      <c r="K1571" s="1">
        <v>1840</v>
      </c>
      <c r="L1571" s="1" t="s">
        <v>14</v>
      </c>
      <c r="M1571" s="1">
        <v>1</v>
      </c>
      <c r="P1571" s="5">
        <v>38.735928000000001</v>
      </c>
      <c r="Q1571" s="5">
        <v>-85.37903</v>
      </c>
      <c r="R1571" s="1">
        <v>325</v>
      </c>
      <c r="S1571" s="9"/>
      <c r="U1571" t="s">
        <v>478</v>
      </c>
      <c r="V1571" t="s">
        <v>446</v>
      </c>
      <c r="W1571" s="1" t="s">
        <v>13</v>
      </c>
    </row>
    <row r="1572" spans="1:23" ht="25.5" x14ac:dyDescent="0.2">
      <c r="A1572" t="str">
        <f>IF(ISBLANK(R1572),C1572,R1572)&amp;" "&amp;S1572&amp;IF(ISBLANK(S1572),""," ")&amp;T1572&amp;IF(ISBLANK(T1572),""," ")&amp;U1572&amp;" "&amp;V1572</f>
        <v>326 Mulberry Street</v>
      </c>
      <c r="C1572" s="1" t="s">
        <v>4</v>
      </c>
      <c r="E1572" s="1" t="str">
        <f t="shared" si="73"/>
        <v>Italianate</v>
      </c>
      <c r="F1572" s="1" t="str">
        <f t="shared" si="72"/>
        <v>None</v>
      </c>
      <c r="G1572" s="1" t="s">
        <v>23</v>
      </c>
      <c r="H1572" s="1" t="b">
        <v>1</v>
      </c>
      <c r="I1572" s="1" t="b">
        <v>0</v>
      </c>
      <c r="J1572" s="1">
        <v>1850</v>
      </c>
      <c r="K1572" s="1">
        <v>1850</v>
      </c>
      <c r="L1572" s="1" t="s">
        <v>14</v>
      </c>
      <c r="M1572" s="1">
        <v>0.5</v>
      </c>
      <c r="P1572" s="5">
        <v>38.735582999999998</v>
      </c>
      <c r="Q1572" s="5">
        <v>-85.378726</v>
      </c>
      <c r="R1572" s="1">
        <v>326</v>
      </c>
      <c r="S1572" s="9"/>
      <c r="U1572" t="s">
        <v>478</v>
      </c>
      <c r="V1572" t="s">
        <v>446</v>
      </c>
      <c r="W1572" s="1" t="s">
        <v>13</v>
      </c>
    </row>
    <row r="1573" spans="1:23" ht="25.5" x14ac:dyDescent="0.2">
      <c r="A1573" t="str">
        <f>IF(ISBLANK(R1573),C1573,R1573)&amp;" "&amp;S1573&amp;IF(ISBLANK(S1573),""," ")&amp;T1573&amp;IF(ISBLANK(T1573),""," ")&amp;U1573&amp;" "&amp;V1573</f>
        <v>327 Mulberry Street</v>
      </c>
      <c r="C1573" s="1" t="s">
        <v>4</v>
      </c>
      <c r="E1573" s="1" t="str">
        <f t="shared" si="73"/>
        <v>Italianate</v>
      </c>
      <c r="F1573" s="1" t="str">
        <f t="shared" si="72"/>
        <v>None</v>
      </c>
      <c r="G1573" s="1" t="s">
        <v>23</v>
      </c>
      <c r="H1573" s="1" t="b">
        <v>1</v>
      </c>
      <c r="I1573" s="1" t="b">
        <v>0</v>
      </c>
      <c r="J1573" s="1">
        <v>1850</v>
      </c>
      <c r="K1573" s="1">
        <v>1850</v>
      </c>
      <c r="L1573" s="1" t="s">
        <v>14</v>
      </c>
      <c r="M1573" s="1">
        <v>1</v>
      </c>
      <c r="P1573" s="5">
        <v>38.735976999999998</v>
      </c>
      <c r="Q1573" s="5">
        <v>-85.379011000000006</v>
      </c>
      <c r="R1573" s="1">
        <v>327</v>
      </c>
      <c r="S1573" s="9"/>
      <c r="U1573" t="s">
        <v>478</v>
      </c>
      <c r="V1573" t="s">
        <v>446</v>
      </c>
      <c r="W1573" s="1" t="s">
        <v>13</v>
      </c>
    </row>
    <row r="1574" spans="1:23" ht="127.5" x14ac:dyDescent="0.2">
      <c r="A1574" t="str">
        <f t="shared" si="74"/>
        <v>408 Mulberry Street</v>
      </c>
      <c r="B1574" s="1" t="s">
        <v>254</v>
      </c>
      <c r="C1574" s="1" t="s">
        <v>4</v>
      </c>
      <c r="E1574" s="1" t="str">
        <f t="shared" si="73"/>
        <v>Classical/Greek Revival</v>
      </c>
      <c r="F1574" s="1" t="str">
        <f t="shared" si="72"/>
        <v>Classical</v>
      </c>
      <c r="G1574" s="1" t="s">
        <v>56</v>
      </c>
      <c r="H1574" s="1" t="b">
        <v>0</v>
      </c>
      <c r="I1574" s="1" t="b">
        <v>0</v>
      </c>
      <c r="J1574" s="1">
        <v>1911</v>
      </c>
      <c r="K1574" s="1">
        <v>1911</v>
      </c>
      <c r="L1574" s="1" t="s">
        <v>14</v>
      </c>
      <c r="M1574" s="1">
        <f t="shared" ref="M1574:M1579" si="75">1/6</f>
        <v>0.16666666666666666</v>
      </c>
      <c r="P1574" s="5">
        <v>38.736744999999999</v>
      </c>
      <c r="Q1574" s="5">
        <v>-85.378584000000004</v>
      </c>
      <c r="R1574" s="1">
        <v>408</v>
      </c>
      <c r="S1574" s="9"/>
      <c r="U1574" t="s">
        <v>478</v>
      </c>
      <c r="V1574" t="s">
        <v>446</v>
      </c>
      <c r="W1574" s="1" t="s">
        <v>419</v>
      </c>
    </row>
    <row r="1575" spans="1:23" ht="127.5" x14ac:dyDescent="0.2">
      <c r="A1575" t="str">
        <f t="shared" si="74"/>
        <v>410 Mulberry Street</v>
      </c>
      <c r="B1575" s="1" t="s">
        <v>254</v>
      </c>
      <c r="C1575" s="1" t="s">
        <v>4</v>
      </c>
      <c r="E1575" s="1" t="str">
        <f t="shared" si="73"/>
        <v>Classical/Greek Revival</v>
      </c>
      <c r="F1575" s="1" t="str">
        <f t="shared" si="72"/>
        <v>Classical</v>
      </c>
      <c r="G1575" s="1" t="s">
        <v>56</v>
      </c>
      <c r="H1575" s="1" t="b">
        <v>0</v>
      </c>
      <c r="I1575" s="1" t="b">
        <v>0</v>
      </c>
      <c r="J1575" s="1">
        <v>1911</v>
      </c>
      <c r="K1575" s="1">
        <v>1911</v>
      </c>
      <c r="L1575" s="1" t="s">
        <v>14</v>
      </c>
      <c r="M1575" s="1">
        <f t="shared" si="75"/>
        <v>0.16666666666666666</v>
      </c>
      <c r="P1575" s="5">
        <v>38.736745999999997</v>
      </c>
      <c r="Q1575" s="5">
        <v>-85.378754000000001</v>
      </c>
      <c r="R1575" s="1">
        <v>410</v>
      </c>
      <c r="S1575" s="9"/>
      <c r="U1575" t="s">
        <v>478</v>
      </c>
      <c r="V1575" t="s">
        <v>446</v>
      </c>
      <c r="W1575" s="1" t="s">
        <v>419</v>
      </c>
    </row>
    <row r="1576" spans="1:23" ht="127.5" x14ac:dyDescent="0.2">
      <c r="A1576" t="str">
        <f t="shared" si="74"/>
        <v>412 Mulberry Street</v>
      </c>
      <c r="B1576" s="1" t="s">
        <v>254</v>
      </c>
      <c r="C1576" s="1" t="s">
        <v>4</v>
      </c>
      <c r="E1576" s="1" t="str">
        <f t="shared" si="73"/>
        <v>Classical/Greek Revival</v>
      </c>
      <c r="F1576" s="1" t="str">
        <f t="shared" si="72"/>
        <v>Classical</v>
      </c>
      <c r="G1576" s="1" t="s">
        <v>56</v>
      </c>
      <c r="H1576" s="1" t="b">
        <v>0</v>
      </c>
      <c r="I1576" s="1" t="b">
        <v>0</v>
      </c>
      <c r="J1576" s="1">
        <v>1911</v>
      </c>
      <c r="K1576" s="1">
        <v>1911</v>
      </c>
      <c r="L1576" s="1" t="s">
        <v>14</v>
      </c>
      <c r="M1576" s="1">
        <f t="shared" si="75"/>
        <v>0.16666666666666666</v>
      </c>
      <c r="P1576" s="5">
        <v>38.736747999999999</v>
      </c>
      <c r="Q1576" s="5">
        <v>-85.378664999999998</v>
      </c>
      <c r="R1576" s="1">
        <v>412</v>
      </c>
      <c r="S1576" s="9"/>
      <c r="U1576" t="s">
        <v>478</v>
      </c>
      <c r="V1576" t="s">
        <v>446</v>
      </c>
      <c r="W1576" s="1" t="s">
        <v>419</v>
      </c>
    </row>
    <row r="1577" spans="1:23" ht="127.5" x14ac:dyDescent="0.2">
      <c r="A1577" t="str">
        <f t="shared" si="74"/>
        <v>414 Mulberry Street</v>
      </c>
      <c r="B1577" s="1" t="s">
        <v>254</v>
      </c>
      <c r="C1577" s="1" t="s">
        <v>4</v>
      </c>
      <c r="E1577" s="1" t="str">
        <f t="shared" si="73"/>
        <v>Classical/Greek Revival</v>
      </c>
      <c r="F1577" s="1" t="str">
        <f t="shared" si="72"/>
        <v>Classical</v>
      </c>
      <c r="G1577" s="1" t="s">
        <v>56</v>
      </c>
      <c r="H1577" s="1" t="b">
        <v>0</v>
      </c>
      <c r="I1577" s="1" t="b">
        <v>0</v>
      </c>
      <c r="J1577" s="1">
        <v>1911</v>
      </c>
      <c r="K1577" s="1">
        <v>1911</v>
      </c>
      <c r="L1577" s="1" t="s">
        <v>14</v>
      </c>
      <c r="M1577" s="1">
        <f t="shared" si="75"/>
        <v>0.16666666666666666</v>
      </c>
      <c r="P1577" s="5">
        <v>38.736756</v>
      </c>
      <c r="Q1577" s="5">
        <v>-85.378754000000001</v>
      </c>
      <c r="R1577" s="1">
        <v>414</v>
      </c>
      <c r="S1577" s="9"/>
      <c r="U1577" t="s">
        <v>478</v>
      </c>
      <c r="V1577" t="s">
        <v>446</v>
      </c>
      <c r="W1577" s="1" t="s">
        <v>419</v>
      </c>
    </row>
    <row r="1578" spans="1:23" ht="127.5" x14ac:dyDescent="0.2">
      <c r="A1578" t="str">
        <f t="shared" si="74"/>
        <v>416 Mulberry Street</v>
      </c>
      <c r="B1578" s="1" t="s">
        <v>254</v>
      </c>
      <c r="C1578" s="1" t="s">
        <v>4</v>
      </c>
      <c r="E1578" s="1" t="str">
        <f t="shared" si="73"/>
        <v>Classical/Greek Revival</v>
      </c>
      <c r="F1578" s="1" t="str">
        <f t="shared" si="72"/>
        <v>Classical</v>
      </c>
      <c r="G1578" s="1" t="s">
        <v>56</v>
      </c>
      <c r="H1578" s="1" t="b">
        <v>0</v>
      </c>
      <c r="I1578" s="1" t="b">
        <v>0</v>
      </c>
      <c r="J1578" s="1">
        <v>1911</v>
      </c>
      <c r="K1578" s="1">
        <v>1911</v>
      </c>
      <c r="L1578" s="1" t="s">
        <v>14</v>
      </c>
      <c r="M1578" s="1">
        <f t="shared" si="75"/>
        <v>0.16666666666666666</v>
      </c>
      <c r="P1578" s="5">
        <v>38.736766000000003</v>
      </c>
      <c r="Q1578" s="5">
        <v>-85.378754000000001</v>
      </c>
      <c r="R1578" s="1">
        <v>416</v>
      </c>
      <c r="S1578" s="9"/>
      <c r="U1578" t="s">
        <v>478</v>
      </c>
      <c r="V1578" t="s">
        <v>446</v>
      </c>
      <c r="W1578" s="1" t="s">
        <v>419</v>
      </c>
    </row>
    <row r="1579" spans="1:23" ht="127.5" x14ac:dyDescent="0.2">
      <c r="A1579" t="str">
        <f t="shared" si="74"/>
        <v>418 Mulberry Street</v>
      </c>
      <c r="B1579" s="1" t="s">
        <v>254</v>
      </c>
      <c r="C1579" s="1" t="s">
        <v>4</v>
      </c>
      <c r="E1579" s="1" t="str">
        <f t="shared" si="73"/>
        <v>Classical/Greek Revival</v>
      </c>
      <c r="F1579" s="1" t="str">
        <f t="shared" si="72"/>
        <v>Classical</v>
      </c>
      <c r="G1579" s="1" t="s">
        <v>56</v>
      </c>
      <c r="H1579" s="1" t="b">
        <v>0</v>
      </c>
      <c r="I1579" s="1" t="b">
        <v>0</v>
      </c>
      <c r="J1579" s="1">
        <v>1911</v>
      </c>
      <c r="K1579" s="1">
        <v>1911</v>
      </c>
      <c r="L1579" s="1" t="s">
        <v>14</v>
      </c>
      <c r="M1579" s="1">
        <f t="shared" si="75"/>
        <v>0.16666666666666666</v>
      </c>
      <c r="P1579" s="5">
        <v>38.737054999999998</v>
      </c>
      <c r="Q1579" s="5">
        <v>-85.378388000000001</v>
      </c>
      <c r="R1579" s="1">
        <v>418</v>
      </c>
      <c r="S1579" s="9"/>
      <c r="U1579" t="s">
        <v>478</v>
      </c>
      <c r="V1579" t="s">
        <v>446</v>
      </c>
      <c r="W1579" s="1" t="s">
        <v>419</v>
      </c>
    </row>
    <row r="1580" spans="1:23" ht="25.5" x14ac:dyDescent="0.2">
      <c r="A1580" t="str">
        <f>IF(ISBLANK(R1580),C1580,R1580)&amp;" "&amp;S1580&amp;IF(ISBLANK(S1580),""," ")&amp;T1580&amp;IF(ISBLANK(T1580),""," ")&amp;U1580&amp;" "&amp;V1580</f>
        <v>419 Mulberry Street</v>
      </c>
      <c r="C1580" s="1" t="s">
        <v>4</v>
      </c>
      <c r="E1580" s="1" t="s">
        <v>565</v>
      </c>
      <c r="F1580" s="1" t="s">
        <v>566</v>
      </c>
      <c r="G1580" s="4" t="s">
        <v>335</v>
      </c>
      <c r="H1580" s="1" t="b">
        <v>1</v>
      </c>
      <c r="I1580" s="1" t="b">
        <v>0</v>
      </c>
      <c r="J1580" s="1">
        <v>1940</v>
      </c>
      <c r="K1580" s="1">
        <v>1940</v>
      </c>
      <c r="L1580" s="1" t="s">
        <v>2</v>
      </c>
      <c r="N1580" s="1">
        <v>1</v>
      </c>
      <c r="O1580" s="4" t="s">
        <v>526</v>
      </c>
      <c r="P1580" s="5">
        <v>38.737143000000003</v>
      </c>
      <c r="Q1580" s="5">
        <v>-85.379182999999998</v>
      </c>
      <c r="R1580" s="1">
        <v>419</v>
      </c>
      <c r="S1580" s="9"/>
      <c r="U1580" t="s">
        <v>478</v>
      </c>
      <c r="V1580" t="s">
        <v>446</v>
      </c>
      <c r="W1580" s="1" t="s">
        <v>13</v>
      </c>
    </row>
    <row r="1581" spans="1:23" x14ac:dyDescent="0.2">
      <c r="A1581" t="str">
        <f>IF(ISBLANK(R1581),C1581,R1581)&amp;" "&amp;S1581&amp;IF(ISBLANK(S1581),""," ")&amp;T1581&amp;IF(ISBLANK(T1581),""," ")&amp;U1581&amp;" "&amp;V1581</f>
        <v>427 Mulberry Street</v>
      </c>
      <c r="C1581" s="1" t="s">
        <v>0</v>
      </c>
      <c r="E1581" s="1" t="str">
        <f t="shared" si="73"/>
        <v>Italianate</v>
      </c>
      <c r="F1581" s="1" t="str">
        <f t="shared" si="72"/>
        <v>None</v>
      </c>
      <c r="G1581" s="1" t="s">
        <v>23</v>
      </c>
      <c r="H1581" s="1" t="b">
        <v>1</v>
      </c>
      <c r="I1581" s="1" t="b">
        <v>0</v>
      </c>
      <c r="J1581" s="1">
        <v>1840</v>
      </c>
      <c r="K1581" s="1">
        <v>1840</v>
      </c>
      <c r="L1581" s="1" t="s">
        <v>14</v>
      </c>
      <c r="M1581" s="1">
        <v>1</v>
      </c>
      <c r="P1581" s="5">
        <v>38.737315000000002</v>
      </c>
      <c r="Q1581" s="5">
        <v>-85.379080000000002</v>
      </c>
      <c r="R1581" s="1">
        <v>427</v>
      </c>
      <c r="S1581" s="9"/>
      <c r="U1581" t="s">
        <v>478</v>
      </c>
      <c r="V1581" t="s">
        <v>446</v>
      </c>
      <c r="W1581" s="1" t="s">
        <v>13</v>
      </c>
    </row>
    <row r="1582" spans="1:23" ht="127.5" x14ac:dyDescent="0.2">
      <c r="A1582" t="str">
        <f t="shared" si="74"/>
        <v>428 Mulberry Street</v>
      </c>
      <c r="B1582" s="1" t="s">
        <v>255</v>
      </c>
      <c r="C1582" s="1" t="s">
        <v>0</v>
      </c>
      <c r="E1582" s="1" t="str">
        <f t="shared" si="73"/>
        <v>Federal</v>
      </c>
      <c r="F1582" s="1" t="str">
        <f t="shared" si="72"/>
        <v>None</v>
      </c>
      <c r="G1582" s="1" t="s">
        <v>1</v>
      </c>
      <c r="H1582" s="1" t="b">
        <v>0</v>
      </c>
      <c r="I1582" s="1" t="b">
        <v>0</v>
      </c>
      <c r="J1582" s="1">
        <v>1832</v>
      </c>
      <c r="K1582" s="1">
        <v>1832</v>
      </c>
      <c r="L1582" s="1" t="s">
        <v>14</v>
      </c>
      <c r="M1582" s="1">
        <v>1</v>
      </c>
      <c r="P1582" s="5">
        <v>38.737284000000002</v>
      </c>
      <c r="Q1582" s="5">
        <v>-85.378428</v>
      </c>
      <c r="R1582" s="1">
        <v>428</v>
      </c>
      <c r="S1582" s="9"/>
      <c r="U1582" t="s">
        <v>478</v>
      </c>
      <c r="V1582" t="s">
        <v>446</v>
      </c>
      <c r="W1582" s="1" t="s">
        <v>420</v>
      </c>
    </row>
    <row r="1583" spans="1:23" ht="25.5" x14ac:dyDescent="0.2">
      <c r="A1583" t="str">
        <f t="shared" si="74"/>
        <v>500 Mulberry Street</v>
      </c>
      <c r="B1583" s="1" t="s">
        <v>256</v>
      </c>
      <c r="C1583" s="1" t="s">
        <v>535</v>
      </c>
      <c r="E1583" s="1" t="str">
        <f t="shared" si="73"/>
        <v>Italianate</v>
      </c>
      <c r="F1583" s="1" t="str">
        <f t="shared" si="72"/>
        <v>None</v>
      </c>
      <c r="G1583" s="1" t="s">
        <v>23</v>
      </c>
      <c r="H1583" s="1" t="b">
        <v>1</v>
      </c>
      <c r="I1583" s="1" t="b">
        <v>0</v>
      </c>
      <c r="J1583" s="1">
        <v>1840</v>
      </c>
      <c r="K1583" s="1">
        <v>1840</v>
      </c>
      <c r="L1583" s="1" t="s">
        <v>14</v>
      </c>
      <c r="M1583" s="1">
        <v>1</v>
      </c>
      <c r="P1583" s="5">
        <v>38.737625999999999</v>
      </c>
      <c r="Q1583" s="5">
        <v>-85.378399999999999</v>
      </c>
      <c r="R1583" s="1">
        <v>500</v>
      </c>
      <c r="S1583" s="9"/>
      <c r="U1583" t="s">
        <v>478</v>
      </c>
      <c r="V1583" t="s">
        <v>446</v>
      </c>
      <c r="W1583" s="1" t="s">
        <v>13</v>
      </c>
    </row>
    <row r="1584" spans="1:23" x14ac:dyDescent="0.2">
      <c r="A1584" t="str">
        <f>IF(ISBLANK(R1584),C1584,R1584)&amp;" "&amp;S1584&amp;IF(ISBLANK(S1584),""," ")&amp;T1584&amp;IF(ISBLANK(T1584),""," ")&amp;U1584&amp;" "&amp;V1584</f>
        <v>505 Mulberry Street</v>
      </c>
      <c r="C1584" s="1" t="s">
        <v>0</v>
      </c>
      <c r="E1584" s="1" t="str">
        <f t="shared" si="73"/>
        <v>Federal</v>
      </c>
      <c r="F1584" s="1" t="str">
        <f t="shared" si="72"/>
        <v>None</v>
      </c>
      <c r="G1584" s="1" t="s">
        <v>1</v>
      </c>
      <c r="H1584" s="1" t="b">
        <v>1</v>
      </c>
      <c r="I1584" s="1" t="b">
        <v>0</v>
      </c>
      <c r="J1584" s="1">
        <v>1830</v>
      </c>
      <c r="K1584" s="1">
        <v>1830</v>
      </c>
      <c r="L1584" s="1" t="s">
        <v>14</v>
      </c>
      <c r="M1584" s="1">
        <v>1</v>
      </c>
      <c r="P1584" s="5">
        <v>38.737802000000002</v>
      </c>
      <c r="Q1584" s="5">
        <v>-85.37921</v>
      </c>
      <c r="R1584" s="1">
        <v>505</v>
      </c>
      <c r="S1584" s="9"/>
      <c r="U1584" t="s">
        <v>478</v>
      </c>
      <c r="V1584" t="s">
        <v>446</v>
      </c>
      <c r="W1584" s="1" t="s">
        <v>13</v>
      </c>
    </row>
    <row r="1585" spans="1:23" ht="153" x14ac:dyDescent="0.2">
      <c r="A1585" t="str">
        <f t="shared" si="74"/>
        <v>506 Mulberry Street</v>
      </c>
      <c r="B1585" s="1" t="s">
        <v>257</v>
      </c>
      <c r="C1585" s="1" t="s">
        <v>114</v>
      </c>
      <c r="E1585" s="1" t="str">
        <f t="shared" si="73"/>
        <v>Gothic Revival</v>
      </c>
      <c r="F1585" s="1" t="str">
        <f t="shared" si="72"/>
        <v>None</v>
      </c>
      <c r="G1585" s="1" t="s">
        <v>37</v>
      </c>
      <c r="H1585" s="1" t="b">
        <v>0</v>
      </c>
      <c r="I1585" s="1" t="b">
        <v>0</v>
      </c>
      <c r="J1585" s="1">
        <v>1848</v>
      </c>
      <c r="K1585" s="1">
        <v>1848</v>
      </c>
      <c r="L1585" s="1" t="s">
        <v>14</v>
      </c>
      <c r="M1585" s="1">
        <v>2</v>
      </c>
      <c r="P1585" s="5">
        <v>38.737779000000003</v>
      </c>
      <c r="Q1585" s="5">
        <v>-85.378404000000003</v>
      </c>
      <c r="R1585" s="1">
        <v>506</v>
      </c>
      <c r="S1585" s="9"/>
      <c r="U1585" t="s">
        <v>478</v>
      </c>
      <c r="V1585" t="s">
        <v>446</v>
      </c>
      <c r="W1585" s="1" t="s">
        <v>421</v>
      </c>
    </row>
    <row r="1586" spans="1:23" x14ac:dyDescent="0.2">
      <c r="A1586" t="str">
        <f>IF(ISBLANK(R1586),C1586,R1586)&amp;" "&amp;S1586&amp;IF(ISBLANK(S1586),""," ")&amp;T1586&amp;IF(ISBLANK(T1586),""," ")&amp;U1586&amp;" "&amp;V1586</f>
        <v>507 Mulberry Street</v>
      </c>
      <c r="C1586" s="1" t="s">
        <v>0</v>
      </c>
      <c r="E1586" s="1" t="str">
        <f t="shared" si="73"/>
        <v>Federal</v>
      </c>
      <c r="F1586" s="1" t="str">
        <f t="shared" si="72"/>
        <v>None</v>
      </c>
      <c r="G1586" s="1" t="s">
        <v>1</v>
      </c>
      <c r="H1586" s="1" t="b">
        <v>1</v>
      </c>
      <c r="I1586" s="1" t="b">
        <v>0</v>
      </c>
      <c r="J1586" s="1">
        <v>1840</v>
      </c>
      <c r="K1586" s="1">
        <v>1840</v>
      </c>
      <c r="L1586" s="1" t="s">
        <v>14</v>
      </c>
      <c r="M1586" s="1">
        <v>1</v>
      </c>
      <c r="P1586" s="5">
        <v>38.737859</v>
      </c>
      <c r="Q1586" s="5">
        <v>-85.379214000000005</v>
      </c>
      <c r="R1586" s="1">
        <v>507</v>
      </c>
      <c r="S1586" s="9"/>
      <c r="U1586" t="s">
        <v>478</v>
      </c>
      <c r="V1586" t="s">
        <v>446</v>
      </c>
      <c r="W1586" s="1" t="s">
        <v>13</v>
      </c>
    </row>
    <row r="1587" spans="1:23" x14ac:dyDescent="0.2">
      <c r="A1587" t="str">
        <f>IF(ISBLANK(R1587),C1587,R1587)&amp;" "&amp;S1587&amp;IF(ISBLANK(S1587),""," ")&amp;T1587&amp;IF(ISBLANK(T1587),""," ")&amp;U1587&amp;" "&amp;V1587</f>
        <v>509 Mulberry Street</v>
      </c>
      <c r="C1587" s="1" t="s">
        <v>0</v>
      </c>
      <c r="E1587" s="1" t="str">
        <f t="shared" si="73"/>
        <v>Federal</v>
      </c>
      <c r="F1587" s="1" t="str">
        <f t="shared" si="72"/>
        <v>None</v>
      </c>
      <c r="G1587" s="1" t="s">
        <v>1</v>
      </c>
      <c r="H1587" s="1" t="b">
        <v>1</v>
      </c>
      <c r="I1587" s="1" t="b">
        <v>0</v>
      </c>
      <c r="J1587" s="1">
        <v>1820</v>
      </c>
      <c r="K1587" s="1">
        <v>1820</v>
      </c>
      <c r="L1587" s="1" t="s">
        <v>14</v>
      </c>
      <c r="M1587" s="1">
        <v>1</v>
      </c>
      <c r="P1587" s="5">
        <v>38.737921999999998</v>
      </c>
      <c r="Q1587" s="5">
        <v>-85.379216</v>
      </c>
      <c r="R1587" s="1">
        <v>509</v>
      </c>
      <c r="S1587" s="9"/>
      <c r="U1587" t="s">
        <v>478</v>
      </c>
      <c r="V1587" t="s">
        <v>446</v>
      </c>
      <c r="W1587" s="1" t="s">
        <v>13</v>
      </c>
    </row>
    <row r="1588" spans="1:23" ht="25.5" x14ac:dyDescent="0.2">
      <c r="A1588" t="str">
        <f t="shared" si="74"/>
        <v>510 Mulberry Street</v>
      </c>
      <c r="B1588" s="1" t="s">
        <v>258</v>
      </c>
      <c r="C1588" s="1" t="s">
        <v>0</v>
      </c>
      <c r="E1588" s="1" t="str">
        <f t="shared" si="73"/>
        <v>Italianate</v>
      </c>
      <c r="F1588" s="1" t="str">
        <f t="shared" si="72"/>
        <v>None</v>
      </c>
      <c r="G1588" s="1" t="s">
        <v>23</v>
      </c>
      <c r="H1588" s="1" t="b">
        <v>1</v>
      </c>
      <c r="I1588" s="1" t="b">
        <v>0</v>
      </c>
      <c r="J1588" s="1">
        <v>1850</v>
      </c>
      <c r="K1588" s="1">
        <v>1850</v>
      </c>
      <c r="L1588" s="1" t="s">
        <v>14</v>
      </c>
      <c r="M1588" s="1">
        <v>1</v>
      </c>
      <c r="N1588" s="1" t="s">
        <v>13</v>
      </c>
      <c r="P1588" s="5">
        <v>38.737935</v>
      </c>
      <c r="Q1588" s="5">
        <v>-85.378405999999998</v>
      </c>
      <c r="R1588" s="1">
        <v>510</v>
      </c>
      <c r="S1588" s="9"/>
      <c r="U1588" t="s">
        <v>478</v>
      </c>
      <c r="V1588" t="s">
        <v>446</v>
      </c>
      <c r="W1588" s="1" t="s">
        <v>13</v>
      </c>
    </row>
    <row r="1589" spans="1:23" x14ac:dyDescent="0.2">
      <c r="A1589" t="str">
        <f>IF(ISBLANK(R1589),C1589,R1589)&amp;" "&amp;S1589&amp;IF(ISBLANK(S1589),""," ")&amp;T1589&amp;IF(ISBLANK(T1589),""," ")&amp;U1589&amp;" "&amp;V1589</f>
        <v>511 Mulberry Street</v>
      </c>
      <c r="C1589" s="1" t="s">
        <v>0</v>
      </c>
      <c r="E1589" s="1" t="str">
        <f t="shared" si="73"/>
        <v>Federal</v>
      </c>
      <c r="F1589" s="1" t="str">
        <f t="shared" si="72"/>
        <v>None</v>
      </c>
      <c r="G1589" s="1" t="s">
        <v>1</v>
      </c>
      <c r="H1589" s="1" t="b">
        <v>1</v>
      </c>
      <c r="I1589" s="1" t="b">
        <v>0</v>
      </c>
      <c r="J1589" s="1">
        <v>1820</v>
      </c>
      <c r="K1589" s="1">
        <v>1820</v>
      </c>
      <c r="L1589" s="1" t="s">
        <v>14</v>
      </c>
      <c r="M1589" s="1">
        <v>1</v>
      </c>
      <c r="P1589" s="5">
        <v>38.737980999999998</v>
      </c>
      <c r="Q1589" s="5">
        <v>-85.379216999999997</v>
      </c>
      <c r="R1589" s="1">
        <v>511</v>
      </c>
      <c r="S1589" s="9"/>
      <c r="U1589" t="s">
        <v>478</v>
      </c>
      <c r="V1589" t="s">
        <v>446</v>
      </c>
      <c r="W1589" s="1" t="s">
        <v>13</v>
      </c>
    </row>
    <row r="1590" spans="1:23" x14ac:dyDescent="0.2">
      <c r="A1590" t="str">
        <f>IF(ISBLANK(R1590),C1590,R1590)&amp;" "&amp;S1590&amp;IF(ISBLANK(S1590),""," ")&amp;T1590&amp;IF(ISBLANK(T1590),""," ")&amp;U1590&amp;" "&amp;V1590</f>
        <v>513 1/2 Mulberry Street</v>
      </c>
      <c r="C1590" s="1" t="s">
        <v>0</v>
      </c>
      <c r="E1590" s="1" t="str">
        <f t="shared" si="73"/>
        <v>Italianate</v>
      </c>
      <c r="F1590" s="1" t="str">
        <f t="shared" si="72"/>
        <v>None</v>
      </c>
      <c r="G1590" s="1" t="s">
        <v>23</v>
      </c>
      <c r="H1590" s="1" t="b">
        <v>1</v>
      </c>
      <c r="I1590" s="1" t="b">
        <v>0</v>
      </c>
      <c r="J1590" s="1">
        <v>1860</v>
      </c>
      <c r="K1590" s="1">
        <v>1860</v>
      </c>
      <c r="L1590" s="1" t="s">
        <v>14</v>
      </c>
      <c r="M1590" s="1">
        <v>0.5</v>
      </c>
      <c r="P1590" s="5">
        <v>38.738101999999998</v>
      </c>
      <c r="Q1590" s="5">
        <v>-85.379131000000001</v>
      </c>
      <c r="R1590" s="8">
        <v>513</v>
      </c>
      <c r="S1590" s="12" t="s">
        <v>510</v>
      </c>
      <c r="U1590" t="s">
        <v>478</v>
      </c>
      <c r="V1590" s="2" t="s">
        <v>446</v>
      </c>
      <c r="W1590" s="1" t="s">
        <v>13</v>
      </c>
    </row>
    <row r="1591" spans="1:23" x14ac:dyDescent="0.2">
      <c r="A1591" t="str">
        <f>IF(ISBLANK(R1591),C1591,R1591)&amp;" "&amp;S1591&amp;IF(ISBLANK(S1591),""," ")&amp;T1591&amp;IF(ISBLANK(T1591),""," ")&amp;U1591&amp;" "&amp;V1591</f>
        <v>513 Mulberry Street</v>
      </c>
      <c r="C1591" s="1" t="s">
        <v>0</v>
      </c>
      <c r="E1591" s="1" t="str">
        <f t="shared" si="73"/>
        <v>Italianate</v>
      </c>
      <c r="F1591" s="1" t="str">
        <f t="shared" si="72"/>
        <v>None</v>
      </c>
      <c r="G1591" s="1" t="s">
        <v>23</v>
      </c>
      <c r="H1591" s="1" t="b">
        <v>1</v>
      </c>
      <c r="I1591" s="1" t="b">
        <v>0</v>
      </c>
      <c r="J1591" s="1">
        <v>1860</v>
      </c>
      <c r="K1591" s="1">
        <v>1860</v>
      </c>
      <c r="L1591" s="1" t="s">
        <v>14</v>
      </c>
      <c r="M1591" s="1">
        <v>0.5</v>
      </c>
      <c r="P1591" s="5">
        <v>38.738101999999998</v>
      </c>
      <c r="Q1591" s="5">
        <v>-85.379131000000001</v>
      </c>
      <c r="R1591" s="1">
        <v>513</v>
      </c>
      <c r="S1591" s="9"/>
      <c r="U1591" t="s">
        <v>478</v>
      </c>
      <c r="V1591" s="2" t="s">
        <v>446</v>
      </c>
      <c r="W1591" s="1" t="s">
        <v>13</v>
      </c>
    </row>
    <row r="1592" spans="1:23" x14ac:dyDescent="0.2">
      <c r="A1592" t="str">
        <f>IF(ISBLANK(R1592),C1592,R1592)&amp;" "&amp;S1592&amp;IF(ISBLANK(S1592),""," ")&amp;T1592&amp;IF(ISBLANK(T1592),""," ")&amp;U1592&amp;" "&amp;V1592</f>
        <v>514 Mulberry Street</v>
      </c>
      <c r="C1592" s="1" t="s">
        <v>0</v>
      </c>
      <c r="E1592" s="1" t="str">
        <f t="shared" si="73"/>
        <v>Italianate</v>
      </c>
      <c r="F1592" s="1" t="str">
        <f t="shared" si="72"/>
        <v>None</v>
      </c>
      <c r="G1592" s="1" t="s">
        <v>23</v>
      </c>
      <c r="H1592" s="1" t="b">
        <v>1</v>
      </c>
      <c r="I1592" s="1" t="b">
        <v>0</v>
      </c>
      <c r="J1592" s="1">
        <v>1850</v>
      </c>
      <c r="K1592" s="1">
        <v>1850</v>
      </c>
      <c r="L1592" s="1" t="s">
        <v>14</v>
      </c>
      <c r="M1592" s="1">
        <v>1</v>
      </c>
      <c r="N1592" s="1" t="s">
        <v>13</v>
      </c>
      <c r="P1592" s="5">
        <v>38.738076</v>
      </c>
      <c r="Q1592" s="5">
        <v>-85.378524999999996</v>
      </c>
      <c r="R1592" s="1">
        <v>514</v>
      </c>
      <c r="S1592" s="9"/>
      <c r="U1592" t="s">
        <v>478</v>
      </c>
      <c r="V1592" t="s">
        <v>446</v>
      </c>
      <c r="W1592" s="1" t="s">
        <v>13</v>
      </c>
    </row>
    <row r="1593" spans="1:23" x14ac:dyDescent="0.2">
      <c r="A1593" t="str">
        <f>IF(ISBLANK(R1593),C1593,R1593)&amp;" "&amp;S1593&amp;IF(ISBLANK(S1593),""," ")&amp;T1593&amp;IF(ISBLANK(T1593),""," ")&amp;U1593&amp;" "&amp;V1593</f>
        <v>515 Mulberry Street</v>
      </c>
      <c r="C1593" s="1" t="s">
        <v>0</v>
      </c>
      <c r="E1593" s="1" t="str">
        <f t="shared" si="73"/>
        <v>Italianate</v>
      </c>
      <c r="F1593" s="1" t="str">
        <f t="shared" si="72"/>
        <v>None</v>
      </c>
      <c r="G1593" s="1" t="s">
        <v>23</v>
      </c>
      <c r="H1593" s="1" t="b">
        <v>1</v>
      </c>
      <c r="I1593" s="1" t="b">
        <v>0</v>
      </c>
      <c r="J1593" s="1">
        <v>1840</v>
      </c>
      <c r="K1593" s="1">
        <v>1840</v>
      </c>
      <c r="L1593" s="1" t="s">
        <v>14</v>
      </c>
      <c r="M1593" s="1">
        <v>1</v>
      </c>
      <c r="P1593" s="5">
        <v>38.738191</v>
      </c>
      <c r="Q1593" s="5">
        <v>-85.379216999999997</v>
      </c>
      <c r="R1593" s="1">
        <v>515</v>
      </c>
      <c r="S1593" s="9"/>
      <c r="U1593" t="s">
        <v>478</v>
      </c>
      <c r="V1593" t="s">
        <v>446</v>
      </c>
      <c r="W1593" s="1" t="s">
        <v>13</v>
      </c>
    </row>
    <row r="1594" spans="1:23" x14ac:dyDescent="0.2">
      <c r="A1594" t="str">
        <f>IF(ISBLANK(R1594),C1594,R1594)&amp;" "&amp;S1594&amp;IF(ISBLANK(S1594),""," ")&amp;T1594&amp;IF(ISBLANK(T1594),""," ")&amp;U1594&amp;" "&amp;V1594</f>
        <v>516 Mulberry Street</v>
      </c>
      <c r="C1594" s="1" t="s">
        <v>0</v>
      </c>
      <c r="E1594" s="1" t="str">
        <f t="shared" si="73"/>
        <v>Italianate</v>
      </c>
      <c r="F1594" s="1" t="str">
        <f t="shared" si="72"/>
        <v>None</v>
      </c>
      <c r="G1594" s="1" t="s">
        <v>23</v>
      </c>
      <c r="H1594" s="1" t="b">
        <v>1</v>
      </c>
      <c r="I1594" s="1" t="b">
        <v>0</v>
      </c>
      <c r="J1594" s="1">
        <v>1850</v>
      </c>
      <c r="K1594" s="1">
        <v>1850</v>
      </c>
      <c r="L1594" s="1" t="s">
        <v>14</v>
      </c>
      <c r="M1594" s="1">
        <v>1</v>
      </c>
      <c r="N1594" s="1" t="s">
        <v>13</v>
      </c>
      <c r="P1594" s="5">
        <v>38.738159000000003</v>
      </c>
      <c r="Q1594" s="5">
        <v>-85.378527000000005</v>
      </c>
      <c r="R1594" s="1">
        <v>516</v>
      </c>
      <c r="S1594" s="9"/>
      <c r="U1594" t="s">
        <v>478</v>
      </c>
      <c r="V1594" t="s">
        <v>446</v>
      </c>
      <c r="W1594" s="1" t="s">
        <v>13</v>
      </c>
    </row>
    <row r="1595" spans="1:23" x14ac:dyDescent="0.2">
      <c r="A1595" t="str">
        <f>IF(ISBLANK(R1595),C1595,R1595)&amp;" "&amp;S1595&amp;IF(ISBLANK(S1595),""," ")&amp;T1595&amp;IF(ISBLANK(T1595),""," ")&amp;U1595&amp;" "&amp;V1595</f>
        <v>517 Mulberry Street</v>
      </c>
      <c r="C1595" s="1" t="s">
        <v>0</v>
      </c>
      <c r="E1595" s="1" t="str">
        <f t="shared" si="73"/>
        <v>Italianate</v>
      </c>
      <c r="F1595" s="1" t="str">
        <f t="shared" si="72"/>
        <v>None</v>
      </c>
      <c r="G1595" s="1" t="s">
        <v>23</v>
      </c>
      <c r="H1595" s="1" t="b">
        <v>1</v>
      </c>
      <c r="I1595" s="1" t="b">
        <v>0</v>
      </c>
      <c r="J1595" s="1">
        <v>1840</v>
      </c>
      <c r="K1595" s="1">
        <v>1840</v>
      </c>
      <c r="L1595" s="1" t="s">
        <v>14</v>
      </c>
      <c r="M1595" s="1">
        <v>1</v>
      </c>
      <c r="P1595" s="5">
        <v>38.738249000000003</v>
      </c>
      <c r="Q1595" s="5">
        <v>-85.379222999999996</v>
      </c>
      <c r="R1595" s="1">
        <v>517</v>
      </c>
      <c r="S1595" s="9"/>
      <c r="U1595" t="s">
        <v>478</v>
      </c>
      <c r="V1595" t="s">
        <v>446</v>
      </c>
      <c r="W1595" s="1" t="s">
        <v>13</v>
      </c>
    </row>
    <row r="1596" spans="1:23" x14ac:dyDescent="0.2">
      <c r="A1596" t="str">
        <f>IF(ISBLANK(R1596),C1596,R1596)&amp;" "&amp;S1596&amp;IF(ISBLANK(S1596),""," ")&amp;T1596&amp;IF(ISBLANK(T1596),""," ")&amp;U1596&amp;" "&amp;V1596</f>
        <v>518 Mulberry Street</v>
      </c>
      <c r="C1596" s="1" t="s">
        <v>0</v>
      </c>
      <c r="E1596" s="1" t="str">
        <f t="shared" si="73"/>
        <v>Vernacular: Other</v>
      </c>
      <c r="F1596" s="1" t="str">
        <f t="shared" si="72"/>
        <v>Gabled-ell</v>
      </c>
      <c r="G1596" s="1" t="s">
        <v>27</v>
      </c>
      <c r="H1596" s="1" t="b">
        <v>1</v>
      </c>
      <c r="I1596" s="1" t="b">
        <v>0</v>
      </c>
      <c r="J1596" s="1">
        <v>1870</v>
      </c>
      <c r="K1596" s="1">
        <v>1870</v>
      </c>
      <c r="L1596" s="1" t="s">
        <v>14</v>
      </c>
      <c r="M1596" s="1">
        <v>1</v>
      </c>
      <c r="N1596" s="1" t="s">
        <v>13</v>
      </c>
      <c r="P1596" s="5">
        <v>38.738273999999997</v>
      </c>
      <c r="Q1596" s="5">
        <v>-85.378529</v>
      </c>
      <c r="R1596" s="1">
        <v>518</v>
      </c>
      <c r="S1596" s="9"/>
      <c r="U1596" t="s">
        <v>478</v>
      </c>
      <c r="V1596" t="s">
        <v>446</v>
      </c>
      <c r="W1596" s="1" t="s">
        <v>13</v>
      </c>
    </row>
    <row r="1597" spans="1:23" x14ac:dyDescent="0.2">
      <c r="A1597" t="str">
        <f>IF(ISBLANK(R1597),C1597,R1597)&amp;" "&amp;S1597&amp;IF(ISBLANK(S1597),""," ")&amp;T1597&amp;IF(ISBLANK(T1597),""," ")&amp;U1597&amp;" "&amp;V1597</f>
        <v>519 Mulberry Street</v>
      </c>
      <c r="C1597" s="1" t="s">
        <v>0</v>
      </c>
      <c r="E1597" s="1" t="str">
        <f t="shared" si="73"/>
        <v>Italianate</v>
      </c>
      <c r="F1597" s="1" t="str">
        <f t="shared" si="72"/>
        <v>None</v>
      </c>
      <c r="G1597" s="1" t="s">
        <v>23</v>
      </c>
      <c r="H1597" s="1" t="b">
        <v>1</v>
      </c>
      <c r="I1597" s="1" t="b">
        <v>0</v>
      </c>
      <c r="J1597" s="1">
        <v>1870</v>
      </c>
      <c r="K1597" s="1">
        <v>1870</v>
      </c>
      <c r="L1597" s="1" t="s">
        <v>14</v>
      </c>
      <c r="M1597" s="1">
        <v>1</v>
      </c>
      <c r="P1597" s="5">
        <v>38.738309000000001</v>
      </c>
      <c r="Q1597" s="5">
        <v>-85.379067000000006</v>
      </c>
      <c r="R1597" s="1">
        <v>519</v>
      </c>
      <c r="S1597" s="9"/>
      <c r="U1597" t="s">
        <v>478</v>
      </c>
      <c r="V1597" t="s">
        <v>446</v>
      </c>
      <c r="W1597" s="1" t="s">
        <v>13</v>
      </c>
    </row>
    <row r="1598" spans="1:23" x14ac:dyDescent="0.2">
      <c r="A1598" t="str">
        <f>IF(ISBLANK(R1598),C1598,R1598)&amp;" "&amp;S1598&amp;IF(ISBLANK(S1598),""," ")&amp;T1598&amp;IF(ISBLANK(T1598),""," ")&amp;U1598&amp;" "&amp;V1598</f>
        <v>520 Mulberry Street</v>
      </c>
      <c r="C1598" s="1" t="s">
        <v>0</v>
      </c>
      <c r="E1598" s="1" t="str">
        <f t="shared" si="73"/>
        <v>Federal</v>
      </c>
      <c r="F1598" s="1" t="str">
        <f t="shared" si="72"/>
        <v>None</v>
      </c>
      <c r="G1598" s="1" t="s">
        <v>1</v>
      </c>
      <c r="H1598" s="1" t="b">
        <v>1</v>
      </c>
      <c r="I1598" s="1" t="b">
        <v>0</v>
      </c>
      <c r="J1598" s="1">
        <v>1850</v>
      </c>
      <c r="K1598" s="1">
        <v>1850</v>
      </c>
      <c r="L1598" s="1" t="s">
        <v>14</v>
      </c>
      <c r="M1598" s="1">
        <v>1</v>
      </c>
      <c r="N1598" s="1" t="s">
        <v>13</v>
      </c>
      <c r="P1598" s="5">
        <v>38.738360999999998</v>
      </c>
      <c r="Q1598" s="5">
        <v>-85.378530999999995</v>
      </c>
      <c r="R1598" s="1">
        <v>520</v>
      </c>
      <c r="S1598" s="9"/>
      <c r="U1598" t="s">
        <v>478</v>
      </c>
      <c r="V1598" t="s">
        <v>446</v>
      </c>
      <c r="W1598" s="1" t="s">
        <v>13</v>
      </c>
    </row>
    <row r="1599" spans="1:23" x14ac:dyDescent="0.2">
      <c r="A1599" t="str">
        <f>IF(ISBLANK(R1599),C1599,R1599)&amp;" "&amp;S1599&amp;IF(ISBLANK(S1599),""," ")&amp;T1599&amp;IF(ISBLANK(T1599),""," ")&amp;U1599&amp;" "&amp;V1599</f>
        <v>521 Mulberry Street</v>
      </c>
      <c r="C1599" s="1" t="s">
        <v>0</v>
      </c>
      <c r="E1599" s="1" t="str">
        <f t="shared" si="73"/>
        <v>Italianate</v>
      </c>
      <c r="F1599" s="1" t="str">
        <f t="shared" si="72"/>
        <v>None</v>
      </c>
      <c r="G1599" s="1" t="s">
        <v>23</v>
      </c>
      <c r="H1599" s="1" t="b">
        <v>1</v>
      </c>
      <c r="I1599" s="1" t="b">
        <v>0</v>
      </c>
      <c r="J1599" s="1">
        <v>1870</v>
      </c>
      <c r="K1599" s="1">
        <v>1870</v>
      </c>
      <c r="L1599" s="1" t="s">
        <v>14</v>
      </c>
      <c r="M1599" s="1">
        <v>2</v>
      </c>
      <c r="P1599" s="5">
        <v>38.738365000000002</v>
      </c>
      <c r="Q1599" s="5">
        <v>-85.379147000000003</v>
      </c>
      <c r="R1599" s="1">
        <v>521</v>
      </c>
      <c r="S1599" s="9"/>
      <c r="U1599" t="s">
        <v>478</v>
      </c>
      <c r="V1599" t="s">
        <v>446</v>
      </c>
      <c r="W1599" s="1" t="s">
        <v>13</v>
      </c>
    </row>
    <row r="1600" spans="1:23" x14ac:dyDescent="0.2">
      <c r="A1600" t="str">
        <f>IF(ISBLANK(R1600),C1600,R1600)&amp;" "&amp;S1600&amp;IF(ISBLANK(S1600),""," ")&amp;T1600&amp;IF(ISBLANK(T1600),""," ")&amp;U1600&amp;" "&amp;V1600</f>
        <v>522 Mulberry Street</v>
      </c>
      <c r="C1600" s="1" t="s">
        <v>0</v>
      </c>
      <c r="E1600" s="1" t="str">
        <f t="shared" si="73"/>
        <v>Italianate</v>
      </c>
      <c r="F1600" s="1" t="str">
        <f t="shared" si="72"/>
        <v>None</v>
      </c>
      <c r="G1600" s="1" t="s">
        <v>23</v>
      </c>
      <c r="H1600" s="1" t="b">
        <v>1</v>
      </c>
      <c r="I1600" s="1" t="b">
        <v>0</v>
      </c>
      <c r="J1600" s="1">
        <v>1880</v>
      </c>
      <c r="K1600" s="1">
        <v>1880</v>
      </c>
      <c r="L1600" s="1" t="s">
        <v>14</v>
      </c>
      <c r="M1600" s="1">
        <v>1</v>
      </c>
      <c r="N1600" s="1" t="s">
        <v>13</v>
      </c>
      <c r="P1600" s="5">
        <v>38.738446000000003</v>
      </c>
      <c r="Q1600" s="5">
        <v>-85.378532000000007</v>
      </c>
      <c r="R1600" s="1">
        <v>522</v>
      </c>
      <c r="S1600" s="9"/>
      <c r="U1600" t="s">
        <v>478</v>
      </c>
      <c r="V1600" t="s">
        <v>446</v>
      </c>
      <c r="W1600" s="1" t="s">
        <v>13</v>
      </c>
    </row>
    <row r="1601" spans="1:23" x14ac:dyDescent="0.2">
      <c r="A1601" t="str">
        <f>IF(ISBLANK(R1601),C1601,R1601)&amp;" "&amp;S1601&amp;IF(ISBLANK(S1601),""," ")&amp;T1601&amp;IF(ISBLANK(T1601),""," ")&amp;U1601&amp;" "&amp;V1601</f>
        <v>523 Mulberry Street</v>
      </c>
      <c r="C1601" s="1" t="s">
        <v>0</v>
      </c>
      <c r="E1601" s="1" t="str">
        <f t="shared" si="73"/>
        <v>Italianate</v>
      </c>
      <c r="F1601" s="1" t="str">
        <f t="shared" si="72"/>
        <v>None</v>
      </c>
      <c r="G1601" s="1" t="s">
        <v>23</v>
      </c>
      <c r="H1601" s="1" t="b">
        <v>1</v>
      </c>
      <c r="I1601" s="1" t="b">
        <v>0</v>
      </c>
      <c r="J1601" s="1">
        <v>1850</v>
      </c>
      <c r="K1601" s="1">
        <v>1850</v>
      </c>
      <c r="L1601" s="1" t="s">
        <v>14</v>
      </c>
      <c r="M1601" s="1">
        <v>1</v>
      </c>
      <c r="P1601" s="5">
        <v>38.738444000000001</v>
      </c>
      <c r="Q1601" s="5">
        <v>-85.379150999999993</v>
      </c>
      <c r="R1601" s="1">
        <v>523</v>
      </c>
      <c r="S1601" s="9"/>
      <c r="U1601" t="s">
        <v>478</v>
      </c>
      <c r="V1601" t="s">
        <v>446</v>
      </c>
      <c r="W1601" s="1" t="s">
        <v>13</v>
      </c>
    </row>
    <row r="1602" spans="1:23" ht="127.5" x14ac:dyDescent="0.2">
      <c r="A1602" t="str">
        <f t="shared" si="74"/>
        <v>601 Mulberry Street</v>
      </c>
      <c r="B1602" s="1" t="s">
        <v>253</v>
      </c>
      <c r="C1602" s="1" t="s">
        <v>0</v>
      </c>
      <c r="E1602" s="1" t="str">
        <f t="shared" si="73"/>
        <v>Classical/Greek Revival</v>
      </c>
      <c r="F1602" s="1" t="str">
        <f t="shared" ref="F1602:F1665" si="76">IF(OR(G1602="Other: Vernacular Landscape",G1602="Other",G1602="Federal"),"None",IF(G1602="Italianate","None",IF(G1602="No Style","None",IF(G1602="Other: Gabled-ell","Gabled-ell",IF(G1602="Other: Single Pen","Single Pen",IF(G1602="Other: Double Pen","Double Pen",IF(G1602="Other: Shotgun","None",IF(G1602="Other: I-House","I-House",IF(G1602="Other: Hall and Parlor","Hall and Parlor",IF(G1602="Other: Gable front","None",IF(G1602="Other: Cross gable","Cross Gable",IF(G1602="Other: English Barn","English Barn",IF(G1602="Greek Revival","Greek",IF(G1602="Bungalow/Craftsman","None",IF(G1602="Colonial Revival","None",IF(G1602="Other: American Four Square","None",IF(G1602="Queen Anne","Queen Anne",IF(G1602="Other: Designed Landscape - Memorial Garden","Memorial Garden",IF(G1602="Other: Designed Landscape - Formal garden","Formal Garden",IF(OR(G1602="Other: Modern",G1602="Modern Movement"),"None",IF(OR(G1602="Other: Side gabled",G1602="Side gabled"),"Side Gable",IF(G1602="Other: Rail car design","Rail Car",IF(G1602="Commercial Style","None",IF(G1602="Other: Cottage","Cottage",IF(G1602="Other: 19th C. Functional","19th Century",IF(G1602="Other: 20th C. Functional","20th Century",IF(G1602="Other: Pre-Fab","Pre-Fab",IF(OR(G1602="Other: Art Deco",G1602="Art Deco"),"None",IF(G1602="Gothic Revival","None",IF(G1602="Neo-Classical Revival","Classical",IF(OR(G1602="Other: Tudor Revival",G1602="Tudor Revival"),"None",IF(G1602="Stick/Eastlake","Stick/Eastlake",IF(G1602="Romanesque Revival","Romanesque Revival",IF(G1602="Modern Movement: Ranch Style","Ranch",IF(G1602="Other: Camelback shotgun","Camelback Shotgun",IF(G1602="Other: Saltbox","Saltbox",IF(G1602="Other: Designed Lanscape","None",IF(G1602="Other: Designed Landscape - City Park","City Park",IF(G1602="Other: Central passage","Central Passage",IF(G1602="Other: T-plan","T-plan",IF(G1602="Other: Free Classic","Free Classical",IF(G1602="Other: Cross plan","Cross Plan",IF(G1602="Second Empire",G1602,IF(G1602="Other: Folk Victorian","Folk Victorian",IF(G1602="Classical Revival","Classical",IF(G1602="Other: Neoclassical","Neoclassical",""))))))))))))))))))))))))))))))))))))))))))))))</f>
        <v>Greek</v>
      </c>
      <c r="G1602" s="1" t="s">
        <v>26</v>
      </c>
      <c r="H1602" s="1" t="b">
        <v>0</v>
      </c>
      <c r="I1602" s="1" t="b">
        <v>0</v>
      </c>
      <c r="J1602" s="1">
        <v>1843</v>
      </c>
      <c r="K1602" s="1">
        <v>1843</v>
      </c>
      <c r="L1602" s="1" t="s">
        <v>14</v>
      </c>
      <c r="M1602" s="1">
        <v>1</v>
      </c>
      <c r="P1602" s="5">
        <v>38.738764000000003</v>
      </c>
      <c r="Q1602" s="5">
        <v>-85.379232000000002</v>
      </c>
      <c r="R1602" s="1">
        <v>601</v>
      </c>
      <c r="S1602" s="9"/>
      <c r="U1602" t="s">
        <v>478</v>
      </c>
      <c r="V1602" t="s">
        <v>446</v>
      </c>
      <c r="W1602" s="1" t="s">
        <v>418</v>
      </c>
    </row>
    <row r="1603" spans="1:23" x14ac:dyDescent="0.2">
      <c r="A1603" t="str">
        <f>IF(ISBLANK(R1603),C1603,R1603)&amp;" "&amp;S1603&amp;IF(ISBLANK(S1603),""," ")&amp;T1603&amp;IF(ISBLANK(T1603),""," ")&amp;U1603&amp;" "&amp;V1603</f>
        <v>602 Mulberry Street</v>
      </c>
      <c r="C1603" s="1" t="s">
        <v>0</v>
      </c>
      <c r="E1603" s="1" t="str">
        <f t="shared" ref="E1603:E1666" si="77">IF(OR(G1603="Other",G1603="Federal",G1603="Italianate",G1603="Gothic Revival",G1603="Tudor Revival"),G1603,IF(G1603="No Style","None",IF(OR(G1603="Other: T-plan",G1603="Other: Central passage",G1603="Other: Pre-Fab",G1603="Other: Side gabled",G1603="Side gabled",G1603="Other: Gabled-ell",G1603="Other: Cross gable",G1603="Other: Saltbox",G1603="Other: Cross plan",G1603="Other: Hall and Parlor",G1603="Other: I-House",G1603="Other: Single Pen",G1603="Other: Cottage",G1603="Other: Double Pen"),"Vernacular: Other",IF(OR(G1603="Other: Shotgun",G1603="Other: Camelback shotgun"),"Vernacular: Shotgun",IF(G1603="Other: Gable front","Vernacular: Gable Front",IF(G1603="Other: English Barn","Barn",IF(G1603="Bungalow/Craftsman","Bungalow/Craftsman/Foursquare",IF(G1603="Colonial Revival",G1603,IF(G1603="Other: American Four Square","Bungalow/Craftsman/Foursquare",IF(G1603="Queen Anne","Victorian",IF(OR(G1603="Other: Designed Landscape - Memorial Garden",G1603="Other: Designed Landscape",G1603="Other: Designed Landscape - City Park"),"Designed Landscape",IF(G1603="Other: Designed Landscape - Formal garden","Designed Landscape",IF(OR(G1603="Other: Modern",G1603="Modern Movement",G1603="Modern Movement: Ranch Style"),"Modern Movement",IF(G1603="Other: Rail car design","Other",IF(G1603="Commercial Style","Commercial Style",IF(G1603="Other: 19th C. Functional","Functional",IF(G1603="Other: 20th C. Functional","Functional",IF(OR(G1603="Other: Art Deco",G1603="Art Deco"),"Art Deco",IF(G1603="Stick/Eastlake","Victorian",IF(OR(G1603="Other: Folk Victorian",G1603="Other: Free Classic",G1603="Romanesque Revival",G1603="Second Empire"),"Victorian",IF(G1603="Other: Tudor Revival","Tudor Revival",IF(G1603="Other: Vernacular Landscape","Vernacular Landscape",IF(OR(G1603="Greek Revival",G1603="Neo-Classical Revival",G1603="Classical Revival"),"Classical/Greek Revival","")))))))))))))))))))))))</f>
        <v>Federal</v>
      </c>
      <c r="F1603" s="1" t="str">
        <f t="shared" si="76"/>
        <v>None</v>
      </c>
      <c r="G1603" s="1" t="s">
        <v>1</v>
      </c>
      <c r="H1603" s="1" t="b">
        <v>1</v>
      </c>
      <c r="I1603" s="1" t="b">
        <v>0</v>
      </c>
      <c r="J1603" s="1">
        <v>1840</v>
      </c>
      <c r="K1603" s="1">
        <v>1840</v>
      </c>
      <c r="L1603" s="1" t="s">
        <v>14</v>
      </c>
      <c r="M1603" s="1">
        <v>1</v>
      </c>
      <c r="N1603" s="1" t="s">
        <v>13</v>
      </c>
      <c r="P1603" s="5">
        <v>38.738702000000004</v>
      </c>
      <c r="Q1603" s="5">
        <v>-85.378522000000004</v>
      </c>
      <c r="R1603" s="1">
        <v>602</v>
      </c>
      <c r="S1603" s="9"/>
      <c r="U1603" t="s">
        <v>478</v>
      </c>
      <c r="V1603" t="s">
        <v>446</v>
      </c>
      <c r="W1603" s="1" t="s">
        <v>13</v>
      </c>
    </row>
    <row r="1604" spans="1:23" x14ac:dyDescent="0.2">
      <c r="A1604" t="str">
        <f>IF(ISBLANK(R1604),C1604,R1604)&amp;" "&amp;S1604&amp;IF(ISBLANK(S1604),""," ")&amp;T1604&amp;IF(ISBLANK(T1604),""," ")&amp;U1604&amp;" "&amp;V1604</f>
        <v>604 Mulberry Street</v>
      </c>
      <c r="C1604" s="1" t="s">
        <v>0</v>
      </c>
      <c r="E1604" s="1" t="str">
        <f t="shared" si="77"/>
        <v>Federal</v>
      </c>
      <c r="F1604" s="1" t="str">
        <f t="shared" si="76"/>
        <v>None</v>
      </c>
      <c r="G1604" s="1" t="s">
        <v>1</v>
      </c>
      <c r="H1604" s="1" t="b">
        <v>1</v>
      </c>
      <c r="I1604" s="1" t="b">
        <v>0</v>
      </c>
      <c r="J1604" s="1">
        <v>1850</v>
      </c>
      <c r="K1604" s="1">
        <v>1850</v>
      </c>
      <c r="L1604" s="1" t="s">
        <v>14</v>
      </c>
      <c r="M1604" s="1">
        <v>1</v>
      </c>
      <c r="N1604" s="1" t="s">
        <v>13</v>
      </c>
      <c r="P1604" s="5">
        <v>38.738773999999999</v>
      </c>
      <c r="Q1604" s="5">
        <v>-85.378525999999994</v>
      </c>
      <c r="R1604" s="1">
        <v>604</v>
      </c>
      <c r="S1604" s="9"/>
      <c r="U1604" t="s">
        <v>478</v>
      </c>
      <c r="V1604" t="s">
        <v>446</v>
      </c>
      <c r="W1604" s="1" t="s">
        <v>13</v>
      </c>
    </row>
    <row r="1605" spans="1:23" x14ac:dyDescent="0.2">
      <c r="A1605" t="str">
        <f>IF(ISBLANK(R1605),C1605,R1605)&amp;" "&amp;S1605&amp;IF(ISBLANK(S1605),""," ")&amp;T1605&amp;IF(ISBLANK(T1605),""," ")&amp;U1605&amp;" "&amp;V1605</f>
        <v>606 Mulberry Street</v>
      </c>
      <c r="C1605" s="1" t="s">
        <v>0</v>
      </c>
      <c r="E1605" s="1" t="str">
        <f t="shared" si="77"/>
        <v>Federal</v>
      </c>
      <c r="F1605" s="1" t="str">
        <f t="shared" si="76"/>
        <v>None</v>
      </c>
      <c r="G1605" s="1" t="s">
        <v>1</v>
      </c>
      <c r="H1605" s="1" t="b">
        <v>1</v>
      </c>
      <c r="I1605" s="1" t="b">
        <v>0</v>
      </c>
      <c r="J1605" s="1">
        <v>1850</v>
      </c>
      <c r="K1605" s="1">
        <v>1850</v>
      </c>
      <c r="L1605" s="1" t="s">
        <v>14</v>
      </c>
      <c r="M1605" s="1">
        <v>1</v>
      </c>
      <c r="N1605" s="1" t="s">
        <v>13</v>
      </c>
      <c r="P1605" s="5">
        <v>38.738838000000001</v>
      </c>
      <c r="Q1605" s="5">
        <v>-85.378535999999997</v>
      </c>
      <c r="R1605" s="1">
        <v>606</v>
      </c>
      <c r="S1605" s="9"/>
      <c r="U1605" t="s">
        <v>478</v>
      </c>
      <c r="V1605" t="s">
        <v>446</v>
      </c>
      <c r="W1605" s="1" t="s">
        <v>13</v>
      </c>
    </row>
    <row r="1606" spans="1:23" x14ac:dyDescent="0.2">
      <c r="A1606" t="str">
        <f>IF(ISBLANK(R1606),C1606,R1606)&amp;" "&amp;S1606&amp;IF(ISBLANK(S1606),""," ")&amp;T1606&amp;IF(ISBLANK(T1606),""," ")&amp;U1606&amp;" "&amp;V1606</f>
        <v>607 Mulberry Street</v>
      </c>
      <c r="C1606" s="1" t="s">
        <v>90</v>
      </c>
      <c r="E1606" s="1" t="str">
        <f t="shared" si="77"/>
        <v>Functional</v>
      </c>
      <c r="F1606" s="1" t="str">
        <f t="shared" si="76"/>
        <v>19th Century</v>
      </c>
      <c r="G1606" s="4" t="s">
        <v>62</v>
      </c>
      <c r="H1606" s="1" t="b">
        <v>1</v>
      </c>
      <c r="I1606" s="1" t="b">
        <v>0</v>
      </c>
      <c r="J1606" s="1">
        <v>1870</v>
      </c>
      <c r="K1606" s="1">
        <v>1870</v>
      </c>
      <c r="L1606" s="1" t="s">
        <v>14</v>
      </c>
      <c r="M1606" s="1">
        <v>1</v>
      </c>
      <c r="P1606" s="5">
        <v>38.738844</v>
      </c>
      <c r="Q1606" s="5">
        <v>-85.378786000000005</v>
      </c>
      <c r="R1606" s="1">
        <v>607</v>
      </c>
      <c r="S1606" s="9"/>
      <c r="U1606" t="s">
        <v>478</v>
      </c>
      <c r="V1606" t="s">
        <v>446</v>
      </c>
      <c r="W1606" s="1" t="s">
        <v>13</v>
      </c>
    </row>
    <row r="1607" spans="1:23" x14ac:dyDescent="0.2">
      <c r="A1607" t="str">
        <f>IF(ISBLANK(R1607),C1607,R1607)&amp;" "&amp;S1607&amp;IF(ISBLANK(S1607),""," ")&amp;T1607&amp;IF(ISBLANK(T1607),""," ")&amp;U1607&amp;" "&amp;V1607</f>
        <v>608 Mulberry Street</v>
      </c>
      <c r="C1607" s="1" t="s">
        <v>0</v>
      </c>
      <c r="E1607" s="1" t="str">
        <f t="shared" si="77"/>
        <v>Federal</v>
      </c>
      <c r="F1607" s="1" t="str">
        <f t="shared" si="76"/>
        <v>None</v>
      </c>
      <c r="G1607" s="1" t="s">
        <v>1</v>
      </c>
      <c r="H1607" s="1" t="b">
        <v>1</v>
      </c>
      <c r="I1607" s="1" t="b">
        <v>0</v>
      </c>
      <c r="J1607" s="1">
        <v>1860</v>
      </c>
      <c r="K1607" s="1">
        <v>1860</v>
      </c>
      <c r="L1607" s="1" t="s">
        <v>14</v>
      </c>
      <c r="M1607" s="1">
        <v>1</v>
      </c>
      <c r="N1607" s="1" t="s">
        <v>13</v>
      </c>
      <c r="P1607" s="5">
        <v>38.738908000000002</v>
      </c>
      <c r="Q1607" s="5">
        <v>-85.378433000000001</v>
      </c>
      <c r="R1607" s="1">
        <v>608</v>
      </c>
      <c r="S1607" s="9"/>
      <c r="U1607" t="s">
        <v>478</v>
      </c>
      <c r="V1607" t="s">
        <v>446</v>
      </c>
      <c r="W1607" s="1" t="s">
        <v>13</v>
      </c>
    </row>
    <row r="1608" spans="1:23" x14ac:dyDescent="0.2">
      <c r="A1608" t="str">
        <f>IF(ISBLANK(R1608),C1608,R1608)&amp;" "&amp;S1608&amp;IF(ISBLANK(S1608),""," ")&amp;T1608&amp;IF(ISBLANK(T1608),""," ")&amp;U1608&amp;" "&amp;V1608</f>
        <v>609 Mulberry Street</v>
      </c>
      <c r="C1608" s="1" t="s">
        <v>0</v>
      </c>
      <c r="E1608" s="1" t="str">
        <f t="shared" si="77"/>
        <v>Federal</v>
      </c>
      <c r="F1608" s="1" t="str">
        <f t="shared" si="76"/>
        <v>None</v>
      </c>
      <c r="G1608" s="1" t="s">
        <v>1</v>
      </c>
      <c r="H1608" s="1" t="b">
        <v>1</v>
      </c>
      <c r="I1608" s="1" t="b">
        <v>0</v>
      </c>
      <c r="J1608" s="1">
        <v>1840</v>
      </c>
      <c r="K1608" s="1">
        <v>1840</v>
      </c>
      <c r="L1608" s="1" t="s">
        <v>14</v>
      </c>
      <c r="M1608" s="1">
        <v>1</v>
      </c>
      <c r="P1608" s="5">
        <v>38.738912999999997</v>
      </c>
      <c r="Q1608" s="5">
        <v>-85.379238999999998</v>
      </c>
      <c r="R1608" s="1">
        <v>609</v>
      </c>
      <c r="S1608" s="9"/>
      <c r="U1608" t="s">
        <v>478</v>
      </c>
      <c r="V1608" t="s">
        <v>446</v>
      </c>
      <c r="W1608" s="1" t="s">
        <v>13</v>
      </c>
    </row>
    <row r="1609" spans="1:23" x14ac:dyDescent="0.2">
      <c r="A1609" t="str">
        <f>IF(ISBLANK(R1609),C1609,R1609)&amp;" "&amp;S1609&amp;IF(ISBLANK(S1609),""," ")&amp;T1609&amp;IF(ISBLANK(T1609),""," ")&amp;U1609&amp;" "&amp;V1609</f>
        <v>612 Mulberry Street</v>
      </c>
      <c r="C1609" s="1" t="s">
        <v>0</v>
      </c>
      <c r="E1609" s="1" t="str">
        <f t="shared" si="77"/>
        <v>Federal</v>
      </c>
      <c r="F1609" s="1" t="str">
        <f t="shared" si="76"/>
        <v>None</v>
      </c>
      <c r="G1609" s="1" t="s">
        <v>1</v>
      </c>
      <c r="H1609" s="1" t="b">
        <v>1</v>
      </c>
      <c r="I1609" s="1" t="b">
        <v>0</v>
      </c>
      <c r="J1609" s="1">
        <v>1840</v>
      </c>
      <c r="K1609" s="1">
        <v>1840</v>
      </c>
      <c r="L1609" s="1" t="s">
        <v>14</v>
      </c>
      <c r="M1609" s="1">
        <v>1</v>
      </c>
      <c r="N1609" s="1" t="s">
        <v>13</v>
      </c>
      <c r="P1609" s="5">
        <v>38.739019999999996</v>
      </c>
      <c r="Q1609" s="5">
        <v>-85.378406999999996</v>
      </c>
      <c r="R1609" s="1">
        <v>612</v>
      </c>
      <c r="S1609" s="9"/>
      <c r="U1609" t="s">
        <v>478</v>
      </c>
      <c r="V1609" t="s">
        <v>446</v>
      </c>
      <c r="W1609" s="1" t="s">
        <v>13</v>
      </c>
    </row>
    <row r="1610" spans="1:23" x14ac:dyDescent="0.2">
      <c r="A1610" t="str">
        <f>IF(ISBLANK(R1610),C1610,R1610)&amp;" "&amp;S1610&amp;IF(ISBLANK(S1610),""," ")&amp;T1610&amp;IF(ISBLANK(T1610),""," ")&amp;U1610&amp;" "&amp;V1610</f>
        <v>615 Mulberry Street</v>
      </c>
      <c r="C1610" s="1" t="s">
        <v>0</v>
      </c>
      <c r="E1610" s="1" t="str">
        <f t="shared" si="77"/>
        <v>Federal</v>
      </c>
      <c r="F1610" s="1" t="str">
        <f t="shared" si="76"/>
        <v>None</v>
      </c>
      <c r="G1610" s="1" t="s">
        <v>1</v>
      </c>
      <c r="H1610" s="1" t="b">
        <v>1</v>
      </c>
      <c r="I1610" s="1" t="b">
        <v>0</v>
      </c>
      <c r="J1610" s="1">
        <v>1840</v>
      </c>
      <c r="K1610" s="1">
        <v>1840</v>
      </c>
      <c r="L1610" s="1" t="s">
        <v>14</v>
      </c>
      <c r="M1610" s="1">
        <v>1</v>
      </c>
      <c r="P1610" s="5">
        <v>38.739201000000001</v>
      </c>
      <c r="Q1610" s="5">
        <v>-85.379244</v>
      </c>
      <c r="R1610" s="1">
        <v>615</v>
      </c>
      <c r="S1610" s="9"/>
      <c r="U1610" t="s">
        <v>478</v>
      </c>
      <c r="V1610" t="s">
        <v>446</v>
      </c>
      <c r="W1610" s="1" t="s">
        <v>13</v>
      </c>
    </row>
    <row r="1611" spans="1:23" x14ac:dyDescent="0.2">
      <c r="A1611" t="str">
        <f>IF(ISBLANK(R1611),C1611,R1611)&amp;" "&amp;S1611&amp;IF(ISBLANK(S1611),""," ")&amp;T1611&amp;IF(ISBLANK(T1611),""," ")&amp;U1611&amp;" "&amp;V1611</f>
        <v>617 Mulberry Street</v>
      </c>
      <c r="C1611" s="1" t="s">
        <v>0</v>
      </c>
      <c r="E1611" s="1" t="str">
        <f t="shared" si="77"/>
        <v>Federal</v>
      </c>
      <c r="F1611" s="1" t="str">
        <f t="shared" si="76"/>
        <v>None</v>
      </c>
      <c r="G1611" s="1" t="s">
        <v>1</v>
      </c>
      <c r="H1611" s="1" t="b">
        <v>1</v>
      </c>
      <c r="I1611" s="1" t="b">
        <v>0</v>
      </c>
      <c r="J1611" s="1">
        <v>1860</v>
      </c>
      <c r="K1611" s="1">
        <v>1860</v>
      </c>
      <c r="L1611" s="1" t="s">
        <v>14</v>
      </c>
      <c r="M1611" s="1">
        <v>1</v>
      </c>
      <c r="P1611" s="5">
        <v>38.739272</v>
      </c>
      <c r="Q1611" s="5">
        <v>-85.379095000000007</v>
      </c>
      <c r="R1611" s="1">
        <v>617</v>
      </c>
      <c r="S1611" s="9"/>
      <c r="U1611" t="s">
        <v>478</v>
      </c>
      <c r="V1611" t="s">
        <v>446</v>
      </c>
      <c r="W1611" s="1" t="s">
        <v>13</v>
      </c>
    </row>
    <row r="1612" spans="1:23" ht="25.5" x14ac:dyDescent="0.2">
      <c r="A1612" t="str">
        <f t="shared" ref="A1603:A1666" si="78">IF(ISBLANK(R1612),B1612,R1612)&amp;" "&amp;S1612&amp;IF(ISBLANK(S1612),""," ")&amp;T1612&amp;IF(ISBLANK(T1612),""," ")&amp;U1612&amp;" "&amp;V1612</f>
        <v>702 Mulberry Street</v>
      </c>
      <c r="B1612" s="1" t="s">
        <v>259</v>
      </c>
      <c r="C1612" s="1" t="s">
        <v>4</v>
      </c>
      <c r="E1612" s="1" t="str">
        <f t="shared" si="77"/>
        <v>Commercial Style</v>
      </c>
      <c r="F1612" s="1" t="str">
        <f t="shared" si="76"/>
        <v>None</v>
      </c>
      <c r="G1612" s="1" t="s">
        <v>6</v>
      </c>
      <c r="H1612" s="1" t="b">
        <v>1</v>
      </c>
      <c r="I1612" s="1" t="b">
        <v>0</v>
      </c>
      <c r="J1612" s="1">
        <v>1940</v>
      </c>
      <c r="K1612" s="1">
        <v>1940</v>
      </c>
      <c r="L1612" s="1" t="s">
        <v>2</v>
      </c>
      <c r="N1612" s="1">
        <v>1</v>
      </c>
      <c r="O1612" s="4" t="s">
        <v>526</v>
      </c>
      <c r="P1612" s="5">
        <v>38.740127000000001</v>
      </c>
      <c r="Q1612" s="5">
        <v>-85.378806999999995</v>
      </c>
      <c r="R1612" s="1">
        <v>702</v>
      </c>
      <c r="S1612" s="9"/>
      <c r="U1612" t="s">
        <v>478</v>
      </c>
      <c r="V1612" t="s">
        <v>446</v>
      </c>
      <c r="W1612" s="1" t="s">
        <v>13</v>
      </c>
    </row>
    <row r="1613" spans="1:23" x14ac:dyDescent="0.2">
      <c r="A1613" t="str">
        <f>IF(ISBLANK(R1613),C1613,R1613)&amp;" "&amp;S1613&amp;IF(ISBLANK(S1613),""," ")&amp;T1613&amp;IF(ISBLANK(T1613),""," ")&amp;U1613&amp;" "&amp;V1613</f>
        <v>704 Mulberry Street</v>
      </c>
      <c r="C1613" s="1" t="s">
        <v>0</v>
      </c>
      <c r="E1613" s="1" t="str">
        <f t="shared" si="77"/>
        <v>Vernacular: Shotgun</v>
      </c>
      <c r="F1613" s="1" t="str">
        <f t="shared" si="76"/>
        <v>None</v>
      </c>
      <c r="G1613" s="1" t="s">
        <v>18</v>
      </c>
      <c r="H1613" s="1" t="b">
        <v>1</v>
      </c>
      <c r="I1613" s="1" t="b">
        <v>0</v>
      </c>
      <c r="J1613" s="1">
        <v>1870</v>
      </c>
      <c r="K1613" s="1">
        <v>1870</v>
      </c>
      <c r="L1613" s="1" t="s">
        <v>14</v>
      </c>
      <c r="M1613" s="1">
        <v>1</v>
      </c>
      <c r="N1613" s="1" t="s">
        <v>13</v>
      </c>
      <c r="P1613" s="5">
        <v>38.739499000000002</v>
      </c>
      <c r="Q1613" s="5">
        <v>-85.378407999999993</v>
      </c>
      <c r="R1613" s="1">
        <v>704</v>
      </c>
      <c r="S1613" s="9"/>
      <c r="U1613" t="s">
        <v>478</v>
      </c>
      <c r="V1613" t="s">
        <v>446</v>
      </c>
      <c r="W1613" s="1" t="s">
        <v>13</v>
      </c>
    </row>
    <row r="1614" spans="1:23" x14ac:dyDescent="0.2">
      <c r="A1614" t="str">
        <f>IF(ISBLANK(R1614),C1614,R1614)&amp;" "&amp;S1614&amp;IF(ISBLANK(S1614),""," ")&amp;T1614&amp;IF(ISBLANK(T1614),""," ")&amp;U1614&amp;" "&amp;V1614</f>
        <v>706 Mulberry Street</v>
      </c>
      <c r="C1614" s="1" t="s">
        <v>0</v>
      </c>
      <c r="E1614" s="1" t="str">
        <f t="shared" si="77"/>
        <v>Vernacular: Shotgun</v>
      </c>
      <c r="F1614" s="1" t="str">
        <f t="shared" si="76"/>
        <v>None</v>
      </c>
      <c r="G1614" s="1" t="s">
        <v>18</v>
      </c>
      <c r="H1614" s="1" t="b">
        <v>1</v>
      </c>
      <c r="I1614" s="1" t="b">
        <v>0</v>
      </c>
      <c r="J1614" s="1">
        <v>1870</v>
      </c>
      <c r="K1614" s="1">
        <v>1870</v>
      </c>
      <c r="L1614" s="1" t="s">
        <v>14</v>
      </c>
      <c r="M1614" s="1">
        <v>1</v>
      </c>
      <c r="N1614" s="1" t="s">
        <v>13</v>
      </c>
      <c r="P1614" s="5">
        <v>38.740222000000003</v>
      </c>
      <c r="Q1614" s="5">
        <v>-85.378808000000006</v>
      </c>
      <c r="R1614" s="1">
        <v>706</v>
      </c>
      <c r="S1614" s="9"/>
      <c r="U1614" t="s">
        <v>478</v>
      </c>
      <c r="V1614" t="s">
        <v>446</v>
      </c>
      <c r="W1614" s="1" t="s">
        <v>13</v>
      </c>
    </row>
    <row r="1615" spans="1:23" x14ac:dyDescent="0.2">
      <c r="A1615" t="str">
        <f>IF(ISBLANK(R1615),D1615,R1615)&amp;" "&amp;S1615&amp;IF(ISBLANK(S1615),""," ")&amp;T1615&amp;IF(ISBLANK(T1615),""," ")&amp;U1615&amp;" "&amp;V1615</f>
        <v>708 Mulberry Street</v>
      </c>
      <c r="C1615" s="1" t="s">
        <v>0</v>
      </c>
      <c r="D1615" s="1" t="s">
        <v>71</v>
      </c>
      <c r="E1615" s="1" t="str">
        <f t="shared" si="77"/>
        <v>Federal</v>
      </c>
      <c r="F1615" s="1" t="str">
        <f t="shared" si="76"/>
        <v>None</v>
      </c>
      <c r="G1615" s="1" t="s">
        <v>1</v>
      </c>
      <c r="H1615" s="1" t="b">
        <v>1</v>
      </c>
      <c r="I1615" s="1" t="b">
        <v>0</v>
      </c>
      <c r="J1615" s="1">
        <v>1860</v>
      </c>
      <c r="K1615" s="1">
        <v>1860</v>
      </c>
      <c r="L1615" s="1" t="s">
        <v>14</v>
      </c>
      <c r="M1615" s="1">
        <v>0.5</v>
      </c>
      <c r="N1615" s="1" t="s">
        <v>13</v>
      </c>
      <c r="P1615" s="5">
        <v>38.739566000000003</v>
      </c>
      <c r="Q1615" s="5">
        <v>-85.378399000000002</v>
      </c>
      <c r="R1615" s="1">
        <v>708</v>
      </c>
      <c r="S1615" s="9"/>
      <c r="U1615" t="s">
        <v>478</v>
      </c>
      <c r="V1615" t="s">
        <v>446</v>
      </c>
      <c r="W1615" s="1" t="s">
        <v>13</v>
      </c>
    </row>
    <row r="1616" spans="1:23" x14ac:dyDescent="0.2">
      <c r="A1616" t="str">
        <f>IF(ISBLANK(R1616),D1616,R1616)&amp;" "&amp;S1616&amp;IF(ISBLANK(S1616),""," ")&amp;T1616&amp;IF(ISBLANK(T1616),""," ")&amp;U1616&amp;" "&amp;V1616</f>
        <v>710 Mulberry Street</v>
      </c>
      <c r="C1616" s="1" t="s">
        <v>0</v>
      </c>
      <c r="D1616" s="1" t="s">
        <v>71</v>
      </c>
      <c r="E1616" s="1" t="str">
        <f t="shared" si="77"/>
        <v>Federal</v>
      </c>
      <c r="F1616" s="1" t="str">
        <f t="shared" si="76"/>
        <v>None</v>
      </c>
      <c r="G1616" s="1" t="s">
        <v>1</v>
      </c>
      <c r="H1616" s="1" t="b">
        <v>1</v>
      </c>
      <c r="I1616" s="1" t="b">
        <v>0</v>
      </c>
      <c r="J1616" s="1">
        <v>1860</v>
      </c>
      <c r="K1616" s="1">
        <v>1860</v>
      </c>
      <c r="L1616" s="1" t="s">
        <v>14</v>
      </c>
      <c r="M1616" s="1">
        <v>0.5</v>
      </c>
      <c r="N1616" s="1" t="s">
        <v>13</v>
      </c>
      <c r="P1616" s="5">
        <v>38.739669999999997</v>
      </c>
      <c r="Q1616" s="5">
        <v>-85.378400999999997</v>
      </c>
      <c r="R1616" s="1">
        <v>710</v>
      </c>
      <c r="S1616" s="9"/>
      <c r="U1616" t="s">
        <v>478</v>
      </c>
      <c r="V1616" t="s">
        <v>446</v>
      </c>
      <c r="W1616" s="1" t="s">
        <v>13</v>
      </c>
    </row>
    <row r="1617" spans="1:23" x14ac:dyDescent="0.2">
      <c r="A1617" t="str">
        <f>IF(ISBLANK(R1617),C1617,R1617)&amp;" "&amp;S1617&amp;IF(ISBLANK(S1617),""," ")&amp;T1617&amp;IF(ISBLANK(T1617),""," ")&amp;U1617&amp;" "&amp;V1617</f>
        <v>Retaining Wall Mulberry Street</v>
      </c>
      <c r="C1617" s="1" t="s">
        <v>260</v>
      </c>
      <c r="E1617" s="1" t="str">
        <f t="shared" si="77"/>
        <v>Other</v>
      </c>
      <c r="F1617" s="1" t="str">
        <f t="shared" si="76"/>
        <v>None</v>
      </c>
      <c r="G1617" s="1" t="s">
        <v>134</v>
      </c>
      <c r="H1617" s="1" t="b">
        <v>1</v>
      </c>
      <c r="I1617" s="1" t="b">
        <v>0</v>
      </c>
      <c r="J1617" s="1">
        <v>1890</v>
      </c>
      <c r="K1617" s="1">
        <v>1890</v>
      </c>
      <c r="L1617" s="1" t="s">
        <v>14</v>
      </c>
      <c r="M1617" s="1">
        <v>1</v>
      </c>
      <c r="N1617" s="1" t="s">
        <v>13</v>
      </c>
      <c r="P1617" s="5">
        <v>38.739992000000001</v>
      </c>
      <c r="Q1617" s="5">
        <v>-85.378805999999997</v>
      </c>
      <c r="S1617" s="9"/>
      <c r="U1617" s="1" t="s">
        <v>478</v>
      </c>
      <c r="V1617" s="2" t="s">
        <v>446</v>
      </c>
      <c r="W1617" s="1" t="s">
        <v>13</v>
      </c>
    </row>
    <row r="1618" spans="1:23" x14ac:dyDescent="0.2">
      <c r="A1618" t="str">
        <f>IF(ISBLANK(R1618),C1618,R1618)&amp;" "&amp;S1618&amp;IF(ISBLANK(S1618),""," ")&amp;T1618&amp;IF(ISBLANK(T1618),""," ")&amp;U1618&amp;" "&amp;V1618</f>
        <v>924 Park Avenue</v>
      </c>
      <c r="C1618" s="1" t="s">
        <v>0</v>
      </c>
      <c r="E1618" s="1" t="str">
        <f t="shared" si="77"/>
        <v>Vernacular: Gable Front</v>
      </c>
      <c r="F1618" s="1" t="str">
        <f t="shared" si="76"/>
        <v>None</v>
      </c>
      <c r="G1618" s="1" t="s">
        <v>21</v>
      </c>
      <c r="H1618" s="1" t="b">
        <v>1</v>
      </c>
      <c r="I1618" s="1" t="b">
        <v>0</v>
      </c>
      <c r="J1618" s="1">
        <v>1850</v>
      </c>
      <c r="K1618" s="1">
        <v>1850</v>
      </c>
      <c r="L1618" s="1" t="s">
        <v>14</v>
      </c>
      <c r="M1618" s="1">
        <v>1</v>
      </c>
      <c r="N1618" s="1" t="s">
        <v>13</v>
      </c>
      <c r="P1618" s="5">
        <v>38.734589</v>
      </c>
      <c r="Q1618" s="5">
        <v>-85.368296999999998</v>
      </c>
      <c r="R1618" s="1">
        <v>924</v>
      </c>
      <c r="S1618" s="9"/>
      <c r="U1618" t="s">
        <v>205</v>
      </c>
      <c r="V1618" t="s">
        <v>463</v>
      </c>
      <c r="W1618" s="1" t="s">
        <v>13</v>
      </c>
    </row>
    <row r="1619" spans="1:23" ht="25.5" x14ac:dyDescent="0.2">
      <c r="A1619" t="str">
        <f t="shared" si="78"/>
        <v>926 Park Avenue</v>
      </c>
      <c r="B1619" s="1" t="s">
        <v>297</v>
      </c>
      <c r="C1619" s="1" t="s">
        <v>0</v>
      </c>
      <c r="E1619" s="1" t="str">
        <f t="shared" si="77"/>
        <v>Federal</v>
      </c>
      <c r="F1619" s="1" t="str">
        <f t="shared" si="76"/>
        <v>None</v>
      </c>
      <c r="G1619" s="1" t="s">
        <v>1</v>
      </c>
      <c r="H1619" s="1" t="b">
        <v>1</v>
      </c>
      <c r="I1619" s="1" t="b">
        <v>0</v>
      </c>
      <c r="J1619" s="1">
        <v>1830</v>
      </c>
      <c r="K1619" s="1">
        <v>1830</v>
      </c>
      <c r="L1619" s="1" t="s">
        <v>14</v>
      </c>
      <c r="M1619" s="1">
        <v>1</v>
      </c>
      <c r="N1619" s="1" t="s">
        <v>13</v>
      </c>
      <c r="P1619" s="5">
        <v>38.734560000000002</v>
      </c>
      <c r="Q1619" s="5">
        <v>-85.368069000000006</v>
      </c>
      <c r="R1619" s="1">
        <v>926</v>
      </c>
      <c r="S1619" s="9"/>
      <c r="U1619" t="s">
        <v>205</v>
      </c>
      <c r="V1619" t="s">
        <v>463</v>
      </c>
      <c r="W1619" s="1" t="s">
        <v>13</v>
      </c>
    </row>
    <row r="1620" spans="1:23" ht="25.5" x14ac:dyDescent="0.2">
      <c r="A1620" t="str">
        <f t="shared" si="78"/>
        <v>928 Park Avenue</v>
      </c>
      <c r="B1620" s="1" t="s">
        <v>298</v>
      </c>
      <c r="C1620" s="1" t="s">
        <v>4</v>
      </c>
      <c r="E1620" s="1" t="str">
        <f t="shared" si="77"/>
        <v>Federal</v>
      </c>
      <c r="F1620" s="1" t="str">
        <f t="shared" si="76"/>
        <v>None</v>
      </c>
      <c r="G1620" s="1" t="s">
        <v>1</v>
      </c>
      <c r="H1620" s="1" t="b">
        <v>1</v>
      </c>
      <c r="I1620" s="1" t="b">
        <v>0</v>
      </c>
      <c r="J1620" s="1">
        <v>1854</v>
      </c>
      <c r="K1620" s="1">
        <v>1854</v>
      </c>
      <c r="L1620" s="1" t="s">
        <v>14</v>
      </c>
      <c r="M1620" s="1">
        <v>1</v>
      </c>
      <c r="N1620" s="1" t="s">
        <v>13</v>
      </c>
      <c r="P1620" s="5">
        <v>38.734878000000002</v>
      </c>
      <c r="Q1620" s="5">
        <v>-85.367530000000002</v>
      </c>
      <c r="R1620" s="1">
        <v>928</v>
      </c>
      <c r="S1620" s="9"/>
      <c r="U1620" t="s">
        <v>205</v>
      </c>
      <c r="V1620" t="s">
        <v>463</v>
      </c>
      <c r="W1620" s="1" t="s">
        <v>13</v>
      </c>
    </row>
    <row r="1621" spans="1:23" ht="25.5" x14ac:dyDescent="0.2">
      <c r="A1621" t="str">
        <f t="shared" si="78"/>
        <v>930 Park Avenue</v>
      </c>
      <c r="B1621" s="1" t="s">
        <v>298</v>
      </c>
      <c r="C1621" s="1" t="s">
        <v>4</v>
      </c>
      <c r="E1621" s="1" t="str">
        <f t="shared" si="77"/>
        <v>Federal</v>
      </c>
      <c r="F1621" s="1" t="str">
        <f t="shared" si="76"/>
        <v>None</v>
      </c>
      <c r="G1621" s="1" t="s">
        <v>1</v>
      </c>
      <c r="H1621" s="1" t="b">
        <v>1</v>
      </c>
      <c r="I1621" s="1" t="b">
        <v>0</v>
      </c>
      <c r="J1621" s="1">
        <v>1850</v>
      </c>
      <c r="K1621" s="1">
        <v>1850</v>
      </c>
      <c r="L1621" s="1" t="s">
        <v>14</v>
      </c>
      <c r="M1621" s="1">
        <v>1</v>
      </c>
      <c r="N1621" s="1" t="s">
        <v>13</v>
      </c>
      <c r="P1621" s="5">
        <v>38.734870000000001</v>
      </c>
      <c r="Q1621" s="5">
        <v>-85.367506000000006</v>
      </c>
      <c r="R1621" s="1">
        <v>930</v>
      </c>
      <c r="S1621" s="9"/>
      <c r="U1621" t="s">
        <v>205</v>
      </c>
      <c r="V1621" t="s">
        <v>463</v>
      </c>
      <c r="W1621" s="1" t="s">
        <v>13</v>
      </c>
    </row>
    <row r="1622" spans="1:23" ht="25.5" x14ac:dyDescent="0.2">
      <c r="A1622" t="str">
        <f t="shared" si="78"/>
        <v>932 Park Avenue</v>
      </c>
      <c r="B1622" s="1" t="s">
        <v>298</v>
      </c>
      <c r="C1622" s="1" t="s">
        <v>4</v>
      </c>
      <c r="E1622" s="1" t="str">
        <f t="shared" si="77"/>
        <v>Federal</v>
      </c>
      <c r="F1622" s="1" t="str">
        <f t="shared" si="76"/>
        <v>None</v>
      </c>
      <c r="G1622" s="1" t="s">
        <v>1</v>
      </c>
      <c r="H1622" s="1" t="b">
        <v>1</v>
      </c>
      <c r="I1622" s="1" t="b">
        <v>0</v>
      </c>
      <c r="J1622" s="1">
        <v>1850</v>
      </c>
      <c r="K1622" s="1">
        <v>1850</v>
      </c>
      <c r="L1622" s="1" t="s">
        <v>14</v>
      </c>
      <c r="M1622" s="1">
        <v>1</v>
      </c>
      <c r="N1622" s="1" t="s">
        <v>13</v>
      </c>
      <c r="P1622" s="5">
        <v>38.734861000000002</v>
      </c>
      <c r="Q1622" s="5">
        <v>-85.367481999999995</v>
      </c>
      <c r="R1622" s="1">
        <v>932</v>
      </c>
      <c r="S1622" s="9"/>
      <c r="U1622" t="s">
        <v>205</v>
      </c>
      <c r="V1622" t="s">
        <v>463</v>
      </c>
      <c r="W1622" s="1" t="s">
        <v>13</v>
      </c>
    </row>
    <row r="1623" spans="1:23" x14ac:dyDescent="0.2">
      <c r="A1623" t="str">
        <f>IF(ISBLANK(R1623),C1623,R1623)&amp;" "&amp;S1623&amp;IF(ISBLANK(S1623),""," ")&amp;T1623&amp;IF(ISBLANK(T1623),""," ")&amp;U1623&amp;" "&amp;V1623</f>
        <v>948 Park Avenue</v>
      </c>
      <c r="C1623" s="1" t="s">
        <v>5</v>
      </c>
      <c r="E1623" s="1" t="str">
        <f t="shared" si="77"/>
        <v>Functional</v>
      </c>
      <c r="F1623" s="1" t="str">
        <f t="shared" si="76"/>
        <v>20th Century</v>
      </c>
      <c r="G1623" s="1" t="s">
        <v>77</v>
      </c>
      <c r="H1623" s="1" t="b">
        <v>1</v>
      </c>
      <c r="I1623" s="1" t="b">
        <v>0</v>
      </c>
      <c r="J1623" s="1">
        <v>1960</v>
      </c>
      <c r="K1623" s="1">
        <v>1960</v>
      </c>
      <c r="L1623" s="1" t="s">
        <v>2</v>
      </c>
      <c r="N1623" s="1">
        <v>1</v>
      </c>
      <c r="O1623" s="4" t="s">
        <v>526</v>
      </c>
      <c r="P1623" s="5">
        <v>38.734793000000003</v>
      </c>
      <c r="Q1623" s="5">
        <v>-85.367293000000004</v>
      </c>
      <c r="R1623" s="1">
        <v>948</v>
      </c>
      <c r="S1623" s="9"/>
      <c r="U1623" t="s">
        <v>205</v>
      </c>
      <c r="V1623" t="s">
        <v>463</v>
      </c>
      <c r="W1623" s="1" t="s">
        <v>13</v>
      </c>
    </row>
    <row r="1624" spans="1:23" x14ac:dyDescent="0.2">
      <c r="A1624" t="str">
        <f>IF(ISBLANK(R1624),C1624,R1624)&amp;" "&amp;S1624&amp;IF(ISBLANK(S1624),""," ")&amp;T1624&amp;IF(ISBLANK(T1624),""," ")&amp;U1624&amp;" "&amp;V1624</f>
        <v>1001 Park Avenue</v>
      </c>
      <c r="C1624" s="1" t="s">
        <v>0</v>
      </c>
      <c r="E1624" s="1" t="str">
        <f t="shared" si="77"/>
        <v>Federal</v>
      </c>
      <c r="F1624" s="1" t="str">
        <f t="shared" si="76"/>
        <v>None</v>
      </c>
      <c r="G1624" s="1" t="s">
        <v>1</v>
      </c>
      <c r="H1624" s="1" t="b">
        <v>1</v>
      </c>
      <c r="I1624" s="1" t="b">
        <v>0</v>
      </c>
      <c r="J1624" s="1">
        <v>1840</v>
      </c>
      <c r="K1624" s="1">
        <v>1840</v>
      </c>
      <c r="L1624" s="1" t="s">
        <v>14</v>
      </c>
      <c r="M1624" s="1">
        <v>1</v>
      </c>
      <c r="N1624" s="1" t="s">
        <v>13</v>
      </c>
      <c r="P1624" s="5">
        <v>38.734907</v>
      </c>
      <c r="Q1624" s="5">
        <v>-85.366549000000006</v>
      </c>
      <c r="R1624" s="1">
        <v>1001</v>
      </c>
      <c r="S1624" s="9"/>
      <c r="U1624" t="s">
        <v>205</v>
      </c>
      <c r="V1624" t="s">
        <v>463</v>
      </c>
      <c r="W1624" s="1" t="s">
        <v>13</v>
      </c>
    </row>
    <row r="1625" spans="1:23" x14ac:dyDescent="0.2">
      <c r="A1625" t="str">
        <f>IF(ISBLANK(R1625),C1625,R1625)&amp;" "&amp;S1625&amp;IF(ISBLANK(S1625),""," ")&amp;T1625&amp;IF(ISBLANK(T1625),""," ")&amp;U1625&amp;" "&amp;V1625</f>
        <v>1003 Park Avenue</v>
      </c>
      <c r="C1625" s="1" t="s">
        <v>0</v>
      </c>
      <c r="E1625" s="1" t="str">
        <f t="shared" si="77"/>
        <v>Vernacular: Other</v>
      </c>
      <c r="F1625" s="1" t="str">
        <f t="shared" si="76"/>
        <v>Hall and Parlor</v>
      </c>
      <c r="G1625" s="1" t="s">
        <v>36</v>
      </c>
      <c r="H1625" s="1" t="b">
        <v>1</v>
      </c>
      <c r="I1625" s="1" t="b">
        <v>0</v>
      </c>
      <c r="J1625" s="1">
        <v>1870</v>
      </c>
      <c r="K1625" s="1">
        <v>1870</v>
      </c>
      <c r="L1625" s="1" t="s">
        <v>14</v>
      </c>
      <c r="M1625" s="1">
        <v>2</v>
      </c>
      <c r="N1625" s="1" t="s">
        <v>13</v>
      </c>
      <c r="P1625" s="5">
        <v>38.734859</v>
      </c>
      <c r="Q1625" s="5">
        <v>-85.366408000000007</v>
      </c>
      <c r="R1625" s="1">
        <v>1003</v>
      </c>
      <c r="S1625" s="9"/>
      <c r="U1625" t="s">
        <v>205</v>
      </c>
      <c r="V1625" t="s">
        <v>463</v>
      </c>
      <c r="W1625" s="1" t="s">
        <v>13</v>
      </c>
    </row>
    <row r="1626" spans="1:23" x14ac:dyDescent="0.2">
      <c r="A1626" t="str">
        <f t="shared" si="78"/>
        <v>1004 Park Avenue</v>
      </c>
      <c r="B1626" s="1" t="s">
        <v>299</v>
      </c>
      <c r="C1626" s="1" t="s">
        <v>536</v>
      </c>
      <c r="E1626" s="1" t="str">
        <f t="shared" si="77"/>
        <v>Italianate</v>
      </c>
      <c r="F1626" s="1" t="str">
        <f t="shared" si="76"/>
        <v>None</v>
      </c>
      <c r="G1626" s="1" t="s">
        <v>23</v>
      </c>
      <c r="H1626" s="1" t="b">
        <v>0</v>
      </c>
      <c r="I1626" s="1" t="b">
        <v>0</v>
      </c>
      <c r="J1626" s="1" t="s">
        <v>67</v>
      </c>
      <c r="K1626" s="1" t="s">
        <v>67</v>
      </c>
      <c r="L1626" s="1" t="s">
        <v>14</v>
      </c>
      <c r="M1626" s="1">
        <v>1</v>
      </c>
      <c r="N1626" s="1" t="s">
        <v>13</v>
      </c>
      <c r="P1626" s="5">
        <v>38.734248000000001</v>
      </c>
      <c r="Q1626" s="5">
        <v>-85.366375000000005</v>
      </c>
      <c r="R1626" s="1">
        <v>1004</v>
      </c>
      <c r="S1626" s="9"/>
      <c r="U1626" t="s">
        <v>205</v>
      </c>
      <c r="V1626" t="s">
        <v>463</v>
      </c>
      <c r="W1626" s="1" t="s">
        <v>13</v>
      </c>
    </row>
    <row r="1627" spans="1:23" x14ac:dyDescent="0.2">
      <c r="A1627" t="str">
        <f>IF(ISBLANK(R1627),C1627,R1627)&amp;" "&amp;S1627&amp;IF(ISBLANK(S1627),""," ")&amp;T1627&amp;IF(ISBLANK(T1627),""," ")&amp;U1627&amp;" "&amp;V1627</f>
        <v>1005 Park Avenue</v>
      </c>
      <c r="C1627" s="1" t="s">
        <v>0</v>
      </c>
      <c r="E1627" s="1" t="str">
        <f t="shared" si="77"/>
        <v>Vernacular: Other</v>
      </c>
      <c r="F1627" s="1" t="str">
        <f t="shared" si="76"/>
        <v>Hall and Parlor</v>
      </c>
      <c r="G1627" s="1" t="s">
        <v>36</v>
      </c>
      <c r="H1627" s="1" t="b">
        <v>1</v>
      </c>
      <c r="I1627" s="1" t="b">
        <v>0</v>
      </c>
      <c r="J1627" s="1">
        <v>1880</v>
      </c>
      <c r="K1627" s="1">
        <v>1880</v>
      </c>
      <c r="L1627" s="1" t="s">
        <v>2</v>
      </c>
      <c r="N1627" s="4">
        <v>1</v>
      </c>
      <c r="O1627" s="4" t="s">
        <v>511</v>
      </c>
      <c r="P1627" s="5">
        <v>38.734816000000002</v>
      </c>
      <c r="Q1627" s="5">
        <v>-85.366258000000002</v>
      </c>
      <c r="R1627" s="1">
        <v>1005</v>
      </c>
      <c r="S1627" s="9"/>
      <c r="U1627" t="s">
        <v>205</v>
      </c>
      <c r="V1627" t="s">
        <v>463</v>
      </c>
      <c r="W1627" s="1" t="s">
        <v>13</v>
      </c>
    </row>
    <row r="1628" spans="1:23" x14ac:dyDescent="0.2">
      <c r="A1628" t="str">
        <f>IF(ISBLANK(R1628),C1628,R1628)&amp;" "&amp;S1628&amp;IF(ISBLANK(S1628),""," ")&amp;T1628&amp;IF(ISBLANK(T1628),""," ")&amp;U1628&amp;" "&amp;V1628</f>
        <v>1007 Park Avenue</v>
      </c>
      <c r="C1628" s="1" t="s">
        <v>0</v>
      </c>
      <c r="E1628" s="1" t="str">
        <f t="shared" si="77"/>
        <v>Vernacular: Shotgun</v>
      </c>
      <c r="F1628" s="1" t="str">
        <f t="shared" si="76"/>
        <v>None</v>
      </c>
      <c r="G1628" s="1" t="s">
        <v>18</v>
      </c>
      <c r="H1628" s="1" t="b">
        <v>1</v>
      </c>
      <c r="I1628" s="1" t="b">
        <v>0</v>
      </c>
      <c r="J1628" s="1">
        <v>1890</v>
      </c>
      <c r="K1628" s="1">
        <v>1890</v>
      </c>
      <c r="L1628" s="1" t="s">
        <v>2</v>
      </c>
      <c r="N1628" s="4">
        <v>1</v>
      </c>
      <c r="O1628" s="4" t="s">
        <v>511</v>
      </c>
      <c r="P1628" s="5">
        <v>38.734760999999999</v>
      </c>
      <c r="Q1628" s="5">
        <v>-85.366107999999997</v>
      </c>
      <c r="R1628" s="1">
        <v>1007</v>
      </c>
      <c r="S1628" s="9"/>
      <c r="U1628" t="s">
        <v>205</v>
      </c>
      <c r="V1628" t="s">
        <v>463</v>
      </c>
      <c r="W1628" s="1" t="s">
        <v>13</v>
      </c>
    </row>
    <row r="1629" spans="1:23" x14ac:dyDescent="0.2">
      <c r="A1629" t="str">
        <f>IF(ISBLANK(R1629),C1629,R1629)&amp;" "&amp;S1629&amp;IF(ISBLANK(S1629),""," ")&amp;T1629&amp;IF(ISBLANK(T1629),""," ")&amp;U1629&amp;" "&amp;V1629</f>
        <v>1009 Park Avenue</v>
      </c>
      <c r="C1629" s="1" t="s">
        <v>0</v>
      </c>
      <c r="E1629" s="1" t="str">
        <f t="shared" si="77"/>
        <v>Vernacular: Other</v>
      </c>
      <c r="F1629" s="1" t="str">
        <f t="shared" si="76"/>
        <v>Hall and Parlor</v>
      </c>
      <c r="G1629" s="1" t="s">
        <v>36</v>
      </c>
      <c r="H1629" s="1" t="b">
        <v>1</v>
      </c>
      <c r="I1629" s="1" t="b">
        <v>0</v>
      </c>
      <c r="J1629" s="1">
        <v>1850</v>
      </c>
      <c r="K1629" s="1">
        <v>1850</v>
      </c>
      <c r="L1629" s="1" t="s">
        <v>14</v>
      </c>
      <c r="M1629" s="1">
        <v>1</v>
      </c>
      <c r="N1629" s="1" t="s">
        <v>13</v>
      </c>
      <c r="P1629" s="5">
        <v>38.734437</v>
      </c>
      <c r="Q1629" s="5">
        <v>-85.366035999999994</v>
      </c>
      <c r="R1629" s="1">
        <v>1009</v>
      </c>
      <c r="S1629" s="9"/>
      <c r="U1629" t="s">
        <v>205</v>
      </c>
      <c r="V1629" t="s">
        <v>463</v>
      </c>
      <c r="W1629" s="1" t="s">
        <v>13</v>
      </c>
    </row>
    <row r="1630" spans="1:23" x14ac:dyDescent="0.2">
      <c r="A1630" t="str">
        <f>IF(ISBLANK(R1630),C1630,R1630)&amp;" "&amp;S1630&amp;IF(ISBLANK(S1630),""," ")&amp;T1630&amp;IF(ISBLANK(T1630),""," ")&amp;U1630&amp;" "&amp;V1630</f>
        <v>1012 Park Avenue</v>
      </c>
      <c r="C1630" s="1" t="s">
        <v>0</v>
      </c>
      <c r="E1630" s="1" t="str">
        <f t="shared" si="77"/>
        <v>Vernacular: Shotgun</v>
      </c>
      <c r="F1630" s="1" t="str">
        <f t="shared" si="76"/>
        <v>None</v>
      </c>
      <c r="G1630" s="1" t="s">
        <v>18</v>
      </c>
      <c r="H1630" s="1" t="b">
        <v>1</v>
      </c>
      <c r="I1630" s="1" t="b">
        <v>0</v>
      </c>
      <c r="J1630" s="1">
        <v>1900</v>
      </c>
      <c r="K1630" s="1">
        <v>1900</v>
      </c>
      <c r="L1630" s="1" t="s">
        <v>14</v>
      </c>
      <c r="M1630" s="1">
        <v>1</v>
      </c>
      <c r="N1630" s="1" t="s">
        <v>13</v>
      </c>
      <c r="P1630" s="5">
        <v>38.734132000000002</v>
      </c>
      <c r="Q1630" s="5">
        <v>-85.365981000000005</v>
      </c>
      <c r="R1630" s="1">
        <v>1012</v>
      </c>
      <c r="S1630" s="9"/>
      <c r="U1630" t="s">
        <v>205</v>
      </c>
      <c r="V1630" t="s">
        <v>463</v>
      </c>
      <c r="W1630" s="1" t="s">
        <v>13</v>
      </c>
    </row>
    <row r="1631" spans="1:23" x14ac:dyDescent="0.2">
      <c r="A1631" t="str">
        <f>IF(ISBLANK(R1631),C1631,R1631)&amp;" "&amp;S1631&amp;IF(ISBLANK(S1631),""," ")&amp;T1631&amp;IF(ISBLANK(T1631),""," ")&amp;U1631&amp;" "&amp;V1631</f>
        <v>201 Plum Street</v>
      </c>
      <c r="C1631" s="1" t="s">
        <v>0</v>
      </c>
      <c r="E1631" s="1" t="str">
        <f t="shared" si="77"/>
        <v>Federal</v>
      </c>
      <c r="F1631" s="1" t="str">
        <f t="shared" si="76"/>
        <v>None</v>
      </c>
      <c r="G1631" s="1" t="s">
        <v>1</v>
      </c>
      <c r="H1631" s="1" t="b">
        <v>1</v>
      </c>
      <c r="I1631" s="1" t="b">
        <v>0</v>
      </c>
      <c r="J1631" s="1">
        <v>1840</v>
      </c>
      <c r="K1631" s="1">
        <v>1840</v>
      </c>
      <c r="L1631" s="1" t="s">
        <v>14</v>
      </c>
      <c r="M1631" s="1">
        <v>1</v>
      </c>
      <c r="N1631" s="1" t="s">
        <v>13</v>
      </c>
      <c r="P1631" s="5">
        <v>38.736427999999997</v>
      </c>
      <c r="Q1631" s="5">
        <v>-85.389754999999994</v>
      </c>
      <c r="R1631" s="1">
        <v>201</v>
      </c>
      <c r="S1631" s="9"/>
      <c r="U1631" t="s">
        <v>461</v>
      </c>
      <c r="V1631" t="s">
        <v>446</v>
      </c>
      <c r="W1631" s="1" t="s">
        <v>13</v>
      </c>
    </row>
    <row r="1632" spans="1:23" x14ac:dyDescent="0.2">
      <c r="A1632" t="str">
        <f>IF(ISBLANK(R1632),D1632,R1632)&amp;" "&amp;S1632&amp;IF(ISBLANK(S1632),""," ")&amp;T1632&amp;IF(ISBLANK(T1632),""," ")&amp;U1632&amp;" "&amp;V1632</f>
        <v>204 Plum Street</v>
      </c>
      <c r="C1632" s="1" t="s">
        <v>0</v>
      </c>
      <c r="D1632" s="1" t="s">
        <v>78</v>
      </c>
      <c r="E1632" s="1" t="str">
        <f t="shared" si="77"/>
        <v>Federal</v>
      </c>
      <c r="F1632" s="1" t="str">
        <f t="shared" si="76"/>
        <v>None</v>
      </c>
      <c r="G1632" s="1" t="s">
        <v>1</v>
      </c>
      <c r="H1632" s="1" t="b">
        <v>1</v>
      </c>
      <c r="I1632" s="1" t="b">
        <v>0</v>
      </c>
      <c r="J1632" s="1">
        <v>1840</v>
      </c>
      <c r="K1632" s="1">
        <v>1840</v>
      </c>
      <c r="L1632" s="1" t="s">
        <v>14</v>
      </c>
      <c r="M1632" s="1">
        <v>1</v>
      </c>
      <c r="P1632" s="5">
        <v>38.736390999999998</v>
      </c>
      <c r="Q1632" s="5">
        <v>-85.389258999999996</v>
      </c>
      <c r="R1632" s="1">
        <v>204</v>
      </c>
      <c r="S1632" s="9"/>
      <c r="U1632" t="s">
        <v>461</v>
      </c>
      <c r="V1632" t="s">
        <v>446</v>
      </c>
      <c r="W1632" s="1" t="s">
        <v>13</v>
      </c>
    </row>
    <row r="1633" spans="1:23" x14ac:dyDescent="0.2">
      <c r="A1633" t="str">
        <f>IF(ISBLANK(R1633),D1633,R1633)&amp;" "&amp;S1633&amp;IF(ISBLANK(S1633),""," ")&amp;T1633&amp;IF(ISBLANK(T1633),""," ")&amp;U1633&amp;" "&amp;V1633</f>
        <v>206 Plum Street</v>
      </c>
      <c r="C1633" s="1" t="s">
        <v>0</v>
      </c>
      <c r="D1633" s="1" t="s">
        <v>78</v>
      </c>
      <c r="E1633" s="1" t="str">
        <f t="shared" si="77"/>
        <v>Federal</v>
      </c>
      <c r="F1633" s="1" t="str">
        <f t="shared" si="76"/>
        <v>None</v>
      </c>
      <c r="G1633" s="1" t="s">
        <v>1</v>
      </c>
      <c r="H1633" s="1" t="b">
        <v>1</v>
      </c>
      <c r="I1633" s="1" t="b">
        <v>0</v>
      </c>
      <c r="J1633" s="1">
        <v>1840</v>
      </c>
      <c r="K1633" s="1">
        <v>1840</v>
      </c>
      <c r="L1633" s="1" t="s">
        <v>14</v>
      </c>
      <c r="M1633" s="1">
        <v>1</v>
      </c>
      <c r="N1633" s="1" t="s">
        <v>13</v>
      </c>
      <c r="P1633" s="5">
        <v>38.736474000000001</v>
      </c>
      <c r="Q1633" s="5">
        <v>-85.389233000000004</v>
      </c>
      <c r="R1633" s="1">
        <v>206</v>
      </c>
      <c r="S1633" s="9"/>
      <c r="U1633" t="s">
        <v>461</v>
      </c>
      <c r="V1633" t="s">
        <v>446</v>
      </c>
      <c r="W1633" s="1" t="s">
        <v>13</v>
      </c>
    </row>
    <row r="1634" spans="1:23" x14ac:dyDescent="0.2">
      <c r="A1634" t="str">
        <f>IF(ISBLANK(R1634),C1634,R1634)&amp;" "&amp;S1634&amp;IF(ISBLANK(S1634),""," ")&amp;T1634&amp;IF(ISBLANK(T1634),""," ")&amp;U1634&amp;" "&amp;V1634</f>
        <v>300 Plum Street</v>
      </c>
      <c r="C1634" s="1" t="s">
        <v>0</v>
      </c>
      <c r="E1634" s="1" t="str">
        <f t="shared" si="77"/>
        <v>Italianate</v>
      </c>
      <c r="F1634" s="1" t="str">
        <f t="shared" si="76"/>
        <v>None</v>
      </c>
      <c r="G1634" s="1" t="s">
        <v>23</v>
      </c>
      <c r="H1634" s="1" t="b">
        <v>1</v>
      </c>
      <c r="I1634" s="1" t="b">
        <v>0</v>
      </c>
      <c r="J1634" s="1">
        <v>1870</v>
      </c>
      <c r="K1634" s="1">
        <v>1870</v>
      </c>
      <c r="L1634" s="1" t="s">
        <v>14</v>
      </c>
      <c r="M1634" s="1">
        <v>1</v>
      </c>
      <c r="N1634" s="1" t="s">
        <v>13</v>
      </c>
      <c r="P1634" s="5">
        <v>38.737194000000002</v>
      </c>
      <c r="Q1634" s="5">
        <v>-85.389492000000004</v>
      </c>
      <c r="R1634" s="1">
        <v>300</v>
      </c>
      <c r="S1634" s="9"/>
      <c r="U1634" t="s">
        <v>461</v>
      </c>
      <c r="V1634" t="s">
        <v>446</v>
      </c>
      <c r="W1634" s="1" t="s">
        <v>13</v>
      </c>
    </row>
    <row r="1635" spans="1:23" x14ac:dyDescent="0.2">
      <c r="A1635" t="str">
        <f>IF(ISBLANK(R1635),D1635,R1635)&amp;" "&amp;S1635&amp;IF(ISBLANK(S1635),""," ")&amp;T1635&amp;IF(ISBLANK(T1635),""," ")&amp;U1635&amp;" "&amp;V1635</f>
        <v>316 Plum Street</v>
      </c>
      <c r="C1635" s="1" t="s">
        <v>0</v>
      </c>
      <c r="D1635" s="1" t="s">
        <v>71</v>
      </c>
      <c r="E1635" s="1" t="str">
        <f t="shared" si="77"/>
        <v>None</v>
      </c>
      <c r="F1635" s="1" t="str">
        <f t="shared" si="76"/>
        <v>None</v>
      </c>
      <c r="G1635" s="1" t="s">
        <v>15</v>
      </c>
      <c r="H1635" s="1" t="b">
        <v>1</v>
      </c>
      <c r="I1635" s="1" t="b">
        <v>0</v>
      </c>
      <c r="J1635" s="1">
        <v>1900</v>
      </c>
      <c r="K1635" s="1">
        <v>1900</v>
      </c>
      <c r="L1635" s="1" t="s">
        <v>2</v>
      </c>
      <c r="N1635" s="4">
        <v>0.5</v>
      </c>
      <c r="O1635" s="4" t="s">
        <v>511</v>
      </c>
      <c r="P1635" s="5">
        <v>38.737496999999998</v>
      </c>
      <c r="Q1635" s="5">
        <v>-85.389427999999995</v>
      </c>
      <c r="R1635" s="1">
        <v>316</v>
      </c>
      <c r="S1635" s="9"/>
      <c r="U1635" t="s">
        <v>461</v>
      </c>
      <c r="V1635" t="s">
        <v>446</v>
      </c>
      <c r="W1635" s="1" t="s">
        <v>13</v>
      </c>
    </row>
    <row r="1636" spans="1:23" x14ac:dyDescent="0.2">
      <c r="A1636" t="str">
        <f>IF(ISBLANK(R1636),D1636,R1636)&amp;" "&amp;S1636&amp;IF(ISBLANK(S1636),""," ")&amp;T1636&amp;IF(ISBLANK(T1636),""," ")&amp;U1636&amp;" "&amp;V1636</f>
        <v>318 Plum Street</v>
      </c>
      <c r="C1636" s="1" t="s">
        <v>0</v>
      </c>
      <c r="D1636" s="1" t="s">
        <v>71</v>
      </c>
      <c r="E1636" s="1" t="str">
        <f t="shared" si="77"/>
        <v>None</v>
      </c>
      <c r="F1636" s="1" t="str">
        <f t="shared" si="76"/>
        <v>None</v>
      </c>
      <c r="G1636" s="1" t="s">
        <v>15</v>
      </c>
      <c r="H1636" s="1" t="b">
        <v>1</v>
      </c>
      <c r="I1636" s="1" t="b">
        <v>0</v>
      </c>
      <c r="J1636" s="1">
        <v>1900</v>
      </c>
      <c r="K1636" s="1">
        <v>1900</v>
      </c>
      <c r="L1636" s="1" t="s">
        <v>2</v>
      </c>
      <c r="N1636" s="4">
        <v>0.5</v>
      </c>
      <c r="O1636" s="4" t="s">
        <v>511</v>
      </c>
      <c r="P1636" s="5">
        <v>38.737569999999998</v>
      </c>
      <c r="Q1636" s="5">
        <v>-85.389403000000001</v>
      </c>
      <c r="R1636" s="1">
        <v>318</v>
      </c>
      <c r="S1636" s="9"/>
      <c r="U1636" t="s">
        <v>461</v>
      </c>
      <c r="V1636" t="s">
        <v>446</v>
      </c>
      <c r="W1636" s="1" t="s">
        <v>13</v>
      </c>
    </row>
    <row r="1637" spans="1:23" x14ac:dyDescent="0.2">
      <c r="A1637" t="str">
        <f>IF(ISBLANK(R1637),C1637,R1637)&amp;" "&amp;S1637&amp;IF(ISBLANK(S1637),""," ")&amp;T1637&amp;IF(ISBLANK(T1637),""," ")&amp;U1637&amp;" "&amp;V1637</f>
        <v>310 Poplar Street</v>
      </c>
      <c r="C1637" s="1" t="s">
        <v>0</v>
      </c>
      <c r="E1637" s="1" t="str">
        <f t="shared" si="77"/>
        <v>Vernacular: Gable Front</v>
      </c>
      <c r="F1637" s="1" t="str">
        <f t="shared" si="76"/>
        <v>None</v>
      </c>
      <c r="G1637" s="1" t="s">
        <v>21</v>
      </c>
      <c r="H1637" s="1" t="b">
        <v>0</v>
      </c>
      <c r="I1637" s="1" t="b">
        <v>0</v>
      </c>
      <c r="J1637" s="1" t="s">
        <v>236</v>
      </c>
      <c r="K1637" s="1" t="s">
        <v>236</v>
      </c>
      <c r="L1637" s="1" t="s">
        <v>14</v>
      </c>
      <c r="M1637" s="1">
        <v>1</v>
      </c>
      <c r="N1637" s="1" t="s">
        <v>13</v>
      </c>
      <c r="P1637" s="5">
        <v>38.735796000000001</v>
      </c>
      <c r="Q1637" s="5">
        <v>-85.382003999999995</v>
      </c>
      <c r="R1637" s="1">
        <v>310</v>
      </c>
      <c r="S1637" s="9"/>
      <c r="U1637" t="s">
        <v>483</v>
      </c>
      <c r="V1637" t="s">
        <v>446</v>
      </c>
      <c r="W1637" s="1" t="s">
        <v>13</v>
      </c>
    </row>
    <row r="1638" spans="1:23" x14ac:dyDescent="0.2">
      <c r="A1638" t="str">
        <f>IF(ISBLANK(R1638),C1638,R1638)&amp;" "&amp;S1638&amp;IF(ISBLANK(S1638),""," ")&amp;T1638&amp;IF(ISBLANK(T1638),""," ")&amp;U1638&amp;" "&amp;V1638</f>
        <v>312 Poplar Street</v>
      </c>
      <c r="C1638" s="1" t="s">
        <v>0</v>
      </c>
      <c r="E1638" s="1" t="str">
        <f t="shared" si="77"/>
        <v>Vernacular: Gable Front</v>
      </c>
      <c r="F1638" s="1" t="str">
        <f t="shared" si="76"/>
        <v>None</v>
      </c>
      <c r="G1638" s="1" t="s">
        <v>21</v>
      </c>
      <c r="H1638" s="1" t="b">
        <v>0</v>
      </c>
      <c r="I1638" s="1" t="b">
        <v>0</v>
      </c>
      <c r="J1638" s="1" t="s">
        <v>236</v>
      </c>
      <c r="K1638" s="1" t="s">
        <v>236</v>
      </c>
      <c r="L1638" s="1" t="s">
        <v>14</v>
      </c>
      <c r="M1638" s="1">
        <v>1</v>
      </c>
      <c r="N1638" s="1" t="s">
        <v>13</v>
      </c>
      <c r="P1638" s="5">
        <v>38.735869999999998</v>
      </c>
      <c r="Q1638" s="5">
        <v>-85.381974999999997</v>
      </c>
      <c r="R1638" s="1">
        <v>312</v>
      </c>
      <c r="S1638" s="9"/>
      <c r="U1638" t="s">
        <v>483</v>
      </c>
      <c r="V1638" t="s">
        <v>446</v>
      </c>
      <c r="W1638" s="1" t="s">
        <v>13</v>
      </c>
    </row>
    <row r="1639" spans="1:23" x14ac:dyDescent="0.2">
      <c r="A1639" t="str">
        <f>IF(ISBLANK(R1639),C1639,R1639)&amp;" "&amp;S1639&amp;IF(ISBLANK(S1639),""," ")&amp;T1639&amp;IF(ISBLANK(T1639),""," ")&amp;U1639&amp;" "&amp;V1639</f>
        <v>314 Poplar Street</v>
      </c>
      <c r="C1639" s="1" t="s">
        <v>0</v>
      </c>
      <c r="E1639" s="1" t="str">
        <f t="shared" si="77"/>
        <v>Vernacular: Gable Front</v>
      </c>
      <c r="F1639" s="1" t="str">
        <f t="shared" si="76"/>
        <v>None</v>
      </c>
      <c r="G1639" s="1" t="s">
        <v>21</v>
      </c>
      <c r="H1639" s="1" t="b">
        <v>0</v>
      </c>
      <c r="I1639" s="1" t="b">
        <v>0</v>
      </c>
      <c r="J1639" s="1" t="s">
        <v>236</v>
      </c>
      <c r="K1639" s="1" t="s">
        <v>236</v>
      </c>
      <c r="L1639" s="1" t="s">
        <v>14</v>
      </c>
      <c r="M1639" s="1">
        <v>1</v>
      </c>
      <c r="N1639" s="1" t="s">
        <v>13</v>
      </c>
      <c r="P1639" s="5">
        <v>38.735937999999997</v>
      </c>
      <c r="Q1639" s="5">
        <v>-85.381949000000006</v>
      </c>
      <c r="R1639" s="1">
        <v>314</v>
      </c>
      <c r="S1639" s="9"/>
      <c r="U1639" t="s">
        <v>483</v>
      </c>
      <c r="V1639" t="s">
        <v>446</v>
      </c>
      <c r="W1639" s="1" t="s">
        <v>13</v>
      </c>
    </row>
    <row r="1640" spans="1:23" x14ac:dyDescent="0.2">
      <c r="A1640" t="str">
        <f>IF(ISBLANK(R1640),C1640,R1640)&amp;" "&amp;S1640&amp;IF(ISBLANK(S1640),""," ")&amp;T1640&amp;IF(ISBLANK(T1640),""," ")&amp;U1640&amp;" "&amp;V1640</f>
        <v>315 Poplar Street</v>
      </c>
      <c r="C1640" s="1" t="s">
        <v>0</v>
      </c>
      <c r="E1640" s="1" t="str">
        <f t="shared" si="77"/>
        <v>Italianate</v>
      </c>
      <c r="F1640" s="1" t="str">
        <f t="shared" si="76"/>
        <v>None</v>
      </c>
      <c r="G1640" s="1" t="s">
        <v>23</v>
      </c>
      <c r="H1640" s="1" t="b">
        <v>1</v>
      </c>
      <c r="I1640" s="1" t="b">
        <v>0</v>
      </c>
      <c r="J1640" s="1">
        <v>1875</v>
      </c>
      <c r="K1640" s="1">
        <v>1875</v>
      </c>
      <c r="L1640" s="1" t="s">
        <v>14</v>
      </c>
      <c r="M1640" s="1">
        <v>1</v>
      </c>
      <c r="N1640" s="1" t="s">
        <v>13</v>
      </c>
      <c r="P1640" s="5">
        <v>38.735975000000003</v>
      </c>
      <c r="Q1640" s="5">
        <v>-85.382351999999997</v>
      </c>
      <c r="R1640" s="1">
        <v>315</v>
      </c>
      <c r="S1640" s="9"/>
      <c r="U1640" t="s">
        <v>483</v>
      </c>
      <c r="V1640" t="s">
        <v>446</v>
      </c>
      <c r="W1640" s="1" t="s">
        <v>13</v>
      </c>
    </row>
    <row r="1641" spans="1:23" ht="25.5" x14ac:dyDescent="0.2">
      <c r="A1641" t="str">
        <f t="shared" si="78"/>
        <v>409 Poplar Street</v>
      </c>
      <c r="B1641" s="1" t="s">
        <v>234</v>
      </c>
      <c r="C1641" s="1" t="s">
        <v>114</v>
      </c>
      <c r="E1641" s="1" t="str">
        <f t="shared" si="77"/>
        <v>Gothic Revival</v>
      </c>
      <c r="F1641" s="1" t="str">
        <f t="shared" si="76"/>
        <v>None</v>
      </c>
      <c r="G1641" s="1" t="s">
        <v>37</v>
      </c>
      <c r="H1641" s="1" t="b">
        <v>0</v>
      </c>
      <c r="I1641" s="1" t="b">
        <v>0</v>
      </c>
      <c r="J1641" s="1" t="s">
        <v>94</v>
      </c>
      <c r="K1641" s="1" t="s">
        <v>94</v>
      </c>
      <c r="L1641" s="1" t="s">
        <v>14</v>
      </c>
      <c r="M1641" s="1">
        <v>1</v>
      </c>
      <c r="N1641" s="1" t="s">
        <v>13</v>
      </c>
      <c r="P1641" s="5">
        <v>38.737057999999998</v>
      </c>
      <c r="Q1641" s="5">
        <v>-85.381995000000003</v>
      </c>
      <c r="R1641" s="1">
        <v>409</v>
      </c>
      <c r="S1641" s="9"/>
      <c r="U1641" t="s">
        <v>483</v>
      </c>
      <c r="V1641" t="s">
        <v>446</v>
      </c>
      <c r="W1641" s="1" t="s">
        <v>13</v>
      </c>
    </row>
    <row r="1642" spans="1:23" x14ac:dyDescent="0.2">
      <c r="A1642" t="str">
        <f>IF(ISBLANK(R1642),C1642,R1642)&amp;" "&amp;S1642&amp;IF(ISBLANK(S1642),""," ")&amp;T1642&amp;IF(ISBLANK(T1642),""," ")&amp;U1642&amp;" "&amp;V1642</f>
        <v>411 Poplar Street</v>
      </c>
      <c r="C1642" s="1" t="s">
        <v>0</v>
      </c>
      <c r="E1642" s="1" t="str">
        <f t="shared" si="77"/>
        <v>Italianate</v>
      </c>
      <c r="F1642" s="1" t="str">
        <f t="shared" si="76"/>
        <v>None</v>
      </c>
      <c r="G1642" s="1" t="s">
        <v>23</v>
      </c>
      <c r="H1642" s="1" t="b">
        <v>1</v>
      </c>
      <c r="I1642" s="1" t="b">
        <v>0</v>
      </c>
      <c r="J1642" s="1">
        <v>1870</v>
      </c>
      <c r="K1642" s="1">
        <v>1870</v>
      </c>
      <c r="L1642" s="1" t="s">
        <v>14</v>
      </c>
      <c r="M1642" s="1">
        <v>1</v>
      </c>
      <c r="N1642" s="1" t="s">
        <v>13</v>
      </c>
      <c r="P1642" s="5">
        <v>38.737124000000001</v>
      </c>
      <c r="Q1642" s="5">
        <v>-85.382015999999993</v>
      </c>
      <c r="R1642" s="1">
        <v>411</v>
      </c>
      <c r="S1642" s="9"/>
      <c r="U1642" t="s">
        <v>483</v>
      </c>
      <c r="V1642" t="s">
        <v>446</v>
      </c>
      <c r="W1642" s="1" t="s">
        <v>13</v>
      </c>
    </row>
    <row r="1643" spans="1:23" x14ac:dyDescent="0.2">
      <c r="A1643" t="str">
        <f>IF(ISBLANK(R1643),C1643,R1643)&amp;" "&amp;S1643&amp;IF(ISBLANK(S1643),""," ")&amp;T1643&amp;IF(ISBLANK(T1643),""," ")&amp;U1643&amp;" "&amp;V1643</f>
        <v>413 Poplar Street</v>
      </c>
      <c r="C1643" s="1" t="s">
        <v>0</v>
      </c>
      <c r="E1643" s="1" t="str">
        <f t="shared" si="77"/>
        <v>Italianate</v>
      </c>
      <c r="F1643" s="1" t="str">
        <f t="shared" si="76"/>
        <v>None</v>
      </c>
      <c r="G1643" s="1" t="s">
        <v>23</v>
      </c>
      <c r="H1643" s="1" t="b">
        <v>1</v>
      </c>
      <c r="I1643" s="1" t="b">
        <v>0</v>
      </c>
      <c r="J1643" s="1">
        <v>1840</v>
      </c>
      <c r="K1643" s="1">
        <v>1840</v>
      </c>
      <c r="L1643" s="1" t="s">
        <v>14</v>
      </c>
      <c r="M1643" s="1">
        <v>1</v>
      </c>
      <c r="N1643" s="1" t="s">
        <v>13</v>
      </c>
      <c r="P1643" s="5">
        <v>38.737301000000002</v>
      </c>
      <c r="Q1643" s="5">
        <v>-85.382029000000003</v>
      </c>
      <c r="R1643" s="1">
        <v>413</v>
      </c>
      <c r="S1643" s="9"/>
      <c r="U1643" t="s">
        <v>483</v>
      </c>
      <c r="V1643" t="s">
        <v>446</v>
      </c>
      <c r="W1643" s="1" t="s">
        <v>13</v>
      </c>
    </row>
    <row r="1644" spans="1:23" x14ac:dyDescent="0.2">
      <c r="A1644" t="str">
        <f>IF(ISBLANK(R1644),C1644,R1644)&amp;" "&amp;S1644&amp;IF(ISBLANK(S1644),""," ")&amp;T1644&amp;IF(ISBLANK(T1644),""," ")&amp;U1644&amp;" "&amp;V1644</f>
        <v>414 Poplar Street</v>
      </c>
      <c r="C1644" s="1" t="s">
        <v>0</v>
      </c>
      <c r="E1644" s="1" t="str">
        <f t="shared" si="77"/>
        <v>Italianate</v>
      </c>
      <c r="F1644" s="1" t="str">
        <f t="shared" si="76"/>
        <v>None</v>
      </c>
      <c r="G1644" s="1" t="s">
        <v>23</v>
      </c>
      <c r="H1644" s="1" t="b">
        <v>1</v>
      </c>
      <c r="I1644" s="1" t="b">
        <v>0</v>
      </c>
      <c r="J1644" s="1">
        <v>1870</v>
      </c>
      <c r="K1644" s="1">
        <v>1870</v>
      </c>
      <c r="L1644" s="1" t="s">
        <v>14</v>
      </c>
      <c r="M1644" s="1">
        <v>1</v>
      </c>
      <c r="N1644" s="1" t="s">
        <v>13</v>
      </c>
      <c r="P1644" s="5">
        <v>38.737214999999999</v>
      </c>
      <c r="Q1644" s="5">
        <v>-85.381581999999995</v>
      </c>
      <c r="R1644" s="1">
        <v>414</v>
      </c>
      <c r="S1644" s="9"/>
      <c r="U1644" t="s">
        <v>483</v>
      </c>
      <c r="V1644" t="s">
        <v>446</v>
      </c>
      <c r="W1644" s="1" t="s">
        <v>13</v>
      </c>
    </row>
    <row r="1645" spans="1:23" x14ac:dyDescent="0.2">
      <c r="A1645" t="str">
        <f>IF(ISBLANK(R1645),C1645,R1645)&amp;" "&amp;S1645&amp;IF(ISBLANK(S1645),""," ")&amp;T1645&amp;IF(ISBLANK(T1645),""," ")&amp;U1645&amp;" "&amp;V1645</f>
        <v>415 Poplar Street</v>
      </c>
      <c r="C1645" s="1" t="s">
        <v>0</v>
      </c>
      <c r="E1645" s="1" t="str">
        <f t="shared" si="77"/>
        <v>Italianate</v>
      </c>
      <c r="F1645" s="1" t="str">
        <f t="shared" si="76"/>
        <v>None</v>
      </c>
      <c r="G1645" s="1" t="s">
        <v>23</v>
      </c>
      <c r="H1645" s="1" t="b">
        <v>1</v>
      </c>
      <c r="I1645" s="1" t="b">
        <v>0</v>
      </c>
      <c r="J1645" s="1">
        <v>1860</v>
      </c>
      <c r="K1645" s="1">
        <v>1860</v>
      </c>
      <c r="L1645" s="1" t="s">
        <v>14</v>
      </c>
      <c r="M1645" s="1">
        <v>1</v>
      </c>
      <c r="N1645" s="1" t="s">
        <v>13</v>
      </c>
      <c r="P1645" s="5">
        <v>38.737363000000002</v>
      </c>
      <c r="Q1645" s="5">
        <v>-85.382003999999995</v>
      </c>
      <c r="R1645" s="1">
        <v>415</v>
      </c>
      <c r="S1645" s="9"/>
      <c r="U1645" t="s">
        <v>483</v>
      </c>
      <c r="V1645" t="s">
        <v>446</v>
      </c>
      <c r="W1645" s="1" t="s">
        <v>13</v>
      </c>
    </row>
    <row r="1646" spans="1:23" x14ac:dyDescent="0.2">
      <c r="A1646" t="str">
        <f>IF(ISBLANK(R1646),C1646,R1646)&amp;" "&amp;S1646&amp;IF(ISBLANK(S1646),""," ")&amp;T1646&amp;IF(ISBLANK(T1646),""," ")&amp;U1646&amp;" "&amp;V1646</f>
        <v>416 Poplar Street</v>
      </c>
      <c r="C1646" s="1" t="s">
        <v>0</v>
      </c>
      <c r="E1646" s="1" t="str">
        <f t="shared" si="77"/>
        <v>Italianate</v>
      </c>
      <c r="F1646" s="1" t="str">
        <f t="shared" si="76"/>
        <v>None</v>
      </c>
      <c r="G1646" s="1" t="s">
        <v>23</v>
      </c>
      <c r="H1646" s="1" t="b">
        <v>1</v>
      </c>
      <c r="I1646" s="1" t="b">
        <v>0</v>
      </c>
      <c r="J1646" s="1">
        <v>1870</v>
      </c>
      <c r="K1646" s="1">
        <v>1870</v>
      </c>
      <c r="L1646" s="1" t="s">
        <v>14</v>
      </c>
      <c r="M1646" s="1">
        <v>1</v>
      </c>
      <c r="N1646" s="1" t="s">
        <v>13</v>
      </c>
      <c r="P1646" s="5">
        <v>38.737282</v>
      </c>
      <c r="Q1646" s="5">
        <v>-85.381562000000002</v>
      </c>
      <c r="R1646" s="1">
        <v>416</v>
      </c>
      <c r="S1646" s="9"/>
      <c r="U1646" t="s">
        <v>483</v>
      </c>
      <c r="V1646" t="s">
        <v>446</v>
      </c>
      <c r="W1646" s="1" t="s">
        <v>13</v>
      </c>
    </row>
    <row r="1647" spans="1:23" x14ac:dyDescent="0.2">
      <c r="A1647" t="str">
        <f>IF(ISBLANK(R1647),C1647,R1647)&amp;" "&amp;S1647&amp;IF(ISBLANK(S1647),""," ")&amp;T1647&amp;IF(ISBLANK(T1647),""," ")&amp;U1647&amp;" "&amp;V1647</f>
        <v>417 Poplar Street</v>
      </c>
      <c r="C1647" s="1" t="s">
        <v>0</v>
      </c>
      <c r="E1647" s="1" t="str">
        <f t="shared" si="77"/>
        <v>Vernacular: Gable Front</v>
      </c>
      <c r="F1647" s="1" t="str">
        <f t="shared" si="76"/>
        <v>None</v>
      </c>
      <c r="G1647" s="1" t="s">
        <v>21</v>
      </c>
      <c r="H1647" s="1" t="b">
        <v>1</v>
      </c>
      <c r="I1647" s="1" t="b">
        <v>0</v>
      </c>
      <c r="J1647" s="1">
        <v>1850</v>
      </c>
      <c r="K1647" s="1">
        <v>1850</v>
      </c>
      <c r="L1647" s="1" t="s">
        <v>14</v>
      </c>
      <c r="M1647" s="1">
        <v>1</v>
      </c>
      <c r="N1647" s="1" t="s">
        <v>13</v>
      </c>
      <c r="P1647" s="5">
        <v>38.737473999999999</v>
      </c>
      <c r="Q1647" s="5">
        <v>-85.381978000000004</v>
      </c>
      <c r="R1647" s="1">
        <v>417</v>
      </c>
      <c r="S1647" s="9"/>
      <c r="U1647" t="s">
        <v>483</v>
      </c>
      <c r="V1647" t="s">
        <v>446</v>
      </c>
      <c r="W1647" s="1" t="s">
        <v>13</v>
      </c>
    </row>
    <row r="1648" spans="1:23" x14ac:dyDescent="0.2">
      <c r="A1648" t="str">
        <f t="shared" si="78"/>
        <v>423 Poplar Street</v>
      </c>
      <c r="B1648" s="1" t="s">
        <v>235</v>
      </c>
      <c r="C1648" s="1" t="s">
        <v>0</v>
      </c>
      <c r="E1648" s="1" t="str">
        <f t="shared" si="77"/>
        <v>Federal</v>
      </c>
      <c r="F1648" s="1" t="str">
        <f t="shared" si="76"/>
        <v>None</v>
      </c>
      <c r="G1648" s="1" t="s">
        <v>1</v>
      </c>
      <c r="H1648" s="1" t="b">
        <v>1</v>
      </c>
      <c r="I1648" s="1" t="b">
        <v>0</v>
      </c>
      <c r="J1648" s="1">
        <v>1840</v>
      </c>
      <c r="K1648" s="1">
        <v>1840</v>
      </c>
      <c r="L1648" s="1" t="s">
        <v>14</v>
      </c>
      <c r="M1648" s="1">
        <v>1</v>
      </c>
      <c r="N1648" s="1" t="s">
        <v>13</v>
      </c>
      <c r="P1648" s="5">
        <v>38.737617</v>
      </c>
      <c r="Q1648" s="5">
        <v>-85.381930999999994</v>
      </c>
      <c r="R1648" s="1">
        <v>423</v>
      </c>
      <c r="S1648" s="9"/>
      <c r="U1648" t="s">
        <v>483</v>
      </c>
      <c r="V1648" t="s">
        <v>446</v>
      </c>
      <c r="W1648" s="1" t="s">
        <v>13</v>
      </c>
    </row>
    <row r="1649" spans="1:23" x14ac:dyDescent="0.2">
      <c r="A1649" t="str">
        <f>IF(ISBLANK(R1649),C1649,R1649)&amp;" "&amp;S1649&amp;IF(ISBLANK(S1649),""," ")&amp;T1649&amp;IF(ISBLANK(T1649),""," ")&amp;U1649&amp;" "&amp;V1649</f>
        <v>505 Poplar Street</v>
      </c>
      <c r="C1649" s="1" t="s">
        <v>0</v>
      </c>
      <c r="E1649" s="1" t="str">
        <f t="shared" si="77"/>
        <v>Federal</v>
      </c>
      <c r="F1649" s="1" t="str">
        <f t="shared" si="76"/>
        <v>None</v>
      </c>
      <c r="G1649" s="1" t="s">
        <v>1</v>
      </c>
      <c r="H1649" s="1" t="b">
        <v>1</v>
      </c>
      <c r="I1649" s="1" t="b">
        <v>0</v>
      </c>
      <c r="J1649" s="1">
        <v>1870</v>
      </c>
      <c r="K1649" s="1">
        <v>1870</v>
      </c>
      <c r="L1649" s="1" t="s">
        <v>14</v>
      </c>
      <c r="M1649" s="1">
        <v>1</v>
      </c>
      <c r="N1649" s="1" t="s">
        <v>13</v>
      </c>
      <c r="P1649" s="5">
        <v>38.73807</v>
      </c>
      <c r="Q1649" s="5">
        <v>-85.381679000000005</v>
      </c>
      <c r="R1649" s="1">
        <v>505</v>
      </c>
      <c r="S1649" s="9"/>
      <c r="U1649" t="s">
        <v>483</v>
      </c>
      <c r="V1649" t="s">
        <v>446</v>
      </c>
      <c r="W1649" s="1" t="s">
        <v>13</v>
      </c>
    </row>
    <row r="1650" spans="1:23" x14ac:dyDescent="0.2">
      <c r="A1650" t="str">
        <f>IF(ISBLANK(R1650),C1650,R1650)&amp;" "&amp;S1650&amp;IF(ISBLANK(S1650),""," ")&amp;T1650&amp;IF(ISBLANK(T1650),""," ")&amp;U1650&amp;" "&amp;V1650</f>
        <v>103 Presbyterian Avenue</v>
      </c>
      <c r="C1650" s="1" t="s">
        <v>0</v>
      </c>
      <c r="E1650" s="1" t="str">
        <f t="shared" si="77"/>
        <v>Modern Movement</v>
      </c>
      <c r="F1650" s="1" t="str">
        <f t="shared" si="76"/>
        <v>None</v>
      </c>
      <c r="G1650" s="1" t="s">
        <v>106</v>
      </c>
      <c r="H1650" s="1" t="b">
        <v>1</v>
      </c>
      <c r="I1650" s="1" t="b">
        <v>0</v>
      </c>
      <c r="J1650" s="1">
        <v>1960</v>
      </c>
      <c r="K1650" s="1">
        <v>1960</v>
      </c>
      <c r="L1650" s="1" t="s">
        <v>2</v>
      </c>
      <c r="N1650" s="1">
        <v>1</v>
      </c>
      <c r="O1650" s="4" t="s">
        <v>526</v>
      </c>
      <c r="P1650" s="5">
        <v>38.737969999999997</v>
      </c>
      <c r="Q1650" s="5">
        <v>-85.380643000000006</v>
      </c>
      <c r="R1650" s="1">
        <v>103</v>
      </c>
      <c r="S1650" s="9"/>
      <c r="T1650" s="2"/>
      <c r="U1650" t="s">
        <v>453</v>
      </c>
      <c r="V1650" s="2" t="s">
        <v>463</v>
      </c>
      <c r="W1650" s="1" t="s">
        <v>13</v>
      </c>
    </row>
    <row r="1651" spans="1:23" x14ac:dyDescent="0.2">
      <c r="A1651" t="str">
        <f>IF(ISBLANK(R1651),C1651,R1651)&amp;" "&amp;S1651&amp;IF(ISBLANK(S1651),""," ")&amp;T1651&amp;IF(ISBLANK(T1651),""," ")&amp;U1651&amp;" "&amp;V1651</f>
        <v>105 Presbyterian Avenue</v>
      </c>
      <c r="C1651" s="1" t="s">
        <v>0</v>
      </c>
      <c r="E1651" s="1" t="str">
        <f t="shared" si="77"/>
        <v>Victorian</v>
      </c>
      <c r="F1651" s="1" t="str">
        <f t="shared" si="76"/>
        <v>Folk Victorian</v>
      </c>
      <c r="G1651" s="1" t="s">
        <v>105</v>
      </c>
      <c r="H1651" s="1" t="b">
        <v>1</v>
      </c>
      <c r="I1651" s="1" t="b">
        <v>0</v>
      </c>
      <c r="J1651" s="1">
        <v>1900</v>
      </c>
      <c r="K1651" s="1">
        <v>1900</v>
      </c>
      <c r="L1651" s="1" t="s">
        <v>14</v>
      </c>
      <c r="M1651" s="1">
        <v>1</v>
      </c>
      <c r="N1651" s="1" t="s">
        <v>13</v>
      </c>
      <c r="P1651" s="5">
        <v>38.737977000000001</v>
      </c>
      <c r="Q1651" s="5">
        <v>-85.380792999999997</v>
      </c>
      <c r="R1651" s="1">
        <v>105</v>
      </c>
      <c r="S1651" s="9"/>
      <c r="T1651" s="2"/>
      <c r="U1651" t="s">
        <v>453</v>
      </c>
      <c r="V1651" s="2" t="s">
        <v>463</v>
      </c>
      <c r="W1651" s="1" t="s">
        <v>13</v>
      </c>
    </row>
    <row r="1652" spans="1:23" x14ac:dyDescent="0.2">
      <c r="A1652" t="str">
        <f>IF(ISBLANK(R1652),C1652,R1652)&amp;" "&amp;S1652&amp;IF(ISBLANK(S1652),""," ")&amp;T1652&amp;IF(ISBLANK(T1652),""," ")&amp;U1652&amp;" "&amp;V1652</f>
        <v>107 Presbyterian Avenue</v>
      </c>
      <c r="C1652" s="1" t="s">
        <v>0</v>
      </c>
      <c r="E1652" s="1" t="str">
        <f t="shared" si="77"/>
        <v>Victorian</v>
      </c>
      <c r="F1652" s="1" t="str">
        <f t="shared" si="76"/>
        <v>Folk Victorian</v>
      </c>
      <c r="G1652" s="1" t="s">
        <v>105</v>
      </c>
      <c r="H1652" s="1" t="b">
        <v>1</v>
      </c>
      <c r="I1652" s="1" t="b">
        <v>0</v>
      </c>
      <c r="J1652" s="1">
        <v>1900</v>
      </c>
      <c r="K1652" s="1">
        <v>1900</v>
      </c>
      <c r="L1652" s="1" t="s">
        <v>14</v>
      </c>
      <c r="M1652" s="1">
        <v>1</v>
      </c>
      <c r="N1652" s="1" t="s">
        <v>13</v>
      </c>
      <c r="P1652" s="5">
        <v>38.737988000000001</v>
      </c>
      <c r="Q1652" s="5">
        <v>-85.380859999999998</v>
      </c>
      <c r="R1652" s="1">
        <v>107</v>
      </c>
      <c r="S1652" s="9"/>
      <c r="T1652" s="2"/>
      <c r="U1652" t="s">
        <v>453</v>
      </c>
      <c r="V1652" s="2" t="s">
        <v>463</v>
      </c>
      <c r="W1652" s="1" t="s">
        <v>13</v>
      </c>
    </row>
    <row r="1653" spans="1:23" x14ac:dyDescent="0.2">
      <c r="A1653" t="str">
        <f>IF(ISBLANK(R1653),C1653,R1653)&amp;" "&amp;S1653&amp;IF(ISBLANK(S1653),""," ")&amp;T1653&amp;IF(ISBLANK(T1653),""," ")&amp;U1653&amp;" "&amp;V1653</f>
        <v>109 Presbyterian Avenue</v>
      </c>
      <c r="C1653" s="1" t="s">
        <v>0</v>
      </c>
      <c r="E1653" s="1" t="str">
        <f t="shared" si="77"/>
        <v>Vernacular: Gable Front</v>
      </c>
      <c r="F1653" s="1" t="str">
        <f t="shared" si="76"/>
        <v>None</v>
      </c>
      <c r="G1653" s="1" t="s">
        <v>21</v>
      </c>
      <c r="H1653" s="1" t="b">
        <v>1</v>
      </c>
      <c r="I1653" s="1" t="b">
        <v>0</v>
      </c>
      <c r="J1653" s="1">
        <v>1915</v>
      </c>
      <c r="K1653" s="1">
        <v>1915</v>
      </c>
      <c r="L1653" s="1" t="s">
        <v>14</v>
      </c>
      <c r="M1653" s="1">
        <v>1</v>
      </c>
      <c r="N1653" s="1" t="s">
        <v>13</v>
      </c>
      <c r="P1653" s="5">
        <v>38.737988000000001</v>
      </c>
      <c r="Q1653" s="5">
        <v>-85.380859999999998</v>
      </c>
      <c r="R1653" s="1">
        <v>109</v>
      </c>
      <c r="S1653" s="9"/>
      <c r="T1653" s="2"/>
      <c r="U1653" t="s">
        <v>453</v>
      </c>
      <c r="V1653" s="2" t="s">
        <v>463</v>
      </c>
      <c r="W1653" s="1" t="s">
        <v>13</v>
      </c>
    </row>
    <row r="1654" spans="1:23" x14ac:dyDescent="0.2">
      <c r="A1654" t="str">
        <f>IF(ISBLANK(R1654),C1654,R1654)&amp;" "&amp;S1654&amp;IF(ISBLANK(S1654),""," ")&amp;T1654&amp;IF(ISBLANK(T1654),""," ")&amp;U1654&amp;" "&amp;V1654</f>
        <v>117 Presbyterian Avenue</v>
      </c>
      <c r="C1654" s="1" t="s">
        <v>0</v>
      </c>
      <c r="E1654" s="1" t="str">
        <f t="shared" si="77"/>
        <v>None</v>
      </c>
      <c r="F1654" s="1" t="str">
        <f t="shared" si="76"/>
        <v>None</v>
      </c>
      <c r="G1654" s="1" t="s">
        <v>15</v>
      </c>
      <c r="H1654" s="1" t="b">
        <v>1</v>
      </c>
      <c r="I1654" s="1" t="b">
        <v>0</v>
      </c>
      <c r="J1654" s="1">
        <v>1860</v>
      </c>
      <c r="K1654" s="1">
        <v>1860</v>
      </c>
      <c r="L1654" s="1" t="s">
        <v>2</v>
      </c>
      <c r="N1654" s="4">
        <v>1</v>
      </c>
      <c r="O1654" s="4" t="s">
        <v>511</v>
      </c>
      <c r="P1654" s="5">
        <v>38.738084999999998</v>
      </c>
      <c r="Q1654" s="5">
        <v>-85.381270000000001</v>
      </c>
      <c r="R1654" s="1">
        <v>117</v>
      </c>
      <c r="S1654" s="9"/>
      <c r="T1654" s="2"/>
      <c r="U1654" t="s">
        <v>453</v>
      </c>
      <c r="V1654" s="2" t="s">
        <v>463</v>
      </c>
      <c r="W1654" s="1" t="s">
        <v>13</v>
      </c>
    </row>
    <row r="1655" spans="1:23" x14ac:dyDescent="0.2">
      <c r="A1655" t="str">
        <f>IF(ISBLANK(R1655),C1655,R1655)&amp;" "&amp;S1655&amp;IF(ISBLANK(S1655),""," ")&amp;T1655&amp;IF(ISBLANK(T1655),""," ")&amp;U1655&amp;" "&amp;V1655</f>
        <v>209 Presbyterian Avenue</v>
      </c>
      <c r="C1655" s="1" t="s">
        <v>0</v>
      </c>
      <c r="E1655" s="1" t="str">
        <f t="shared" si="77"/>
        <v>Bungalow/Craftsman/Foursquare</v>
      </c>
      <c r="F1655" s="1" t="str">
        <f t="shared" si="76"/>
        <v>None</v>
      </c>
      <c r="G1655" s="4" t="s">
        <v>101</v>
      </c>
      <c r="H1655" s="1" t="b">
        <v>1</v>
      </c>
      <c r="I1655" s="1" t="b">
        <v>0</v>
      </c>
      <c r="J1655" s="1">
        <v>1925</v>
      </c>
      <c r="K1655" s="1">
        <v>1925</v>
      </c>
      <c r="L1655" s="1" t="s">
        <v>14</v>
      </c>
      <c r="M1655" s="1">
        <v>1</v>
      </c>
      <c r="N1655" s="1" t="s">
        <v>13</v>
      </c>
      <c r="P1655" s="5">
        <v>38.738199000000002</v>
      </c>
      <c r="Q1655" s="5">
        <v>-85.381742000000003</v>
      </c>
      <c r="R1655" s="1">
        <v>209</v>
      </c>
      <c r="S1655" s="9"/>
      <c r="T1655" s="2"/>
      <c r="U1655" t="s">
        <v>453</v>
      </c>
      <c r="V1655" s="2" t="s">
        <v>463</v>
      </c>
      <c r="W1655" s="1" t="s">
        <v>13</v>
      </c>
    </row>
    <row r="1656" spans="1:23" x14ac:dyDescent="0.2">
      <c r="A1656" t="str">
        <f>IF(ISBLANK(R1656),C1656,R1656)&amp;" "&amp;S1656&amp;IF(ISBLANK(S1656),""," ")&amp;T1656&amp;IF(ISBLANK(T1656),""," ")&amp;U1656&amp;" "&amp;V1656</f>
        <v>318 Presbyterian Avenue</v>
      </c>
      <c r="C1656" s="1" t="s">
        <v>0</v>
      </c>
      <c r="E1656" s="1" t="str">
        <f t="shared" si="77"/>
        <v>Federal</v>
      </c>
      <c r="F1656" s="1" t="str">
        <f t="shared" si="76"/>
        <v>None</v>
      </c>
      <c r="G1656" s="1" t="s">
        <v>1</v>
      </c>
      <c r="H1656" s="1" t="b">
        <v>1</v>
      </c>
      <c r="I1656" s="1" t="b">
        <v>0</v>
      </c>
      <c r="J1656" s="1">
        <v>1850</v>
      </c>
      <c r="K1656" s="1">
        <v>1850</v>
      </c>
      <c r="L1656" s="1" t="s">
        <v>14</v>
      </c>
      <c r="M1656" s="1">
        <v>1</v>
      </c>
      <c r="N1656" s="1" t="s">
        <v>13</v>
      </c>
      <c r="P1656" s="5">
        <v>38.739043000000002</v>
      </c>
      <c r="Q1656" s="5">
        <v>-85.383647999999994</v>
      </c>
      <c r="R1656" s="1">
        <v>318</v>
      </c>
      <c r="S1656" s="9"/>
      <c r="T1656" s="2"/>
      <c r="U1656" t="s">
        <v>453</v>
      </c>
      <c r="V1656" s="2" t="s">
        <v>463</v>
      </c>
      <c r="W1656" s="1" t="s">
        <v>13</v>
      </c>
    </row>
    <row r="1657" spans="1:23" x14ac:dyDescent="0.2">
      <c r="A1657" t="str">
        <f>IF(ISBLANK(R1657),C1657,R1657)&amp;" "&amp;S1657&amp;IF(ISBLANK(S1657),""," ")&amp;T1657&amp;IF(ISBLANK(T1657),""," ")&amp;U1657&amp;" "&amp;V1657</f>
        <v>320 Presbyterian Avenue</v>
      </c>
      <c r="C1657" s="1" t="s">
        <v>0</v>
      </c>
      <c r="E1657" s="1" t="str">
        <f t="shared" si="77"/>
        <v>Federal</v>
      </c>
      <c r="F1657" s="1" t="str">
        <f t="shared" si="76"/>
        <v>None</v>
      </c>
      <c r="G1657" s="1" t="s">
        <v>1</v>
      </c>
      <c r="H1657" s="1" t="b">
        <v>1</v>
      </c>
      <c r="I1657" s="1" t="b">
        <v>0</v>
      </c>
      <c r="J1657" s="1">
        <v>1850</v>
      </c>
      <c r="K1657" s="1">
        <v>1850</v>
      </c>
      <c r="L1657" s="1" t="s">
        <v>14</v>
      </c>
      <c r="M1657" s="1">
        <v>1</v>
      </c>
      <c r="N1657" s="1" t="s">
        <v>13</v>
      </c>
      <c r="P1657" s="5">
        <v>38.738934999999998</v>
      </c>
      <c r="Q1657" s="5">
        <v>-85.383751000000004</v>
      </c>
      <c r="R1657" s="1">
        <v>320</v>
      </c>
      <c r="S1657" s="9"/>
      <c r="T1657" s="2"/>
      <c r="U1657" t="s">
        <v>453</v>
      </c>
      <c r="V1657" s="2" t="s">
        <v>463</v>
      </c>
      <c r="W1657" s="1" t="s">
        <v>13</v>
      </c>
    </row>
    <row r="1658" spans="1:23" ht="76.5" x14ac:dyDescent="0.2">
      <c r="A1658" t="str">
        <f>IF(ISBLANK(R1658),C1658,R1658)&amp;" "&amp;S1658&amp;IF(ISBLANK(S1658),""," ")&amp;T1658&amp;IF(ISBLANK(T1658),""," ")&amp;U1658&amp;" "&amp;V1658</f>
        <v>322 Presbyterian Avenue</v>
      </c>
      <c r="C1658" s="1" t="s">
        <v>0</v>
      </c>
      <c r="E1658" s="1" t="str">
        <f t="shared" si="77"/>
        <v>Federal</v>
      </c>
      <c r="F1658" s="1" t="str">
        <f t="shared" si="76"/>
        <v>None</v>
      </c>
      <c r="G1658" s="1" t="s">
        <v>1</v>
      </c>
      <c r="H1658" s="1" t="b">
        <v>1</v>
      </c>
      <c r="I1658" s="1" t="b">
        <v>0</v>
      </c>
      <c r="J1658" s="1">
        <v>1840</v>
      </c>
      <c r="K1658" s="1">
        <v>1840</v>
      </c>
      <c r="L1658" s="1" t="s">
        <v>14</v>
      </c>
      <c r="M1658" s="1">
        <v>1</v>
      </c>
      <c r="N1658" s="1" t="s">
        <v>13</v>
      </c>
      <c r="P1658" s="5">
        <v>38.738954999999997</v>
      </c>
      <c r="Q1658" s="5">
        <v>-85.383842000000001</v>
      </c>
      <c r="R1658" s="1">
        <v>322</v>
      </c>
      <c r="S1658" s="9"/>
      <c r="T1658" s="2"/>
      <c r="U1658" t="s">
        <v>453</v>
      </c>
      <c r="V1658" s="2" t="s">
        <v>463</v>
      </c>
      <c r="W1658" s="1" t="s">
        <v>354</v>
      </c>
    </row>
    <row r="1659" spans="1:23" x14ac:dyDescent="0.2">
      <c r="A1659" t="str">
        <f>IF(ISBLANK(R1659),C1659,R1659)&amp;" "&amp;S1659&amp;IF(ISBLANK(S1659),""," ")&amp;T1659&amp;IF(ISBLANK(T1659),""," ")&amp;U1659&amp;" "&amp;V1659</f>
        <v>324 Presbyterian Avenue</v>
      </c>
      <c r="C1659" s="1" t="s">
        <v>0</v>
      </c>
      <c r="E1659" s="1" t="str">
        <f t="shared" si="77"/>
        <v>Vernacular: Other</v>
      </c>
      <c r="F1659" s="1" t="str">
        <f t="shared" si="76"/>
        <v>I-House</v>
      </c>
      <c r="G1659" s="1" t="s">
        <v>117</v>
      </c>
      <c r="H1659" s="1" t="b">
        <v>1</v>
      </c>
      <c r="I1659" s="1" t="b">
        <v>0</v>
      </c>
      <c r="J1659" s="1">
        <v>1870</v>
      </c>
      <c r="K1659" s="1">
        <v>1870</v>
      </c>
      <c r="L1659" s="1" t="s">
        <v>14</v>
      </c>
      <c r="M1659" s="1">
        <v>1</v>
      </c>
      <c r="N1659" s="1" t="s">
        <v>13</v>
      </c>
      <c r="P1659" s="5">
        <v>38.738979</v>
      </c>
      <c r="Q1659" s="5">
        <v>-85.383949000000001</v>
      </c>
      <c r="R1659" s="1">
        <v>324</v>
      </c>
      <c r="S1659" s="9"/>
      <c r="T1659" s="2"/>
      <c r="U1659" t="s">
        <v>453</v>
      </c>
      <c r="V1659" s="2" t="s">
        <v>463</v>
      </c>
      <c r="W1659" s="1" t="s">
        <v>13</v>
      </c>
    </row>
    <row r="1660" spans="1:23" x14ac:dyDescent="0.2">
      <c r="A1660" t="str">
        <f>IF(ISBLANK(R1660),C1660,R1660)&amp;" "&amp;S1660&amp;IF(ISBLANK(S1660),""," ")&amp;T1660&amp;IF(ISBLANK(T1660),""," ")&amp;U1660&amp;" "&amp;V1660</f>
        <v>402 Presbyterian Avenue</v>
      </c>
      <c r="C1660" s="1" t="s">
        <v>0</v>
      </c>
      <c r="E1660" s="1" t="str">
        <f t="shared" si="77"/>
        <v>Federal</v>
      </c>
      <c r="F1660" s="1" t="str">
        <f t="shared" si="76"/>
        <v>None</v>
      </c>
      <c r="G1660" s="1" t="s">
        <v>1</v>
      </c>
      <c r="H1660" s="1" t="b">
        <v>1</v>
      </c>
      <c r="I1660" s="1" t="b">
        <v>0</v>
      </c>
      <c r="J1660" s="1">
        <v>1860</v>
      </c>
      <c r="K1660" s="1">
        <v>1860</v>
      </c>
      <c r="L1660" s="1" t="s">
        <v>14</v>
      </c>
      <c r="M1660" s="1">
        <v>0.5</v>
      </c>
      <c r="N1660" s="1" t="s">
        <v>13</v>
      </c>
      <c r="P1660" s="5">
        <v>38.739108000000002</v>
      </c>
      <c r="Q1660" s="5">
        <v>-85.384287</v>
      </c>
      <c r="R1660" s="1">
        <v>402</v>
      </c>
      <c r="S1660" s="9"/>
      <c r="T1660" s="2"/>
      <c r="U1660" t="s">
        <v>453</v>
      </c>
      <c r="V1660" s="2" t="s">
        <v>463</v>
      </c>
      <c r="W1660" s="1" t="s">
        <v>13</v>
      </c>
    </row>
    <row r="1661" spans="1:23" x14ac:dyDescent="0.2">
      <c r="A1661" t="str">
        <f>IF(ISBLANK(R1661),C1661,R1661)&amp;" "&amp;S1661&amp;IF(ISBLANK(S1661),""," ")&amp;T1661&amp;IF(ISBLANK(T1661),""," ")&amp;U1661&amp;" "&amp;V1661</f>
        <v>404 Presbyterian Avenue</v>
      </c>
      <c r="C1661" s="1" t="s">
        <v>0</v>
      </c>
      <c r="E1661" s="1" t="str">
        <f t="shared" si="77"/>
        <v>Federal</v>
      </c>
      <c r="F1661" s="1" t="str">
        <f t="shared" si="76"/>
        <v>None</v>
      </c>
      <c r="G1661" s="1" t="s">
        <v>1</v>
      </c>
      <c r="H1661" s="1" t="b">
        <v>1</v>
      </c>
      <c r="I1661" s="1" t="b">
        <v>0</v>
      </c>
      <c r="J1661" s="1">
        <v>1860</v>
      </c>
      <c r="K1661" s="1">
        <v>1860</v>
      </c>
      <c r="L1661" s="1" t="s">
        <v>14</v>
      </c>
      <c r="M1661" s="1">
        <v>0.5</v>
      </c>
      <c r="N1661" s="1" t="s">
        <v>13</v>
      </c>
      <c r="P1661" s="5">
        <v>38.738906</v>
      </c>
      <c r="Q1661" s="5">
        <v>-85.384457999999995</v>
      </c>
      <c r="R1661" s="1">
        <v>404</v>
      </c>
      <c r="S1661" s="9"/>
      <c r="T1661" s="2"/>
      <c r="U1661" t="s">
        <v>453</v>
      </c>
      <c r="V1661" s="2" t="s">
        <v>463</v>
      </c>
      <c r="W1661" s="1" t="s">
        <v>13</v>
      </c>
    </row>
    <row r="1662" spans="1:23" x14ac:dyDescent="0.2">
      <c r="A1662" t="str">
        <f>IF(ISBLANK(R1662),C1662,R1662)&amp;" "&amp;S1662&amp;IF(ISBLANK(S1662),""," ")&amp;T1662&amp;IF(ISBLANK(T1662),""," ")&amp;U1662&amp;" "&amp;V1662</f>
        <v>406 Presbyterian Avenue</v>
      </c>
      <c r="C1662" s="1" t="s">
        <v>0</v>
      </c>
      <c r="E1662" s="1" t="str">
        <f t="shared" si="77"/>
        <v>Vernacular: Gable Front</v>
      </c>
      <c r="F1662" s="1" t="str">
        <f t="shared" si="76"/>
        <v>None</v>
      </c>
      <c r="G1662" s="1" t="s">
        <v>21</v>
      </c>
      <c r="H1662" s="1" t="b">
        <v>1</v>
      </c>
      <c r="I1662" s="1" t="b">
        <v>0</v>
      </c>
      <c r="J1662" s="1">
        <v>1860</v>
      </c>
      <c r="K1662" s="1">
        <v>1860</v>
      </c>
      <c r="L1662" s="1" t="s">
        <v>14</v>
      </c>
      <c r="M1662" s="1">
        <v>1</v>
      </c>
      <c r="N1662" s="1" t="s">
        <v>13</v>
      </c>
      <c r="P1662" s="5">
        <v>38.739127000000003</v>
      </c>
      <c r="Q1662" s="5">
        <v>-85.384504000000007</v>
      </c>
      <c r="R1662" s="1">
        <v>406</v>
      </c>
      <c r="S1662" s="9"/>
      <c r="T1662" s="2"/>
      <c r="U1662" t="s">
        <v>453</v>
      </c>
      <c r="V1662" s="2" t="s">
        <v>463</v>
      </c>
      <c r="W1662" s="1" t="s">
        <v>13</v>
      </c>
    </row>
    <row r="1663" spans="1:23" x14ac:dyDescent="0.2">
      <c r="A1663" t="str">
        <f>IF(ISBLANK(R1663),C1663,R1663)&amp;" "&amp;S1663&amp;IF(ISBLANK(S1663),""," ")&amp;T1663&amp;IF(ISBLANK(T1663),""," ")&amp;U1663&amp;" "&amp;V1663</f>
        <v>408 Presbyterian Avenue</v>
      </c>
      <c r="C1663" s="1" t="s">
        <v>0</v>
      </c>
      <c r="E1663" s="1" t="str">
        <f t="shared" si="77"/>
        <v>Vernacular: Gable Front</v>
      </c>
      <c r="F1663" s="1" t="str">
        <f t="shared" si="76"/>
        <v>None</v>
      </c>
      <c r="G1663" s="1" t="s">
        <v>21</v>
      </c>
      <c r="H1663" s="1" t="b">
        <v>1</v>
      </c>
      <c r="I1663" s="1" t="b">
        <v>0</v>
      </c>
      <c r="J1663" s="1">
        <v>1860</v>
      </c>
      <c r="K1663" s="1">
        <v>1860</v>
      </c>
      <c r="L1663" s="1" t="s">
        <v>14</v>
      </c>
      <c r="M1663" s="1">
        <v>1</v>
      </c>
      <c r="N1663" s="1" t="s">
        <v>13</v>
      </c>
      <c r="P1663" s="5">
        <v>38.739127000000003</v>
      </c>
      <c r="Q1663" s="5">
        <v>-85.384504000000007</v>
      </c>
      <c r="R1663" s="1">
        <v>408</v>
      </c>
      <c r="S1663" s="9"/>
      <c r="T1663" s="2"/>
      <c r="U1663" t="s">
        <v>453</v>
      </c>
      <c r="V1663" s="2" t="s">
        <v>463</v>
      </c>
      <c r="W1663" s="1" t="s">
        <v>13</v>
      </c>
    </row>
    <row r="1664" spans="1:23" x14ac:dyDescent="0.2">
      <c r="A1664" t="str">
        <f>IF(ISBLANK(R1664),C1664,R1664)&amp;" "&amp;S1664&amp;IF(ISBLANK(S1664),""," ")&amp;T1664&amp;IF(ISBLANK(T1664),""," ")&amp;U1664&amp;" "&amp;V1664</f>
        <v>413 Presbyterian Avenue</v>
      </c>
      <c r="C1664" s="1" t="s">
        <v>0</v>
      </c>
      <c r="E1664" s="1" t="str">
        <f t="shared" si="77"/>
        <v>Federal</v>
      </c>
      <c r="F1664" s="1" t="str">
        <f t="shared" si="76"/>
        <v>None</v>
      </c>
      <c r="G1664" s="1" t="s">
        <v>1</v>
      </c>
      <c r="H1664" s="1" t="b">
        <v>1</v>
      </c>
      <c r="I1664" s="1" t="b">
        <v>0</v>
      </c>
      <c r="J1664" s="1">
        <v>1850</v>
      </c>
      <c r="K1664" s="1">
        <v>1850</v>
      </c>
      <c r="L1664" s="1" t="s">
        <v>14</v>
      </c>
      <c r="M1664" s="1">
        <v>1</v>
      </c>
      <c r="N1664" s="1" t="s">
        <v>13</v>
      </c>
      <c r="P1664" s="5">
        <v>38.738793000000001</v>
      </c>
      <c r="Q1664" s="5">
        <v>-85.384822999999997</v>
      </c>
      <c r="R1664" s="1">
        <v>413</v>
      </c>
      <c r="S1664" s="9"/>
      <c r="T1664" s="2"/>
      <c r="U1664" t="s">
        <v>453</v>
      </c>
      <c r="V1664" s="2" t="s">
        <v>463</v>
      </c>
      <c r="W1664" s="1" t="s">
        <v>13</v>
      </c>
    </row>
    <row r="1665" spans="1:23" x14ac:dyDescent="0.2">
      <c r="A1665" t="str">
        <f>IF(ISBLANK(R1665),C1665,R1665)&amp;" "&amp;S1665&amp;IF(ISBLANK(S1665),""," ")&amp;T1665&amp;IF(ISBLANK(T1665),""," ")&amp;U1665&amp;" "&amp;V1665</f>
        <v>415 Presbyterian Avenue</v>
      </c>
      <c r="C1665" s="1" t="s">
        <v>0</v>
      </c>
      <c r="E1665" s="1" t="str">
        <f t="shared" si="77"/>
        <v>Federal</v>
      </c>
      <c r="F1665" s="1" t="str">
        <f t="shared" si="76"/>
        <v>None</v>
      </c>
      <c r="G1665" s="1" t="s">
        <v>1</v>
      </c>
      <c r="H1665" s="1" t="b">
        <v>1</v>
      </c>
      <c r="I1665" s="1" t="b">
        <v>0</v>
      </c>
      <c r="J1665" s="1">
        <v>1850</v>
      </c>
      <c r="K1665" s="1">
        <v>1850</v>
      </c>
      <c r="L1665" s="1" t="s">
        <v>14</v>
      </c>
      <c r="M1665" s="1">
        <v>1</v>
      </c>
      <c r="N1665" s="1" t="s">
        <v>13</v>
      </c>
      <c r="P1665" s="5">
        <v>38.738807999999999</v>
      </c>
      <c r="Q1665" s="5">
        <v>-85.384894000000003</v>
      </c>
      <c r="R1665" s="1">
        <v>415</v>
      </c>
      <c r="S1665" s="9"/>
      <c r="T1665" s="2"/>
      <c r="U1665" t="s">
        <v>453</v>
      </c>
      <c r="V1665" s="2" t="s">
        <v>463</v>
      </c>
      <c r="W1665" s="1" t="s">
        <v>13</v>
      </c>
    </row>
    <row r="1666" spans="1:23" x14ac:dyDescent="0.2">
      <c r="A1666" t="str">
        <f>IF(ISBLANK(R1666),C1666,R1666)&amp;" "&amp;S1666&amp;IF(ISBLANK(S1666),""," ")&amp;T1666&amp;IF(ISBLANK(T1666),""," ")&amp;U1666&amp;" "&amp;V1666</f>
        <v>416 Presbyterian Avenue</v>
      </c>
      <c r="C1666" s="1" t="s">
        <v>35</v>
      </c>
      <c r="E1666" s="1" t="str">
        <f t="shared" si="77"/>
        <v>Modern Movement</v>
      </c>
      <c r="F1666" s="1" t="str">
        <f t="shared" ref="F1666:F1729" si="79">IF(OR(G1666="Other: Vernacular Landscape",G1666="Other",G1666="Federal"),"None",IF(G1666="Italianate","None",IF(G1666="No Style","None",IF(G1666="Other: Gabled-ell","Gabled-ell",IF(G1666="Other: Single Pen","Single Pen",IF(G1666="Other: Double Pen","Double Pen",IF(G1666="Other: Shotgun","None",IF(G1666="Other: I-House","I-House",IF(G1666="Other: Hall and Parlor","Hall and Parlor",IF(G1666="Other: Gable front","None",IF(G1666="Other: Cross gable","Cross Gable",IF(G1666="Other: English Barn","English Barn",IF(G1666="Greek Revival","Greek",IF(G1666="Bungalow/Craftsman","None",IF(G1666="Colonial Revival","None",IF(G1666="Other: American Four Square","None",IF(G1666="Queen Anne","Queen Anne",IF(G1666="Other: Designed Landscape - Memorial Garden","Memorial Garden",IF(G1666="Other: Designed Landscape - Formal garden","Formal Garden",IF(OR(G1666="Other: Modern",G1666="Modern Movement"),"None",IF(OR(G1666="Other: Side gabled",G1666="Side gabled"),"Side Gable",IF(G1666="Other: Rail car design","Rail Car",IF(G1666="Commercial Style","None",IF(G1666="Other: Cottage","Cottage",IF(G1666="Other: 19th C. Functional","19th Century",IF(G1666="Other: 20th C. Functional","20th Century",IF(G1666="Other: Pre-Fab","Pre-Fab",IF(OR(G1666="Other: Art Deco",G1666="Art Deco"),"None",IF(G1666="Gothic Revival","None",IF(G1666="Neo-Classical Revival","Classical",IF(OR(G1666="Other: Tudor Revival",G1666="Tudor Revival"),"None",IF(G1666="Stick/Eastlake","Stick/Eastlake",IF(G1666="Romanesque Revival","Romanesque Revival",IF(G1666="Modern Movement: Ranch Style","Ranch",IF(G1666="Other: Camelback shotgun","Camelback Shotgun",IF(G1666="Other: Saltbox","Saltbox",IF(G1666="Other: Designed Lanscape","None",IF(G1666="Other: Designed Landscape - City Park","City Park",IF(G1666="Other: Central passage","Central Passage",IF(G1666="Other: T-plan","T-plan",IF(G1666="Other: Free Classic","Free Classical",IF(G1666="Other: Cross plan","Cross Plan",IF(G1666="Second Empire",G1666,IF(G1666="Other: Folk Victorian","Folk Victorian",IF(G1666="Classical Revival","Classical",IF(G1666="Other: Neoclassical","Neoclassical",""))))))))))))))))))))))))))))))))))))))))))))))</f>
        <v>None</v>
      </c>
      <c r="G1666" s="4" t="s">
        <v>29</v>
      </c>
      <c r="H1666" s="1" t="b">
        <v>1</v>
      </c>
      <c r="I1666" s="1" t="b">
        <v>0</v>
      </c>
      <c r="J1666" s="1">
        <v>1980</v>
      </c>
      <c r="K1666" s="1">
        <v>1980</v>
      </c>
      <c r="L1666" s="1" t="s">
        <v>2</v>
      </c>
      <c r="N1666" s="1">
        <v>1</v>
      </c>
      <c r="O1666" s="4" t="s">
        <v>526</v>
      </c>
      <c r="P1666" s="5">
        <v>38.739243000000002</v>
      </c>
      <c r="Q1666" s="5">
        <v>-85.384871000000004</v>
      </c>
      <c r="R1666" s="1">
        <v>416</v>
      </c>
      <c r="S1666" s="9"/>
      <c r="T1666" s="2"/>
      <c r="U1666" t="s">
        <v>453</v>
      </c>
      <c r="V1666" s="2" t="s">
        <v>463</v>
      </c>
      <c r="W1666" s="1" t="s">
        <v>13</v>
      </c>
    </row>
    <row r="1667" spans="1:23" x14ac:dyDescent="0.2">
      <c r="A1667" t="str">
        <f>IF(ISBLANK(R1667),C1667,R1667)&amp;" "&amp;S1667&amp;IF(ISBLANK(S1667),""," ")&amp;T1667&amp;IF(ISBLANK(T1667),""," ")&amp;U1667&amp;" "&amp;V1667</f>
        <v>417 Presbyterian Avenue</v>
      </c>
      <c r="C1667" s="1" t="s">
        <v>0</v>
      </c>
      <c r="E1667" s="1" t="str">
        <f t="shared" ref="E1667:E1730" si="80">IF(OR(G1667="Other",G1667="Federal",G1667="Italianate",G1667="Gothic Revival",G1667="Tudor Revival"),G1667,IF(G1667="No Style","None",IF(OR(G1667="Other: T-plan",G1667="Other: Central passage",G1667="Other: Pre-Fab",G1667="Other: Side gabled",G1667="Side gabled",G1667="Other: Gabled-ell",G1667="Other: Cross gable",G1667="Other: Saltbox",G1667="Other: Cross plan",G1667="Other: Hall and Parlor",G1667="Other: I-House",G1667="Other: Single Pen",G1667="Other: Cottage",G1667="Other: Double Pen"),"Vernacular: Other",IF(OR(G1667="Other: Shotgun",G1667="Other: Camelback shotgun"),"Vernacular: Shotgun",IF(G1667="Other: Gable front","Vernacular: Gable Front",IF(G1667="Other: English Barn","Barn",IF(G1667="Bungalow/Craftsman","Bungalow/Craftsman/Foursquare",IF(G1667="Colonial Revival",G1667,IF(G1667="Other: American Four Square","Bungalow/Craftsman/Foursquare",IF(G1667="Queen Anne","Victorian",IF(OR(G1667="Other: Designed Landscape - Memorial Garden",G1667="Other: Designed Landscape",G1667="Other: Designed Landscape - City Park"),"Designed Landscape",IF(G1667="Other: Designed Landscape - Formal garden","Designed Landscape",IF(OR(G1667="Other: Modern",G1667="Modern Movement",G1667="Modern Movement: Ranch Style"),"Modern Movement",IF(G1667="Other: Rail car design","Other",IF(G1667="Commercial Style","Commercial Style",IF(G1667="Other: 19th C. Functional","Functional",IF(G1667="Other: 20th C. Functional","Functional",IF(OR(G1667="Other: Art Deco",G1667="Art Deco"),"Art Deco",IF(G1667="Stick/Eastlake","Victorian",IF(OR(G1667="Other: Folk Victorian",G1667="Other: Free Classic",G1667="Romanesque Revival",G1667="Second Empire"),"Victorian",IF(G1667="Other: Tudor Revival","Tudor Revival",IF(G1667="Other: Vernacular Landscape","Vernacular Landscape",IF(OR(G1667="Greek Revival",G1667="Neo-Classical Revival",G1667="Classical Revival"),"Classical/Greek Revival","")))))))))))))))))))))))</f>
        <v>Vernacular: Other</v>
      </c>
      <c r="F1667" s="1" t="str">
        <f t="shared" si="79"/>
        <v>Hall and Parlor</v>
      </c>
      <c r="G1667" s="1" t="s">
        <v>36</v>
      </c>
      <c r="H1667" s="1" t="b">
        <v>1</v>
      </c>
      <c r="I1667" s="1" t="b">
        <v>0</v>
      </c>
      <c r="J1667" s="1">
        <v>1850</v>
      </c>
      <c r="K1667" s="1">
        <v>1850</v>
      </c>
      <c r="L1667" s="1" t="s">
        <v>14</v>
      </c>
      <c r="M1667" s="1">
        <v>1</v>
      </c>
      <c r="N1667" s="1" t="s">
        <v>13</v>
      </c>
      <c r="P1667" s="5">
        <v>38.738804000000002</v>
      </c>
      <c r="Q1667" s="5">
        <v>-85.384990999999999</v>
      </c>
      <c r="R1667" s="1">
        <v>417</v>
      </c>
      <c r="S1667" s="9"/>
      <c r="T1667" s="2"/>
      <c r="U1667" t="s">
        <v>453</v>
      </c>
      <c r="V1667" s="2" t="s">
        <v>463</v>
      </c>
      <c r="W1667" s="1" t="s">
        <v>13</v>
      </c>
    </row>
    <row r="1668" spans="1:23" x14ac:dyDescent="0.2">
      <c r="A1668" t="str">
        <f>IF(ISBLANK(R1668),C1668,R1668)&amp;" "&amp;S1668&amp;IF(ISBLANK(S1668),""," ")&amp;T1668&amp;IF(ISBLANK(T1668),""," ")&amp;U1668&amp;" "&amp;V1668</f>
        <v>418 Presbyterian Avenue</v>
      </c>
      <c r="C1668" s="1" t="s">
        <v>35</v>
      </c>
      <c r="E1668" s="1" t="str">
        <f t="shared" si="80"/>
        <v>Modern Movement</v>
      </c>
      <c r="F1668" s="1" t="str">
        <f t="shared" si="79"/>
        <v>None</v>
      </c>
      <c r="G1668" s="4" t="s">
        <v>29</v>
      </c>
      <c r="H1668" s="1" t="b">
        <v>1</v>
      </c>
      <c r="I1668" s="1" t="b">
        <v>0</v>
      </c>
      <c r="J1668" s="1">
        <v>1980</v>
      </c>
      <c r="K1668" s="1">
        <v>1980</v>
      </c>
      <c r="L1668" s="1" t="s">
        <v>2</v>
      </c>
      <c r="N1668" s="1">
        <v>1</v>
      </c>
      <c r="O1668" s="4" t="s">
        <v>526</v>
      </c>
      <c r="P1668" s="5">
        <v>38.738993999999998</v>
      </c>
      <c r="Q1668" s="5">
        <v>-85.384945000000002</v>
      </c>
      <c r="R1668" s="1">
        <v>418</v>
      </c>
      <c r="S1668" s="9"/>
      <c r="T1668" s="2"/>
      <c r="U1668" t="s">
        <v>453</v>
      </c>
      <c r="V1668" s="2" t="s">
        <v>463</v>
      </c>
      <c r="W1668" s="1" t="s">
        <v>13</v>
      </c>
    </row>
    <row r="1669" spans="1:23" x14ac:dyDescent="0.2">
      <c r="A1669" t="str">
        <f>IF(ISBLANK(R1669),C1669,R1669)&amp;" "&amp;S1669&amp;IF(ISBLANK(S1669),""," ")&amp;T1669&amp;IF(ISBLANK(T1669),""," ")&amp;U1669&amp;" "&amp;V1669</f>
        <v>420 Presbyterian Avenue</v>
      </c>
      <c r="C1669" s="1" t="s">
        <v>35</v>
      </c>
      <c r="E1669" s="1" t="str">
        <f t="shared" si="80"/>
        <v>Modern Movement</v>
      </c>
      <c r="F1669" s="1" t="str">
        <f t="shared" si="79"/>
        <v>None</v>
      </c>
      <c r="G1669" s="4" t="s">
        <v>29</v>
      </c>
      <c r="H1669" s="1" t="b">
        <v>1</v>
      </c>
      <c r="I1669" s="1" t="b">
        <v>0</v>
      </c>
      <c r="J1669" s="1">
        <v>1980</v>
      </c>
      <c r="K1669" s="1">
        <v>1980</v>
      </c>
      <c r="L1669" s="1" t="s">
        <v>2</v>
      </c>
      <c r="N1669" s="1">
        <v>1</v>
      </c>
      <c r="O1669" s="4" t="s">
        <v>526</v>
      </c>
      <c r="P1669" s="5">
        <v>38.739243000000002</v>
      </c>
      <c r="Q1669" s="5">
        <v>-85.384871000000004</v>
      </c>
      <c r="R1669" s="1">
        <v>420</v>
      </c>
      <c r="S1669" s="9"/>
      <c r="T1669" s="2"/>
      <c r="U1669" t="s">
        <v>453</v>
      </c>
      <c r="V1669" s="2" t="s">
        <v>463</v>
      </c>
      <c r="W1669" s="1" t="s">
        <v>13</v>
      </c>
    </row>
    <row r="1670" spans="1:23" x14ac:dyDescent="0.2">
      <c r="A1670" t="str">
        <f>IF(ISBLANK(R1670),C1670,R1670)&amp;" "&amp;S1670&amp;IF(ISBLANK(S1670),""," ")&amp;T1670&amp;IF(ISBLANK(T1670),""," ")&amp;U1670&amp;" "&amp;V1670</f>
        <v>424 Presbyterian Avenue</v>
      </c>
      <c r="C1670" s="1" t="s">
        <v>35</v>
      </c>
      <c r="E1670" s="1" t="str">
        <f t="shared" si="80"/>
        <v>Modern Movement</v>
      </c>
      <c r="F1670" s="1" t="str">
        <f t="shared" si="79"/>
        <v>None</v>
      </c>
      <c r="G1670" s="4" t="s">
        <v>29</v>
      </c>
      <c r="H1670" s="1" t="b">
        <v>1</v>
      </c>
      <c r="I1670" s="1" t="b">
        <v>0</v>
      </c>
      <c r="J1670" s="1">
        <v>1980</v>
      </c>
      <c r="K1670" s="1">
        <v>1980</v>
      </c>
      <c r="L1670" s="1" t="s">
        <v>2</v>
      </c>
      <c r="N1670" s="1">
        <v>1</v>
      </c>
      <c r="O1670" s="4" t="s">
        <v>526</v>
      </c>
      <c r="P1670" s="5">
        <v>38.739243000000002</v>
      </c>
      <c r="Q1670" s="5">
        <v>-85.384871000000004</v>
      </c>
      <c r="R1670" s="1">
        <v>424</v>
      </c>
      <c r="S1670" s="9"/>
      <c r="T1670" s="2"/>
      <c r="U1670" t="s">
        <v>453</v>
      </c>
      <c r="V1670" s="2" t="s">
        <v>463</v>
      </c>
      <c r="W1670" s="1" t="s">
        <v>13</v>
      </c>
    </row>
    <row r="1671" spans="1:23" x14ac:dyDescent="0.2">
      <c r="A1671" t="str">
        <f>IF(ISBLANK(R1671),C1671,R1671)&amp;" "&amp;S1671&amp;IF(ISBLANK(S1671),""," ")&amp;T1671&amp;IF(ISBLANK(T1671),""," ")&amp;U1671&amp;" "&amp;V1671</f>
        <v>428 Presbyterian Avenue</v>
      </c>
      <c r="C1671" s="1" t="s">
        <v>35</v>
      </c>
      <c r="E1671" s="1" t="str">
        <f t="shared" si="80"/>
        <v>Modern Movement</v>
      </c>
      <c r="F1671" s="1" t="str">
        <f t="shared" si="79"/>
        <v>None</v>
      </c>
      <c r="G1671" s="4" t="s">
        <v>29</v>
      </c>
      <c r="H1671" s="1" t="b">
        <v>1</v>
      </c>
      <c r="I1671" s="1" t="b">
        <v>0</v>
      </c>
      <c r="J1671" s="1">
        <v>1980</v>
      </c>
      <c r="K1671" s="1">
        <v>1980</v>
      </c>
      <c r="L1671" s="1" t="s">
        <v>2</v>
      </c>
      <c r="N1671" s="1">
        <v>1</v>
      </c>
      <c r="O1671" s="4" t="s">
        <v>526</v>
      </c>
      <c r="P1671" s="5">
        <v>38.739243000000002</v>
      </c>
      <c r="Q1671" s="5">
        <v>-85.384871000000004</v>
      </c>
      <c r="R1671" s="1">
        <v>428</v>
      </c>
      <c r="S1671" s="9"/>
      <c r="T1671" s="2"/>
      <c r="U1671" t="s">
        <v>453</v>
      </c>
      <c r="V1671" s="2" t="s">
        <v>463</v>
      </c>
      <c r="W1671" s="1" t="s">
        <v>13</v>
      </c>
    </row>
    <row r="1672" spans="1:23" x14ac:dyDescent="0.2">
      <c r="A1672" t="str">
        <f>IF(ISBLANK(R1672),C1672,R1672)&amp;" "&amp;S1672&amp;IF(ISBLANK(S1672),""," ")&amp;T1672&amp;IF(ISBLANK(T1672),""," ")&amp;U1672&amp;" "&amp;V1672</f>
        <v>430 Presbyterian Avenue</v>
      </c>
      <c r="C1672" s="1" t="s">
        <v>35</v>
      </c>
      <c r="E1672" s="1" t="str">
        <f t="shared" si="80"/>
        <v>Modern Movement</v>
      </c>
      <c r="F1672" s="1" t="str">
        <f t="shared" si="79"/>
        <v>None</v>
      </c>
      <c r="G1672" s="4" t="s">
        <v>29</v>
      </c>
      <c r="H1672" s="1" t="b">
        <v>1</v>
      </c>
      <c r="I1672" s="1" t="b">
        <v>0</v>
      </c>
      <c r="J1672" s="1">
        <v>1980</v>
      </c>
      <c r="K1672" s="1">
        <v>1980</v>
      </c>
      <c r="L1672" s="1" t="s">
        <v>2</v>
      </c>
      <c r="N1672" s="1">
        <v>1</v>
      </c>
      <c r="O1672" s="4" t="s">
        <v>526</v>
      </c>
      <c r="P1672" s="5">
        <v>38.738993999999998</v>
      </c>
      <c r="Q1672" s="5">
        <v>-85.384945000000002</v>
      </c>
      <c r="R1672" s="1">
        <v>430</v>
      </c>
      <c r="S1672" s="9"/>
      <c r="T1672" s="2"/>
      <c r="U1672" t="s">
        <v>453</v>
      </c>
      <c r="V1672" s="2" t="s">
        <v>463</v>
      </c>
      <c r="W1672" s="1" t="s">
        <v>13</v>
      </c>
    </row>
    <row r="1673" spans="1:23" x14ac:dyDescent="0.2">
      <c r="A1673" t="str">
        <f>IF(ISBLANK(R1673),C1673,R1673)&amp;" "&amp;S1673&amp;IF(ISBLANK(S1673),""," ")&amp;T1673&amp;IF(ISBLANK(T1673),""," ")&amp;U1673&amp;" "&amp;V1673</f>
        <v>432 Presbyterian Avenue</v>
      </c>
      <c r="C1673" s="1" t="s">
        <v>35</v>
      </c>
      <c r="E1673" s="1" t="str">
        <f t="shared" si="80"/>
        <v>Modern Movement</v>
      </c>
      <c r="F1673" s="1" t="str">
        <f t="shared" si="79"/>
        <v>None</v>
      </c>
      <c r="G1673" s="4" t="s">
        <v>29</v>
      </c>
      <c r="H1673" s="1" t="b">
        <v>1</v>
      </c>
      <c r="I1673" s="1" t="b">
        <v>0</v>
      </c>
      <c r="J1673" s="1">
        <v>1980</v>
      </c>
      <c r="K1673" s="1">
        <v>1980</v>
      </c>
      <c r="L1673" s="1" t="s">
        <v>2</v>
      </c>
      <c r="N1673" s="1">
        <v>1</v>
      </c>
      <c r="O1673" s="4" t="s">
        <v>526</v>
      </c>
      <c r="P1673" s="5">
        <v>38.739243000000002</v>
      </c>
      <c r="Q1673" s="5">
        <v>-85.384871000000004</v>
      </c>
      <c r="R1673" s="1">
        <v>432</v>
      </c>
      <c r="S1673" s="9"/>
      <c r="T1673" s="2"/>
      <c r="U1673" t="s">
        <v>453</v>
      </c>
      <c r="V1673" s="2" t="s">
        <v>463</v>
      </c>
      <c r="W1673" s="1" t="s">
        <v>13</v>
      </c>
    </row>
    <row r="1674" spans="1:23" x14ac:dyDescent="0.2">
      <c r="A1674" t="str">
        <f>IF(ISBLANK(R1674),C1674,R1674)&amp;" "&amp;S1674&amp;IF(ISBLANK(S1674),""," ")&amp;T1674&amp;IF(ISBLANK(T1674),""," ")&amp;U1674&amp;" "&amp;V1674</f>
        <v>618 Presbyterian Avenue</v>
      </c>
      <c r="C1674" s="1" t="s">
        <v>0</v>
      </c>
      <c r="E1674" s="1" t="str">
        <f t="shared" si="80"/>
        <v>Vernacular: Shotgun</v>
      </c>
      <c r="F1674" s="1" t="str">
        <f t="shared" si="79"/>
        <v>None</v>
      </c>
      <c r="G1674" s="1" t="s">
        <v>18</v>
      </c>
      <c r="H1674" s="1" t="b">
        <v>1</v>
      </c>
      <c r="I1674" s="1" t="b">
        <v>0</v>
      </c>
      <c r="J1674" s="1">
        <v>1900</v>
      </c>
      <c r="K1674" s="1">
        <v>1900</v>
      </c>
      <c r="L1674" s="1" t="s">
        <v>14</v>
      </c>
      <c r="M1674" s="1">
        <v>1</v>
      </c>
      <c r="N1674" s="1" t="s">
        <v>13</v>
      </c>
      <c r="P1674" s="5">
        <v>38.739364999999999</v>
      </c>
      <c r="Q1674" s="5">
        <v>-85.387945999999999</v>
      </c>
      <c r="R1674" s="1">
        <v>618</v>
      </c>
      <c r="S1674" s="9"/>
      <c r="T1674" s="2"/>
      <c r="U1674" t="s">
        <v>453</v>
      </c>
      <c r="V1674" s="2" t="s">
        <v>463</v>
      </c>
      <c r="W1674" s="1" t="s">
        <v>13</v>
      </c>
    </row>
    <row r="1675" spans="1:23" x14ac:dyDescent="0.2">
      <c r="A1675" t="str">
        <f>IF(ISBLANK(R1675),C1675,R1675)&amp;" "&amp;S1675&amp;IF(ISBLANK(S1675),""," ")&amp;T1675&amp;IF(ISBLANK(T1675),""," ")&amp;U1675&amp;" "&amp;V1675</f>
        <v>620 Presbyterian Avenue</v>
      </c>
      <c r="C1675" s="1" t="s">
        <v>5</v>
      </c>
      <c r="E1675" s="1" t="str">
        <f t="shared" si="80"/>
        <v>None</v>
      </c>
      <c r="F1675" s="1" t="str">
        <f t="shared" si="79"/>
        <v>None</v>
      </c>
      <c r="G1675" s="1" t="s">
        <v>15</v>
      </c>
      <c r="H1675" s="1" t="b">
        <v>1</v>
      </c>
      <c r="I1675" s="1" t="b">
        <v>0</v>
      </c>
      <c r="J1675" s="1">
        <v>1950</v>
      </c>
      <c r="K1675" s="1">
        <v>1950</v>
      </c>
      <c r="L1675" s="1" t="s">
        <v>2</v>
      </c>
      <c r="N1675" s="1">
        <v>1</v>
      </c>
      <c r="O1675" s="4" t="s">
        <v>526</v>
      </c>
      <c r="P1675" s="5">
        <v>38.739241</v>
      </c>
      <c r="Q1675" s="5">
        <v>-85.388024999999999</v>
      </c>
      <c r="R1675" s="1">
        <v>620</v>
      </c>
      <c r="S1675" s="9"/>
      <c r="T1675" s="2"/>
      <c r="U1675" t="s">
        <v>453</v>
      </c>
      <c r="V1675" s="2" t="s">
        <v>463</v>
      </c>
      <c r="W1675" s="1" t="s">
        <v>13</v>
      </c>
    </row>
    <row r="1676" spans="1:23" x14ac:dyDescent="0.2">
      <c r="A1676" t="str">
        <f>IF(ISBLANK(R1676),C1676,R1676)&amp;" "&amp;S1676&amp;IF(ISBLANK(S1676),""," ")&amp;T1676&amp;IF(ISBLANK(T1676),""," ")&amp;U1676&amp;" "&amp;V1676</f>
        <v>623 Presbyterian Avenue</v>
      </c>
      <c r="C1676" s="1" t="s">
        <v>0</v>
      </c>
      <c r="E1676" s="1" t="str">
        <f t="shared" si="80"/>
        <v>Vernacular: Shotgun</v>
      </c>
      <c r="F1676" s="1" t="str">
        <f t="shared" si="79"/>
        <v>None</v>
      </c>
      <c r="G1676" s="1" t="s">
        <v>18</v>
      </c>
      <c r="H1676" s="1" t="b">
        <v>1</v>
      </c>
      <c r="I1676" s="1" t="b">
        <v>0</v>
      </c>
      <c r="J1676" s="1">
        <v>1900</v>
      </c>
      <c r="K1676" s="1">
        <v>1900</v>
      </c>
      <c r="L1676" s="1" t="s">
        <v>14</v>
      </c>
      <c r="M1676" s="1">
        <v>2</v>
      </c>
      <c r="N1676" s="1" t="s">
        <v>13</v>
      </c>
      <c r="P1676" s="5">
        <v>38.739421</v>
      </c>
      <c r="Q1676" s="5">
        <v>-85.388417000000004</v>
      </c>
      <c r="R1676" s="1">
        <v>623</v>
      </c>
      <c r="S1676" s="9"/>
      <c r="T1676" s="2"/>
      <c r="U1676" t="s">
        <v>453</v>
      </c>
      <c r="V1676" s="2" t="s">
        <v>463</v>
      </c>
      <c r="W1676" s="1" t="s">
        <v>13</v>
      </c>
    </row>
    <row r="1677" spans="1:23" x14ac:dyDescent="0.2">
      <c r="A1677" t="str">
        <f>IF(ISBLANK(R1677),C1677,R1677)&amp;" "&amp;S1677&amp;IF(ISBLANK(S1677),""," ")&amp;T1677&amp;IF(ISBLANK(T1677),""," ")&amp;U1677&amp;" "&amp;V1677</f>
        <v>701 Presbyterian Avenue</v>
      </c>
      <c r="C1677" s="1" t="s">
        <v>0</v>
      </c>
      <c r="E1677" s="1" t="str">
        <f t="shared" si="80"/>
        <v>Vernacular: Shotgun</v>
      </c>
      <c r="F1677" s="1" t="str">
        <f t="shared" si="79"/>
        <v>None</v>
      </c>
      <c r="G1677" s="1" t="s">
        <v>18</v>
      </c>
      <c r="H1677" s="1" t="b">
        <v>1</v>
      </c>
      <c r="I1677" s="1" t="b">
        <v>0</v>
      </c>
      <c r="J1677" s="1">
        <v>1900</v>
      </c>
      <c r="K1677" s="1">
        <v>1900</v>
      </c>
      <c r="L1677" s="1" t="s">
        <v>14</v>
      </c>
      <c r="M1677" s="1">
        <v>1</v>
      </c>
      <c r="N1677" s="1" t="s">
        <v>13</v>
      </c>
      <c r="P1677" s="5">
        <v>38.739446000000001</v>
      </c>
      <c r="Q1677" s="5">
        <v>-85.388597000000004</v>
      </c>
      <c r="R1677" s="1">
        <v>701</v>
      </c>
      <c r="S1677" s="9"/>
      <c r="T1677" s="2"/>
      <c r="U1677" t="s">
        <v>453</v>
      </c>
      <c r="V1677" s="2" t="s">
        <v>463</v>
      </c>
      <c r="W1677" s="1" t="s">
        <v>13</v>
      </c>
    </row>
    <row r="1678" spans="1:23" x14ac:dyDescent="0.2">
      <c r="A1678" t="str">
        <f>IF(ISBLANK(R1678),C1678,R1678)&amp;" "&amp;S1678&amp;IF(ISBLANK(S1678),""," ")&amp;T1678&amp;IF(ISBLANK(T1678),""," ")&amp;U1678&amp;" "&amp;V1678</f>
        <v>706 Presbyterian Avenue</v>
      </c>
      <c r="C1678" s="1" t="s">
        <v>0</v>
      </c>
      <c r="E1678" s="1" t="str">
        <f t="shared" si="80"/>
        <v>None</v>
      </c>
      <c r="F1678" s="1" t="str">
        <f t="shared" si="79"/>
        <v>None</v>
      </c>
      <c r="G1678" s="1" t="s">
        <v>15</v>
      </c>
      <c r="H1678" s="1" t="b">
        <v>1</v>
      </c>
      <c r="I1678" s="1" t="b">
        <v>0</v>
      </c>
      <c r="J1678" s="1">
        <v>1950</v>
      </c>
      <c r="K1678" s="1">
        <v>1950</v>
      </c>
      <c r="L1678" s="1" t="s">
        <v>2</v>
      </c>
      <c r="N1678" s="1">
        <v>1</v>
      </c>
      <c r="O1678" s="4" t="s">
        <v>526</v>
      </c>
      <c r="P1678" s="5">
        <v>38.739854000000001</v>
      </c>
      <c r="Q1678" s="5">
        <v>-85.388868000000002</v>
      </c>
      <c r="R1678" s="1">
        <v>706</v>
      </c>
      <c r="S1678" s="9"/>
      <c r="T1678" s="2"/>
      <c r="U1678" t="s">
        <v>453</v>
      </c>
      <c r="V1678" s="2" t="s">
        <v>463</v>
      </c>
      <c r="W1678" s="1" t="s">
        <v>13</v>
      </c>
    </row>
    <row r="1679" spans="1:23" x14ac:dyDescent="0.2">
      <c r="A1679" t="str">
        <f>IF(ISBLANK(R1679),C1679,R1679)&amp;" "&amp;S1679&amp;IF(ISBLANK(S1679),""," ")&amp;T1679&amp;IF(ISBLANK(T1679),""," ")&amp;U1679&amp;" "&amp;V1679</f>
        <v>709 Presbyterian Avenue</v>
      </c>
      <c r="C1679" s="1" t="s">
        <v>0</v>
      </c>
      <c r="E1679" s="1" t="str">
        <f t="shared" si="80"/>
        <v>Vernacular: Gable Front</v>
      </c>
      <c r="F1679" s="1" t="str">
        <f t="shared" si="79"/>
        <v>None</v>
      </c>
      <c r="G1679" s="1" t="s">
        <v>21</v>
      </c>
      <c r="H1679" s="1" t="b">
        <v>1</v>
      </c>
      <c r="I1679" s="1" t="b">
        <v>0</v>
      </c>
      <c r="J1679" s="1">
        <v>1950</v>
      </c>
      <c r="K1679" s="1">
        <v>1950</v>
      </c>
      <c r="L1679" s="1" t="s">
        <v>2</v>
      </c>
      <c r="N1679" s="1">
        <v>1</v>
      </c>
      <c r="O1679" s="4" t="s">
        <v>526</v>
      </c>
      <c r="P1679" s="5">
        <v>38.739511</v>
      </c>
      <c r="Q1679" s="5">
        <v>-85.388807999999997</v>
      </c>
      <c r="R1679" s="1">
        <v>709</v>
      </c>
      <c r="S1679" s="9"/>
      <c r="T1679" s="2"/>
      <c r="U1679" t="s">
        <v>453</v>
      </c>
      <c r="V1679" s="2" t="s">
        <v>463</v>
      </c>
      <c r="W1679" s="1" t="s">
        <v>13</v>
      </c>
    </row>
    <row r="1680" spans="1:23" x14ac:dyDescent="0.2">
      <c r="A1680" t="str">
        <f>IF(ISBLANK(R1680),C1680,R1680)&amp;" "&amp;S1680&amp;IF(ISBLANK(S1680),""," ")&amp;T1680&amp;IF(ISBLANK(T1680),""," ")&amp;U1680&amp;" "&amp;V1680</f>
        <v>711 Presbyterian Avenue</v>
      </c>
      <c r="C1680" s="1" t="s">
        <v>0</v>
      </c>
      <c r="E1680" s="1" t="str">
        <f t="shared" si="80"/>
        <v>Colonial Revival</v>
      </c>
      <c r="F1680" s="1" t="str">
        <f t="shared" si="79"/>
        <v>None</v>
      </c>
      <c r="G1680" s="1" t="s">
        <v>16</v>
      </c>
      <c r="H1680" s="1" t="b">
        <v>1</v>
      </c>
      <c r="I1680" s="1" t="b">
        <v>0</v>
      </c>
      <c r="J1680" s="1">
        <v>1940</v>
      </c>
      <c r="K1680" s="1">
        <v>1940</v>
      </c>
      <c r="L1680" s="1" t="s">
        <v>2</v>
      </c>
      <c r="N1680" s="1">
        <v>1</v>
      </c>
      <c r="O1680" s="4" t="s">
        <v>526</v>
      </c>
      <c r="P1680" s="5">
        <v>38.739545999999997</v>
      </c>
      <c r="Q1680" s="5">
        <v>-85.388953000000001</v>
      </c>
      <c r="R1680" s="1">
        <v>711</v>
      </c>
      <c r="S1680" s="9"/>
      <c r="T1680" s="2"/>
      <c r="U1680" t="s">
        <v>453</v>
      </c>
      <c r="V1680" s="2" t="s">
        <v>463</v>
      </c>
      <c r="W1680" s="1" t="s">
        <v>13</v>
      </c>
    </row>
    <row r="1681" spans="1:23" x14ac:dyDescent="0.2">
      <c r="A1681" t="str">
        <f>IF(ISBLANK(R1681),C1681,R1681)&amp;" "&amp;S1681&amp;IF(ISBLANK(S1681),""," ")&amp;T1681&amp;IF(ISBLANK(T1681),""," ")&amp;U1681&amp;" "&amp;V1681</f>
        <v>748 Presbyterian Avenue</v>
      </c>
      <c r="C1681" s="1" t="s">
        <v>0</v>
      </c>
      <c r="E1681" s="1" t="str">
        <f t="shared" si="80"/>
        <v>Vernacular: Gable Front</v>
      </c>
      <c r="F1681" s="1" t="str">
        <f t="shared" si="79"/>
        <v>None</v>
      </c>
      <c r="G1681" s="1" t="s">
        <v>21</v>
      </c>
      <c r="H1681" s="1" t="b">
        <v>1</v>
      </c>
      <c r="I1681" s="1" t="b">
        <v>0</v>
      </c>
      <c r="J1681" s="1">
        <v>1900</v>
      </c>
      <c r="K1681" s="1">
        <v>1900</v>
      </c>
      <c r="L1681" s="1" t="s">
        <v>2</v>
      </c>
      <c r="N1681" s="4">
        <v>1</v>
      </c>
      <c r="O1681" s="4" t="s">
        <v>511</v>
      </c>
      <c r="P1681" s="5">
        <v>38.740206000000001</v>
      </c>
      <c r="Q1681" s="5">
        <v>-85.389814999999999</v>
      </c>
      <c r="R1681" s="1">
        <v>748</v>
      </c>
      <c r="S1681" s="9"/>
      <c r="T1681" s="2"/>
      <c r="U1681" t="s">
        <v>453</v>
      </c>
      <c r="V1681" s="2" t="s">
        <v>463</v>
      </c>
      <c r="W1681" s="1" t="s">
        <v>13</v>
      </c>
    </row>
    <row r="1682" spans="1:23" x14ac:dyDescent="0.2">
      <c r="A1682" t="str">
        <f>IF(ISBLANK(R1682),C1682,R1682)&amp;" "&amp;S1682&amp;IF(ISBLANK(S1682),""," ")&amp;T1682&amp;IF(ISBLANK(T1682),""," ")&amp;U1682&amp;" "&amp;V1682</f>
        <v>750 Presbyterian Avenue</v>
      </c>
      <c r="C1682" s="1" t="s">
        <v>0</v>
      </c>
      <c r="E1682" s="1" t="str">
        <f t="shared" si="80"/>
        <v>Vernacular: Gable Front</v>
      </c>
      <c r="F1682" s="1" t="str">
        <f t="shared" si="79"/>
        <v>None</v>
      </c>
      <c r="G1682" s="1" t="s">
        <v>21</v>
      </c>
      <c r="H1682" s="1" t="b">
        <v>1</v>
      </c>
      <c r="I1682" s="1" t="b">
        <v>0</v>
      </c>
      <c r="J1682" s="1">
        <v>1960</v>
      </c>
      <c r="K1682" s="1">
        <v>1960</v>
      </c>
      <c r="L1682" s="1" t="s">
        <v>2</v>
      </c>
      <c r="N1682" s="1">
        <v>1</v>
      </c>
      <c r="O1682" s="4" t="s">
        <v>526</v>
      </c>
      <c r="P1682" s="5">
        <v>38.740364</v>
      </c>
      <c r="Q1682" s="5">
        <v>-85.389962999999995</v>
      </c>
      <c r="R1682" s="1">
        <v>750</v>
      </c>
      <c r="S1682" s="9"/>
      <c r="T1682" s="2"/>
      <c r="U1682" t="s">
        <v>453</v>
      </c>
      <c r="V1682" s="2" t="s">
        <v>463</v>
      </c>
      <c r="W1682" s="1" t="s">
        <v>13</v>
      </c>
    </row>
    <row r="1683" spans="1:23" ht="25.5" x14ac:dyDescent="0.2">
      <c r="A1683" t="str">
        <f>IF(ISBLANK(R1683),C1683,R1683)&amp;" "&amp;S1683&amp;IF(ISBLANK(S1683),""," ")&amp;T1683&amp;IF(ISBLANK(T1683),""," ")&amp;U1683&amp;" "&amp;V1683</f>
        <v>752 Presbyterian Avenue</v>
      </c>
      <c r="C1683" s="1" t="s">
        <v>4</v>
      </c>
      <c r="E1683" s="1" t="str">
        <f t="shared" si="80"/>
        <v>None</v>
      </c>
      <c r="F1683" s="1" t="str">
        <f t="shared" si="79"/>
        <v>None</v>
      </c>
      <c r="G1683" s="1" t="s">
        <v>15</v>
      </c>
      <c r="H1683" s="1" t="b">
        <v>1</v>
      </c>
      <c r="I1683" s="1" t="b">
        <v>0</v>
      </c>
      <c r="J1683" s="1">
        <v>1980</v>
      </c>
      <c r="K1683" s="1">
        <v>1980</v>
      </c>
      <c r="L1683" s="1" t="s">
        <v>2</v>
      </c>
      <c r="N1683" s="1">
        <v>1</v>
      </c>
      <c r="O1683" s="4" t="s">
        <v>526</v>
      </c>
      <c r="P1683" s="5">
        <v>38.740158000000001</v>
      </c>
      <c r="Q1683" s="5">
        <v>-85.390454000000005</v>
      </c>
      <c r="R1683" s="1">
        <v>752</v>
      </c>
      <c r="S1683" s="9"/>
      <c r="T1683" s="2"/>
      <c r="U1683" t="s">
        <v>453</v>
      </c>
      <c r="V1683" s="2" t="s">
        <v>463</v>
      </c>
      <c r="W1683" s="1" t="s">
        <v>13</v>
      </c>
    </row>
    <row r="1684" spans="1:23" x14ac:dyDescent="0.2">
      <c r="A1684" t="str">
        <f>IF(ISBLANK(R1684),C1684,R1684)&amp;" "&amp;S1684&amp;IF(ISBLANK(S1684),""," ")&amp;T1684&amp;IF(ISBLANK(T1684),""," ")&amp;U1684&amp;" "&amp;V1684</f>
        <v>754 Presbyterian Avenue</v>
      </c>
      <c r="C1684" s="1" t="s">
        <v>0</v>
      </c>
      <c r="E1684" s="1" t="str">
        <f t="shared" si="80"/>
        <v>Vernacular: Other</v>
      </c>
      <c r="F1684" s="1" t="str">
        <f t="shared" si="79"/>
        <v>Hall and Parlor</v>
      </c>
      <c r="G1684" s="1" t="s">
        <v>36</v>
      </c>
      <c r="H1684" s="1" t="b">
        <v>1</v>
      </c>
      <c r="I1684" s="1" t="b">
        <v>0</v>
      </c>
      <c r="J1684" s="1">
        <v>1940</v>
      </c>
      <c r="K1684" s="1">
        <v>1940</v>
      </c>
      <c r="L1684" s="1" t="s">
        <v>2</v>
      </c>
      <c r="N1684" s="1">
        <v>1</v>
      </c>
      <c r="O1684" s="4" t="s">
        <v>526</v>
      </c>
      <c r="P1684" s="5">
        <v>38.740513999999997</v>
      </c>
      <c r="Q1684" s="5">
        <v>-85.390338</v>
      </c>
      <c r="R1684" s="1">
        <v>754</v>
      </c>
      <c r="S1684" s="9"/>
      <c r="T1684" s="2"/>
      <c r="U1684" t="s">
        <v>453</v>
      </c>
      <c r="V1684" s="2" t="s">
        <v>463</v>
      </c>
      <c r="W1684" s="1" t="s">
        <v>13</v>
      </c>
    </row>
    <row r="1685" spans="1:23" x14ac:dyDescent="0.2">
      <c r="A1685" t="str">
        <f>IF(ISBLANK(R1685),C1685,R1685)&amp;" "&amp;S1685&amp;IF(ISBLANK(S1685),""," ")&amp;T1685&amp;IF(ISBLANK(T1685),""," ")&amp;U1685&amp;" "&amp;V1685</f>
        <v>755 Presbyterian Avenue</v>
      </c>
      <c r="C1685" s="1" t="s">
        <v>5</v>
      </c>
      <c r="E1685" s="1" t="str">
        <f t="shared" si="80"/>
        <v>None</v>
      </c>
      <c r="F1685" s="1" t="str">
        <f t="shared" si="79"/>
        <v>None</v>
      </c>
      <c r="G1685" s="1" t="s">
        <v>15</v>
      </c>
      <c r="H1685" s="1" t="b">
        <v>1</v>
      </c>
      <c r="I1685" s="1" t="b">
        <v>0</v>
      </c>
      <c r="J1685" s="1">
        <v>1960</v>
      </c>
      <c r="K1685" s="1">
        <v>1960</v>
      </c>
      <c r="L1685" s="1" t="s">
        <v>2</v>
      </c>
      <c r="N1685" s="1">
        <v>1</v>
      </c>
      <c r="O1685" s="4" t="s">
        <v>526</v>
      </c>
      <c r="P1685" s="5">
        <v>38.739944000000001</v>
      </c>
      <c r="Q1685" s="5">
        <v>-85.390912999999998</v>
      </c>
      <c r="R1685" s="1">
        <v>755</v>
      </c>
      <c r="S1685" s="9"/>
      <c r="T1685" s="2"/>
      <c r="U1685" t="s">
        <v>453</v>
      </c>
      <c r="V1685" s="2" t="s">
        <v>463</v>
      </c>
      <c r="W1685" s="1" t="s">
        <v>13</v>
      </c>
    </row>
    <row r="1686" spans="1:23" x14ac:dyDescent="0.2">
      <c r="A1686" t="str">
        <f>IF(ISBLANK(R1686),C1686,R1686)&amp;" "&amp;S1686&amp;IF(ISBLANK(S1686),""," ")&amp;T1686&amp;IF(ISBLANK(T1686),""," ")&amp;U1686&amp;" "&amp;V1686</f>
        <v>759 Presbyterian Avenue</v>
      </c>
      <c r="C1686" s="1" t="s">
        <v>0</v>
      </c>
      <c r="E1686" s="1" t="str">
        <f t="shared" si="80"/>
        <v>Vernacular: Gable Front</v>
      </c>
      <c r="F1686" s="1" t="str">
        <f t="shared" si="79"/>
        <v>None</v>
      </c>
      <c r="G1686" s="1" t="s">
        <v>21</v>
      </c>
      <c r="H1686" s="1" t="b">
        <v>1</v>
      </c>
      <c r="I1686" s="1" t="b">
        <v>0</v>
      </c>
      <c r="J1686" s="1">
        <v>1940</v>
      </c>
      <c r="K1686" s="1">
        <v>1940</v>
      </c>
      <c r="L1686" s="1" t="s">
        <v>2</v>
      </c>
      <c r="N1686" s="1">
        <v>1</v>
      </c>
      <c r="O1686" s="4" t="s">
        <v>526</v>
      </c>
      <c r="P1686" s="5">
        <v>38.740088999999998</v>
      </c>
      <c r="Q1686" s="5">
        <v>-85.390933000000004</v>
      </c>
      <c r="R1686" s="1">
        <v>759</v>
      </c>
      <c r="S1686" s="9"/>
      <c r="T1686" s="2"/>
      <c r="U1686" t="s">
        <v>453</v>
      </c>
      <c r="V1686" s="2" t="s">
        <v>463</v>
      </c>
      <c r="W1686" s="1" t="s">
        <v>13</v>
      </c>
    </row>
    <row r="1687" spans="1:23" x14ac:dyDescent="0.2">
      <c r="A1687" t="str">
        <f>IF(ISBLANK(R1687),C1687,R1687)&amp;" "&amp;S1687&amp;IF(ISBLANK(S1687),""," ")&amp;T1687&amp;IF(ISBLANK(T1687),""," ")&amp;U1687&amp;" "&amp;V1687</f>
        <v>765 Presbyterian Avenue</v>
      </c>
      <c r="C1687" s="1" t="s">
        <v>0</v>
      </c>
      <c r="E1687" s="1" t="str">
        <f t="shared" si="80"/>
        <v>Vernacular: Gable Front</v>
      </c>
      <c r="F1687" s="1" t="str">
        <f t="shared" si="79"/>
        <v>None</v>
      </c>
      <c r="G1687" s="1" t="s">
        <v>21</v>
      </c>
      <c r="H1687" s="1" t="b">
        <v>1</v>
      </c>
      <c r="I1687" s="1" t="b">
        <v>0</v>
      </c>
      <c r="J1687" s="1">
        <v>1950</v>
      </c>
      <c r="K1687" s="1">
        <v>1950</v>
      </c>
      <c r="L1687" s="1" t="s">
        <v>2</v>
      </c>
      <c r="N1687" s="1">
        <v>1</v>
      </c>
      <c r="O1687" s="4" t="s">
        <v>526</v>
      </c>
      <c r="P1687" s="5">
        <v>38.740011000000003</v>
      </c>
      <c r="Q1687" s="5">
        <v>-85.391977999999995</v>
      </c>
      <c r="R1687" s="1">
        <v>765</v>
      </c>
      <c r="S1687" s="9"/>
      <c r="T1687" s="2"/>
      <c r="U1687" t="s">
        <v>453</v>
      </c>
      <c r="V1687" s="2" t="s">
        <v>463</v>
      </c>
      <c r="W1687" s="1" t="s">
        <v>13</v>
      </c>
    </row>
    <row r="1688" spans="1:23" x14ac:dyDescent="0.2">
      <c r="A1688" t="str">
        <f>IF(ISBLANK(R1688),C1688,R1688)&amp;" "&amp;S1688&amp;IF(ISBLANK(S1688),""," ")&amp;T1688&amp;IF(ISBLANK(T1688),""," ")&amp;U1688&amp;" "&amp;V1688</f>
        <v>796-758 Presbyterian Avenue</v>
      </c>
      <c r="C1688" s="1" t="s">
        <v>35</v>
      </c>
      <c r="E1688" s="1" t="str">
        <f t="shared" si="80"/>
        <v>None</v>
      </c>
      <c r="F1688" s="1" t="str">
        <f t="shared" si="79"/>
        <v>None</v>
      </c>
      <c r="G1688" s="1" t="s">
        <v>15</v>
      </c>
      <c r="H1688" s="1" t="b">
        <v>1</v>
      </c>
      <c r="I1688" s="1" t="b">
        <v>0</v>
      </c>
      <c r="J1688" s="1">
        <v>1980</v>
      </c>
      <c r="K1688" s="1">
        <v>1980</v>
      </c>
      <c r="L1688" s="1" t="s">
        <v>2</v>
      </c>
      <c r="N1688" s="1">
        <v>6</v>
      </c>
      <c r="O1688" s="4" t="s">
        <v>526</v>
      </c>
      <c r="P1688" s="5">
        <v>38.740630000000003</v>
      </c>
      <c r="Q1688" s="5">
        <v>-85.391332000000006</v>
      </c>
      <c r="R1688" s="1" t="s">
        <v>452</v>
      </c>
      <c r="S1688" s="9"/>
      <c r="T1688" s="2"/>
      <c r="U1688" t="s">
        <v>453</v>
      </c>
      <c r="V1688" s="2" t="s">
        <v>463</v>
      </c>
      <c r="W1688" s="1" t="s">
        <v>13</v>
      </c>
    </row>
    <row r="1689" spans="1:23" ht="25.5" x14ac:dyDescent="0.2">
      <c r="A1689" t="str">
        <f>IF(ISBLANK(R1689),C1689,R1689)&amp;" "&amp;S1689&amp;IF(ISBLANK(S1689),""," ")&amp;T1689&amp;IF(ISBLANK(T1689),""," ")&amp;U1689&amp;" "&amp;V1689</f>
        <v>415 Roosevelt Avenue</v>
      </c>
      <c r="C1689" s="1" t="s">
        <v>0</v>
      </c>
      <c r="E1689" s="1" t="str">
        <f t="shared" si="80"/>
        <v>Modern Movement</v>
      </c>
      <c r="F1689" s="1" t="str">
        <f t="shared" si="79"/>
        <v>Ranch</v>
      </c>
      <c r="G1689" s="4" t="s">
        <v>12</v>
      </c>
      <c r="H1689" s="1" t="b">
        <v>1</v>
      </c>
      <c r="I1689" s="1" t="b">
        <v>0</v>
      </c>
      <c r="J1689" s="1">
        <v>1970</v>
      </c>
      <c r="K1689" s="1">
        <v>1970</v>
      </c>
      <c r="L1689" s="1" t="s">
        <v>2</v>
      </c>
      <c r="N1689" s="1">
        <v>1</v>
      </c>
      <c r="O1689" s="4" t="s">
        <v>526</v>
      </c>
      <c r="P1689" s="5">
        <v>38.737197999999999</v>
      </c>
      <c r="Q1689" s="5">
        <v>-85.371182000000005</v>
      </c>
      <c r="R1689" s="1">
        <v>415</v>
      </c>
      <c r="S1689" s="9"/>
      <c r="U1689" t="s">
        <v>498</v>
      </c>
      <c r="V1689" t="s">
        <v>463</v>
      </c>
      <c r="W1689" s="1" t="s">
        <v>13</v>
      </c>
    </row>
    <row r="1690" spans="1:23" x14ac:dyDescent="0.2">
      <c r="A1690" t="str">
        <f>IF(ISBLANK(R1690),C1690,R1690)&amp;" "&amp;S1690&amp;IF(ISBLANK(S1690),""," ")&amp;T1690&amp;IF(ISBLANK(T1690),""," ")&amp;U1690&amp;" "&amp;V1690</f>
        <v>416 Roosevelt Avenue</v>
      </c>
      <c r="C1690" s="1" t="s">
        <v>0</v>
      </c>
      <c r="E1690" s="1" t="str">
        <f t="shared" si="80"/>
        <v>Bungalow/Craftsman/Foursquare</v>
      </c>
      <c r="F1690" s="1" t="str">
        <f t="shared" si="79"/>
        <v>None</v>
      </c>
      <c r="G1690" s="4" t="s">
        <v>101</v>
      </c>
      <c r="H1690" s="1" t="b">
        <v>1</v>
      </c>
      <c r="I1690" s="1" t="b">
        <v>0</v>
      </c>
      <c r="J1690" s="1">
        <v>1920</v>
      </c>
      <c r="K1690" s="1">
        <v>1920</v>
      </c>
      <c r="L1690" s="1" t="s">
        <v>2</v>
      </c>
      <c r="N1690" s="4">
        <v>1</v>
      </c>
      <c r="O1690" s="4" t="s">
        <v>511</v>
      </c>
      <c r="P1690" s="5">
        <v>38.737068000000001</v>
      </c>
      <c r="Q1690" s="5">
        <v>-85.370596000000006</v>
      </c>
      <c r="R1690" s="1">
        <v>416</v>
      </c>
      <c r="S1690" s="9"/>
      <c r="U1690" t="s">
        <v>498</v>
      </c>
      <c r="V1690" t="s">
        <v>463</v>
      </c>
      <c r="W1690" s="1" t="s">
        <v>13</v>
      </c>
    </row>
    <row r="1691" spans="1:23" x14ac:dyDescent="0.2">
      <c r="A1691" t="str">
        <f>IF(ISBLANK(R1691),C1691,R1691)&amp;" "&amp;S1691&amp;IF(ISBLANK(S1691),""," ")&amp;T1691&amp;IF(ISBLANK(T1691),""," ")&amp;U1691&amp;" "&amp;V1691</f>
        <v>418 Roosevelt Avenue</v>
      </c>
      <c r="C1691" s="1" t="s">
        <v>0</v>
      </c>
      <c r="E1691" s="1" t="str">
        <f t="shared" si="80"/>
        <v>Modern Movement</v>
      </c>
      <c r="F1691" s="1" t="str">
        <f t="shared" si="79"/>
        <v>None</v>
      </c>
      <c r="G1691" s="4" t="s">
        <v>29</v>
      </c>
      <c r="H1691" s="1" t="b">
        <v>1</v>
      </c>
      <c r="I1691" s="1" t="b">
        <v>0</v>
      </c>
      <c r="J1691" s="1">
        <v>1970</v>
      </c>
      <c r="K1691" s="1">
        <v>1970</v>
      </c>
      <c r="L1691" s="1" t="s">
        <v>2</v>
      </c>
      <c r="N1691" s="1">
        <v>1</v>
      </c>
      <c r="O1691" s="4" t="s">
        <v>526</v>
      </c>
      <c r="P1691" s="5">
        <v>38.737251999999998</v>
      </c>
      <c r="Q1691" s="5">
        <v>-85.370643000000001</v>
      </c>
      <c r="R1691" s="1">
        <v>418</v>
      </c>
      <c r="S1691" s="9"/>
      <c r="U1691" t="s">
        <v>498</v>
      </c>
      <c r="V1691" t="s">
        <v>463</v>
      </c>
      <c r="W1691" s="1" t="s">
        <v>13</v>
      </c>
    </row>
    <row r="1692" spans="1:23" x14ac:dyDescent="0.2">
      <c r="A1692" t="str">
        <f>IF(ISBLANK(R1692),C1692,R1692)&amp;" "&amp;S1692&amp;IF(ISBLANK(S1692),""," ")&amp;T1692&amp;IF(ISBLANK(T1692),""," ")&amp;U1692&amp;" "&amp;V1692</f>
        <v>612 Saddletree Lane</v>
      </c>
      <c r="C1692" s="1" t="s">
        <v>0</v>
      </c>
      <c r="E1692" s="1" t="str">
        <f t="shared" si="80"/>
        <v>Vernacular: Shotgun</v>
      </c>
      <c r="F1692" s="1" t="str">
        <f t="shared" si="79"/>
        <v>None</v>
      </c>
      <c r="G1692" s="1" t="s">
        <v>18</v>
      </c>
      <c r="H1692" s="1" t="b">
        <v>1</v>
      </c>
      <c r="I1692" s="1" t="b">
        <v>0</v>
      </c>
      <c r="J1692" s="1">
        <v>1890</v>
      </c>
      <c r="K1692" s="1">
        <v>1890</v>
      </c>
      <c r="L1692" s="1" t="s">
        <v>14</v>
      </c>
      <c r="M1692" s="1">
        <v>1</v>
      </c>
      <c r="N1692" s="1" t="s">
        <v>13</v>
      </c>
      <c r="P1692" s="5">
        <v>38.739283999999998</v>
      </c>
      <c r="Q1692" s="5">
        <v>-85.374860999999996</v>
      </c>
      <c r="R1692" s="1">
        <v>612</v>
      </c>
      <c r="S1692" s="9"/>
      <c r="U1692" t="s">
        <v>491</v>
      </c>
      <c r="V1692" t="s">
        <v>470</v>
      </c>
      <c r="W1692" s="1" t="s">
        <v>13</v>
      </c>
    </row>
    <row r="1693" spans="1:23" x14ac:dyDescent="0.2">
      <c r="A1693" t="str">
        <f>IF(ISBLANK(R1693),C1693,R1693)&amp;" "&amp;S1693&amp;IF(ISBLANK(S1693),""," ")&amp;T1693&amp;IF(ISBLANK(T1693),""," ")&amp;U1693&amp;" "&amp;V1693</f>
        <v>615 Saddletree Lane</v>
      </c>
      <c r="C1693" s="1" t="s">
        <v>0</v>
      </c>
      <c r="E1693" s="1" t="str">
        <f t="shared" si="80"/>
        <v>Vernacular: Other</v>
      </c>
      <c r="F1693" s="1" t="str">
        <f t="shared" si="79"/>
        <v>Hall and Parlor</v>
      </c>
      <c r="G1693" s="1" t="s">
        <v>36</v>
      </c>
      <c r="H1693" s="1" t="b">
        <v>1</v>
      </c>
      <c r="I1693" s="1" t="b">
        <v>0</v>
      </c>
      <c r="J1693" s="1">
        <v>1840</v>
      </c>
      <c r="K1693" s="1">
        <v>1840</v>
      </c>
      <c r="L1693" s="1" t="s">
        <v>14</v>
      </c>
      <c r="M1693" s="1">
        <v>1</v>
      </c>
      <c r="N1693" s="1" t="s">
        <v>13</v>
      </c>
      <c r="P1693" s="5">
        <v>38.738939999999999</v>
      </c>
      <c r="Q1693" s="5">
        <v>-85.375062</v>
      </c>
      <c r="R1693" s="1">
        <v>615</v>
      </c>
      <c r="S1693" s="9"/>
      <c r="U1693" t="s">
        <v>491</v>
      </c>
      <c r="V1693" t="s">
        <v>470</v>
      </c>
      <c r="W1693" s="1" t="s">
        <v>13</v>
      </c>
    </row>
    <row r="1694" spans="1:23" x14ac:dyDescent="0.2">
      <c r="A1694" t="str">
        <f>IF(ISBLANK(R1694),C1694,R1694)&amp;" "&amp;S1694&amp;IF(ISBLANK(S1694),""," ")&amp;T1694&amp;IF(ISBLANK(T1694),""," ")&amp;U1694&amp;" "&amp;V1694</f>
        <v>715 Saddletree Lane</v>
      </c>
      <c r="C1694" s="1" t="s">
        <v>0</v>
      </c>
      <c r="E1694" s="1" t="str">
        <f t="shared" si="80"/>
        <v>None</v>
      </c>
      <c r="F1694" s="1" t="str">
        <f t="shared" si="79"/>
        <v>None</v>
      </c>
      <c r="G1694" s="1" t="s">
        <v>15</v>
      </c>
      <c r="H1694" s="1" t="b">
        <v>1</v>
      </c>
      <c r="I1694" s="1" t="b">
        <v>0</v>
      </c>
      <c r="J1694" s="1">
        <v>1950</v>
      </c>
      <c r="K1694" s="1">
        <v>1950</v>
      </c>
      <c r="L1694" s="1" t="s">
        <v>2</v>
      </c>
      <c r="N1694" s="1">
        <v>1</v>
      </c>
      <c r="O1694" s="4" t="s">
        <v>526</v>
      </c>
      <c r="P1694" s="5">
        <v>38.740209</v>
      </c>
      <c r="Q1694" s="5">
        <v>-85.375246000000004</v>
      </c>
      <c r="R1694" s="1">
        <v>715</v>
      </c>
      <c r="S1694" s="9"/>
      <c r="U1694" t="s">
        <v>491</v>
      </c>
      <c r="V1694" t="s">
        <v>470</v>
      </c>
      <c r="W1694" s="1" t="s">
        <v>13</v>
      </c>
    </row>
    <row r="1695" spans="1:23" x14ac:dyDescent="0.2">
      <c r="A1695" t="str">
        <f>IF(ISBLANK(R1695),C1695,R1695)&amp;" "&amp;S1695&amp;IF(ISBLANK(S1695),""," ")&amp;T1695&amp;IF(ISBLANK(T1695),""," ")&amp;U1695&amp;" "&amp;V1695</f>
        <v>717 Saddletree Lane</v>
      </c>
      <c r="C1695" s="1" t="s">
        <v>0</v>
      </c>
      <c r="E1695" s="1" t="str">
        <f t="shared" si="80"/>
        <v>None</v>
      </c>
      <c r="F1695" s="1" t="str">
        <f t="shared" si="79"/>
        <v>None</v>
      </c>
      <c r="G1695" s="1" t="s">
        <v>15</v>
      </c>
      <c r="H1695" s="1" t="b">
        <v>1</v>
      </c>
      <c r="I1695" s="1" t="b">
        <v>0</v>
      </c>
      <c r="J1695" s="1">
        <v>1850</v>
      </c>
      <c r="K1695" s="1">
        <v>1850</v>
      </c>
      <c r="L1695" s="1" t="s">
        <v>2</v>
      </c>
      <c r="N1695" s="4">
        <v>1</v>
      </c>
      <c r="O1695" s="4" t="s">
        <v>511</v>
      </c>
      <c r="P1695" s="5">
        <v>38.740291999999997</v>
      </c>
      <c r="Q1695" s="5">
        <v>-85.375245000000007</v>
      </c>
      <c r="R1695" s="1">
        <v>717</v>
      </c>
      <c r="S1695" s="9"/>
      <c r="U1695" t="s">
        <v>491</v>
      </c>
      <c r="V1695" t="s">
        <v>470</v>
      </c>
      <c r="W1695" s="1" t="s">
        <v>13</v>
      </c>
    </row>
    <row r="1696" spans="1:23" x14ac:dyDescent="0.2">
      <c r="A1696" t="str">
        <f>IF(ISBLANK(R1696),C1696,R1696)&amp;" "&amp;S1696&amp;IF(ISBLANK(S1696),""," ")&amp;T1696&amp;IF(ISBLANK(T1696),""," ")&amp;U1696&amp;" "&amp;V1696</f>
        <v>725 Saddletree Lane</v>
      </c>
      <c r="C1696" s="1" t="s">
        <v>0</v>
      </c>
      <c r="E1696" s="1" t="str">
        <f t="shared" si="80"/>
        <v>Federal</v>
      </c>
      <c r="F1696" s="1" t="str">
        <f t="shared" si="79"/>
        <v>None</v>
      </c>
      <c r="G1696" s="1" t="s">
        <v>1</v>
      </c>
      <c r="H1696" s="1" t="b">
        <v>1</v>
      </c>
      <c r="I1696" s="1" t="b">
        <v>0</v>
      </c>
      <c r="J1696" s="1">
        <v>1850</v>
      </c>
      <c r="K1696" s="1">
        <v>1850</v>
      </c>
      <c r="L1696" s="1" t="s">
        <v>2</v>
      </c>
      <c r="N1696" s="4">
        <v>1</v>
      </c>
      <c r="O1696" s="4" t="s">
        <v>511</v>
      </c>
      <c r="P1696" s="5">
        <v>38.740436000000003</v>
      </c>
      <c r="Q1696" s="5">
        <v>-85.375259999999997</v>
      </c>
      <c r="R1696" s="1">
        <v>725</v>
      </c>
      <c r="S1696" s="9"/>
      <c r="U1696" t="s">
        <v>491</v>
      </c>
      <c r="V1696" t="s">
        <v>470</v>
      </c>
      <c r="W1696" s="1" t="s">
        <v>13</v>
      </c>
    </row>
    <row r="1697" spans="1:23" x14ac:dyDescent="0.2">
      <c r="A1697" t="str">
        <f>IF(ISBLANK(R1697),C1697,R1697)&amp;" "&amp;S1697&amp;IF(ISBLANK(S1697),""," ")&amp;T1697&amp;IF(ISBLANK(T1697),""," ")&amp;U1697&amp;" "&amp;V1697</f>
        <v>819 Saddletree Lane</v>
      </c>
      <c r="C1697" s="1" t="s">
        <v>0</v>
      </c>
      <c r="E1697" s="1" t="str">
        <f t="shared" si="80"/>
        <v>Vernacular: Other</v>
      </c>
      <c r="F1697" s="1" t="str">
        <f t="shared" si="79"/>
        <v>Cross Gable</v>
      </c>
      <c r="G1697" s="1" t="s">
        <v>186</v>
      </c>
      <c r="H1697" s="1" t="b">
        <v>1</v>
      </c>
      <c r="I1697" s="1" t="b">
        <v>0</v>
      </c>
      <c r="J1697" s="1">
        <v>1900</v>
      </c>
      <c r="K1697" s="1">
        <v>1900</v>
      </c>
      <c r="L1697" s="1" t="s">
        <v>2</v>
      </c>
      <c r="N1697" s="4">
        <v>1</v>
      </c>
      <c r="O1697" s="4" t="s">
        <v>511</v>
      </c>
      <c r="P1697" s="5">
        <v>38.740937000000002</v>
      </c>
      <c r="Q1697" s="5">
        <v>-85.375236999999998</v>
      </c>
      <c r="R1697" s="1">
        <v>819</v>
      </c>
      <c r="S1697" s="9"/>
      <c r="U1697" t="s">
        <v>491</v>
      </c>
      <c r="V1697" t="s">
        <v>470</v>
      </c>
      <c r="W1697" s="1" t="s">
        <v>13</v>
      </c>
    </row>
    <row r="1698" spans="1:23" x14ac:dyDescent="0.2">
      <c r="A1698" t="str">
        <f>IF(ISBLANK(R1698),C1698,R1698)&amp;" "&amp;S1698&amp;IF(ISBLANK(S1698),""," ")&amp;T1698&amp;IF(ISBLANK(T1698),""," ")&amp;U1698&amp;" "&amp;V1698</f>
        <v>102 Sering Street</v>
      </c>
      <c r="C1698" s="1" t="s">
        <v>0</v>
      </c>
      <c r="E1698" s="1" t="str">
        <f t="shared" si="80"/>
        <v>Federal</v>
      </c>
      <c r="F1698" s="1" t="str">
        <f t="shared" si="79"/>
        <v>None</v>
      </c>
      <c r="G1698" s="1" t="s">
        <v>1</v>
      </c>
      <c r="H1698" s="1" t="b">
        <v>1</v>
      </c>
      <c r="I1698" s="1" t="b">
        <v>0</v>
      </c>
      <c r="J1698" s="1">
        <v>1850</v>
      </c>
      <c r="K1698" s="1">
        <v>1850</v>
      </c>
      <c r="L1698" s="1" t="s">
        <v>14</v>
      </c>
      <c r="M1698" s="1">
        <v>1</v>
      </c>
      <c r="N1698" s="1" t="s">
        <v>13</v>
      </c>
      <c r="P1698" s="5">
        <v>38.736065000000004</v>
      </c>
      <c r="Q1698" s="5">
        <v>-85.370821000000007</v>
      </c>
      <c r="R1698" s="1">
        <v>102</v>
      </c>
      <c r="S1698" s="9"/>
      <c r="U1698" t="s">
        <v>492</v>
      </c>
      <c r="V1698" t="s">
        <v>446</v>
      </c>
      <c r="W1698" s="1" t="s">
        <v>13</v>
      </c>
    </row>
    <row r="1699" spans="1:23" x14ac:dyDescent="0.2">
      <c r="A1699" t="str">
        <f>IF(ISBLANK(R1699),C1699,R1699)&amp;" "&amp;S1699&amp;IF(ISBLANK(S1699),""," ")&amp;T1699&amp;IF(ISBLANK(T1699),""," ")&amp;U1699&amp;" "&amp;V1699</f>
        <v>104 Sering Street</v>
      </c>
      <c r="C1699" s="1" t="s">
        <v>0</v>
      </c>
      <c r="E1699" s="1" t="str">
        <f t="shared" si="80"/>
        <v>Federal</v>
      </c>
      <c r="F1699" s="1" t="str">
        <f t="shared" si="79"/>
        <v>None</v>
      </c>
      <c r="G1699" s="1" t="s">
        <v>1</v>
      </c>
      <c r="H1699" s="1" t="b">
        <v>1</v>
      </c>
      <c r="I1699" s="1" t="b">
        <v>0</v>
      </c>
      <c r="J1699" s="1">
        <v>1850</v>
      </c>
      <c r="K1699" s="1">
        <v>1850</v>
      </c>
      <c r="L1699" s="1" t="s">
        <v>14</v>
      </c>
      <c r="M1699" s="1">
        <v>1</v>
      </c>
      <c r="N1699" s="1" t="s">
        <v>13</v>
      </c>
      <c r="P1699" s="5">
        <v>38.735923999999997</v>
      </c>
      <c r="Q1699" s="5">
        <v>-85.370660999999998</v>
      </c>
      <c r="R1699" s="1">
        <v>104</v>
      </c>
      <c r="S1699" s="9"/>
      <c r="U1699" t="s">
        <v>492</v>
      </c>
      <c r="V1699" t="s">
        <v>446</v>
      </c>
      <c r="W1699" s="1" t="s">
        <v>13</v>
      </c>
    </row>
    <row r="1700" spans="1:23" ht="25.5" x14ac:dyDescent="0.2">
      <c r="A1700" t="str">
        <f t="shared" ref="A1667:A1730" si="81">IF(ISBLANK(R1700),B1700,R1700)&amp;" "&amp;S1700&amp;IF(ISBLANK(S1700),""," ")&amp;T1700&amp;IF(ISBLANK(T1700),""," ")&amp;U1700&amp;" "&amp;V1700</f>
        <v>112 Sering Street</v>
      </c>
      <c r="B1700" s="1" t="s">
        <v>296</v>
      </c>
      <c r="C1700" s="1" t="s">
        <v>545</v>
      </c>
      <c r="E1700" s="1" t="str">
        <f t="shared" si="80"/>
        <v>Functional</v>
      </c>
      <c r="F1700" s="1" t="str">
        <f t="shared" si="79"/>
        <v>19th Century</v>
      </c>
      <c r="G1700" s="4" t="s">
        <v>62</v>
      </c>
      <c r="H1700" s="1" t="b">
        <v>1</v>
      </c>
      <c r="I1700" s="1" t="b">
        <v>0</v>
      </c>
      <c r="J1700" s="1">
        <v>1850</v>
      </c>
      <c r="K1700" s="1">
        <v>1850</v>
      </c>
      <c r="L1700" s="1" t="s">
        <v>14</v>
      </c>
      <c r="M1700" s="1">
        <v>1</v>
      </c>
      <c r="N1700" s="1" t="s">
        <v>13</v>
      </c>
      <c r="P1700" s="5">
        <v>38.735824999999998</v>
      </c>
      <c r="Q1700" s="5">
        <v>-85.370169000000004</v>
      </c>
      <c r="R1700" s="1">
        <v>112</v>
      </c>
      <c r="S1700" s="9"/>
      <c r="U1700" t="s">
        <v>492</v>
      </c>
      <c r="V1700" t="s">
        <v>446</v>
      </c>
      <c r="W1700" s="1" t="s">
        <v>13</v>
      </c>
    </row>
    <row r="1701" spans="1:23" x14ac:dyDescent="0.2">
      <c r="A1701" t="str">
        <f>IF(ISBLANK(R1701),C1701,R1701)&amp;" "&amp;S1701&amp;IF(ISBLANK(S1701),""," ")&amp;T1701&amp;IF(ISBLANK(T1701),""," ")&amp;U1701&amp;" "&amp;V1701</f>
        <v>112 Sering Street</v>
      </c>
      <c r="C1701" s="1" t="s">
        <v>0</v>
      </c>
      <c r="E1701" s="1" t="str">
        <f t="shared" si="80"/>
        <v>Vernacular: Gable Front</v>
      </c>
      <c r="F1701" s="1" t="str">
        <f t="shared" si="79"/>
        <v>None</v>
      </c>
      <c r="G1701" s="1" t="s">
        <v>21</v>
      </c>
      <c r="H1701" s="1" t="b">
        <v>1</v>
      </c>
      <c r="I1701" s="1" t="b">
        <v>0</v>
      </c>
      <c r="J1701" s="1">
        <v>1855</v>
      </c>
      <c r="K1701" s="1">
        <v>1855</v>
      </c>
      <c r="L1701" s="1" t="s">
        <v>14</v>
      </c>
      <c r="M1701" s="1">
        <v>1</v>
      </c>
      <c r="N1701" s="1" t="s">
        <v>13</v>
      </c>
      <c r="P1701" s="5">
        <v>38.735824999999998</v>
      </c>
      <c r="Q1701" s="5">
        <v>-85.370169000000004</v>
      </c>
      <c r="R1701" s="1">
        <v>112</v>
      </c>
      <c r="S1701" s="9"/>
      <c r="U1701" t="s">
        <v>492</v>
      </c>
      <c r="V1701" t="s">
        <v>446</v>
      </c>
      <c r="W1701" s="1" t="s">
        <v>13</v>
      </c>
    </row>
    <row r="1702" spans="1:23" ht="25.5" x14ac:dyDescent="0.2">
      <c r="A1702" t="str">
        <f>IF(ISBLANK(R1702),C1702,R1702)&amp;" "&amp;S1702&amp;IF(ISBLANK(S1702),""," ")&amp;T1702&amp;IF(ISBLANK(T1702),""," ")&amp;U1702&amp;" "&amp;V1702</f>
        <v>114 Sering Street</v>
      </c>
      <c r="C1702" s="1" t="s">
        <v>4</v>
      </c>
      <c r="E1702" s="1" t="str">
        <f t="shared" si="80"/>
        <v>Functional</v>
      </c>
      <c r="F1702" s="1" t="str">
        <f t="shared" si="79"/>
        <v>20th Century</v>
      </c>
      <c r="G1702" s="1" t="s">
        <v>77</v>
      </c>
      <c r="H1702" s="1" t="b">
        <v>1</v>
      </c>
      <c r="I1702" s="1" t="b">
        <v>0</v>
      </c>
      <c r="J1702" s="1">
        <v>1920</v>
      </c>
      <c r="K1702" s="1">
        <v>1920</v>
      </c>
      <c r="L1702" s="1" t="s">
        <v>2</v>
      </c>
      <c r="N1702" s="4">
        <v>1</v>
      </c>
      <c r="O1702" s="4" t="s">
        <v>511</v>
      </c>
      <c r="P1702" s="5">
        <v>38.735551000000001</v>
      </c>
      <c r="Q1702" s="5">
        <v>-85.369759000000002</v>
      </c>
      <c r="R1702" s="1">
        <v>114</v>
      </c>
      <c r="S1702" s="9"/>
      <c r="U1702" t="s">
        <v>492</v>
      </c>
      <c r="V1702" t="s">
        <v>446</v>
      </c>
      <c r="W1702" s="1" t="s">
        <v>13</v>
      </c>
    </row>
    <row r="1703" spans="1:23" x14ac:dyDescent="0.2">
      <c r="A1703" t="str">
        <f>IF(ISBLANK(R1703),C1703,R1703)&amp;" "&amp;S1703&amp;IF(ISBLANK(S1703),""," ")&amp;T1703&amp;IF(ISBLANK(T1703),""," ")&amp;U1703&amp;" "&amp;V1703</f>
        <v>116 Sering Street</v>
      </c>
      <c r="C1703" s="1" t="s">
        <v>0</v>
      </c>
      <c r="E1703" s="1" t="str">
        <f t="shared" si="80"/>
        <v>Bungalow/Craftsman/Foursquare</v>
      </c>
      <c r="F1703" s="1" t="str">
        <f t="shared" si="79"/>
        <v>None</v>
      </c>
      <c r="G1703" s="4" t="s">
        <v>101</v>
      </c>
      <c r="H1703" s="1" t="b">
        <v>1</v>
      </c>
      <c r="I1703" s="1" t="b">
        <v>0</v>
      </c>
      <c r="J1703" s="1">
        <v>1915</v>
      </c>
      <c r="K1703" s="1">
        <v>1915</v>
      </c>
      <c r="L1703" s="1" t="s">
        <v>14</v>
      </c>
      <c r="M1703" s="1">
        <v>1</v>
      </c>
      <c r="N1703" s="1" t="s">
        <v>13</v>
      </c>
      <c r="P1703" s="5">
        <v>38.735371000000001</v>
      </c>
      <c r="Q1703" s="5">
        <v>-85.369280000000003</v>
      </c>
      <c r="R1703" s="1">
        <v>116</v>
      </c>
      <c r="S1703" s="9"/>
      <c r="U1703" t="s">
        <v>492</v>
      </c>
      <c r="V1703" t="s">
        <v>446</v>
      </c>
      <c r="W1703" s="1" t="s">
        <v>13</v>
      </c>
    </row>
    <row r="1704" spans="1:23" x14ac:dyDescent="0.2">
      <c r="A1704" t="str">
        <f>IF(ISBLANK(R1704),C1704,R1704)&amp;" "&amp;S1704&amp;IF(ISBLANK(S1704),""," ")&amp;T1704&amp;IF(ISBLANK(T1704),""," ")&amp;U1704&amp;" "&amp;V1704</f>
        <v>118 Sering Street</v>
      </c>
      <c r="C1704" s="1" t="s">
        <v>0</v>
      </c>
      <c r="E1704" s="1" t="str">
        <f t="shared" si="80"/>
        <v>Federal</v>
      </c>
      <c r="F1704" s="1" t="str">
        <f t="shared" si="79"/>
        <v>None</v>
      </c>
      <c r="G1704" s="1" t="s">
        <v>1</v>
      </c>
      <c r="H1704" s="1" t="b">
        <v>1</v>
      </c>
      <c r="I1704" s="1" t="b">
        <v>0</v>
      </c>
      <c r="J1704" s="1">
        <v>1860</v>
      </c>
      <c r="K1704" s="1">
        <v>1860</v>
      </c>
      <c r="L1704" s="1" t="s">
        <v>14</v>
      </c>
      <c r="M1704" s="1">
        <v>1</v>
      </c>
      <c r="N1704" s="1" t="s">
        <v>13</v>
      </c>
      <c r="P1704" s="5">
        <v>38.735309000000001</v>
      </c>
      <c r="Q1704" s="5">
        <v>-85.368988000000002</v>
      </c>
      <c r="R1704" s="1">
        <v>118</v>
      </c>
      <c r="S1704" s="9"/>
      <c r="U1704" t="s">
        <v>492</v>
      </c>
      <c r="V1704" t="s">
        <v>446</v>
      </c>
      <c r="W1704" s="1" t="s">
        <v>13</v>
      </c>
    </row>
    <row r="1705" spans="1:23" ht="25.5" x14ac:dyDescent="0.2">
      <c r="A1705" t="str">
        <f t="shared" si="81"/>
        <v>Spring Street Stone Culvert Sering Street</v>
      </c>
      <c r="B1705" s="1" t="s">
        <v>316</v>
      </c>
      <c r="C1705" s="1" t="s">
        <v>545</v>
      </c>
      <c r="E1705" s="1" t="str">
        <f t="shared" si="80"/>
        <v>Functional</v>
      </c>
      <c r="F1705" s="1" t="str">
        <f t="shared" si="79"/>
        <v>19th Century</v>
      </c>
      <c r="G1705" s="4" t="s">
        <v>62</v>
      </c>
      <c r="H1705" s="1" t="b">
        <v>1</v>
      </c>
      <c r="I1705" s="1" t="b">
        <v>0</v>
      </c>
      <c r="J1705" s="1">
        <v>1880</v>
      </c>
      <c r="K1705" s="1">
        <v>1880</v>
      </c>
      <c r="L1705" s="1" t="s">
        <v>14</v>
      </c>
      <c r="M1705" s="1">
        <v>1</v>
      </c>
      <c r="N1705" s="1" t="s">
        <v>13</v>
      </c>
      <c r="P1705" s="5">
        <v>38.735301999999997</v>
      </c>
      <c r="Q1705" s="5">
        <v>-85.368253999999993</v>
      </c>
      <c r="R1705" s="1"/>
      <c r="S1705" s="9"/>
      <c r="U1705" t="s">
        <v>492</v>
      </c>
      <c r="V1705" s="2" t="s">
        <v>446</v>
      </c>
      <c r="W1705" s="1" t="s">
        <v>13</v>
      </c>
    </row>
    <row r="1706" spans="1:23" ht="25.5" x14ac:dyDescent="0.2">
      <c r="A1706" t="str">
        <f t="shared" si="81"/>
        <v>City Water Reservoir Sering Street</v>
      </c>
      <c r="B1706" s="1" t="s">
        <v>317</v>
      </c>
      <c r="C1706" s="1" t="s">
        <v>548</v>
      </c>
      <c r="E1706" s="1" t="str">
        <f t="shared" si="80"/>
        <v>Functional</v>
      </c>
      <c r="F1706" s="1" t="str">
        <f t="shared" si="79"/>
        <v>19th Century</v>
      </c>
      <c r="G1706" s="4" t="s">
        <v>62</v>
      </c>
      <c r="H1706" s="1" t="b">
        <v>0</v>
      </c>
      <c r="I1706" s="1" t="b">
        <v>0</v>
      </c>
      <c r="J1706" s="1" t="s">
        <v>318</v>
      </c>
      <c r="K1706" s="1" t="s">
        <v>318</v>
      </c>
      <c r="L1706" s="1" t="s">
        <v>14</v>
      </c>
      <c r="M1706" s="1">
        <v>1</v>
      </c>
      <c r="N1706" s="1" t="s">
        <v>13</v>
      </c>
      <c r="P1706" s="5">
        <v>38.735514999999999</v>
      </c>
      <c r="Q1706" s="5">
        <v>-85.367063000000002</v>
      </c>
      <c r="R1706" s="1"/>
      <c r="S1706" s="9"/>
      <c r="U1706" t="s">
        <v>492</v>
      </c>
      <c r="V1706" s="2" t="s">
        <v>446</v>
      </c>
    </row>
    <row r="1707" spans="1:23" x14ac:dyDescent="0.2">
      <c r="A1707" t="str">
        <f>IF(ISBLANK(R1707),C1707,R1707)&amp;" "&amp;S1707&amp;IF(ISBLANK(S1707),""," ")&amp;T1707&amp;IF(ISBLANK(T1707),""," ")&amp;U1707&amp;" "&amp;V1707</f>
        <v>202 Shamrock Lane</v>
      </c>
      <c r="C1707" s="1" t="s">
        <v>0</v>
      </c>
      <c r="E1707" s="1" t="str">
        <f t="shared" si="80"/>
        <v>Vernacular: Gable Front</v>
      </c>
      <c r="F1707" s="1" t="str">
        <f t="shared" si="79"/>
        <v>None</v>
      </c>
      <c r="G1707" s="1" t="s">
        <v>21</v>
      </c>
      <c r="H1707" s="1" t="b">
        <v>1</v>
      </c>
      <c r="I1707" s="1" t="b">
        <v>0</v>
      </c>
      <c r="J1707" s="1">
        <v>1850</v>
      </c>
      <c r="K1707" s="1">
        <v>1850</v>
      </c>
      <c r="L1707" s="1" t="s">
        <v>14</v>
      </c>
      <c r="M1707" s="1">
        <v>1</v>
      </c>
      <c r="N1707" s="1" t="s">
        <v>13</v>
      </c>
      <c r="P1707" s="5">
        <v>38.734254999999997</v>
      </c>
      <c r="Q1707" s="5">
        <v>-85.374936000000005</v>
      </c>
      <c r="R1707" s="1">
        <v>202</v>
      </c>
      <c r="S1707" s="9"/>
      <c r="U1707" t="s">
        <v>495</v>
      </c>
      <c r="V1707" t="s">
        <v>470</v>
      </c>
      <c r="W1707" s="1" t="s">
        <v>13</v>
      </c>
    </row>
    <row r="1708" spans="1:23" x14ac:dyDescent="0.2">
      <c r="A1708" t="str">
        <f>IF(ISBLANK(R1708),C1708,R1708)&amp;" "&amp;S1708&amp;IF(ISBLANK(S1708),""," ")&amp;T1708&amp;IF(ISBLANK(T1708),""," ")&amp;U1708&amp;" "&amp;V1708</f>
        <v>203 Shamrock Lane</v>
      </c>
      <c r="C1708" s="1" t="s">
        <v>305</v>
      </c>
      <c r="E1708" s="1" t="str">
        <f t="shared" si="80"/>
        <v>Functional</v>
      </c>
      <c r="F1708" s="1" t="str">
        <f t="shared" si="79"/>
        <v>19th Century</v>
      </c>
      <c r="G1708" s="4" t="s">
        <v>62</v>
      </c>
      <c r="H1708" s="1" t="b">
        <v>1</v>
      </c>
      <c r="I1708" s="1" t="b">
        <v>0</v>
      </c>
      <c r="J1708" s="1">
        <v>1870</v>
      </c>
      <c r="K1708" s="1">
        <v>1870</v>
      </c>
      <c r="L1708" s="1" t="s">
        <v>14</v>
      </c>
      <c r="M1708" s="1">
        <v>1</v>
      </c>
      <c r="N1708" s="1" t="s">
        <v>13</v>
      </c>
      <c r="P1708" s="5">
        <v>38.734316</v>
      </c>
      <c r="Q1708" s="5">
        <v>-85.375404000000003</v>
      </c>
      <c r="R1708" s="1">
        <v>203</v>
      </c>
      <c r="S1708" s="9"/>
      <c r="U1708" t="s">
        <v>495</v>
      </c>
      <c r="V1708" t="s">
        <v>470</v>
      </c>
      <c r="W1708" s="1" t="s">
        <v>13</v>
      </c>
    </row>
    <row r="1709" spans="1:23" ht="165.75" x14ac:dyDescent="0.2">
      <c r="A1709" t="str">
        <f t="shared" si="81"/>
        <v>108 St. Michael's Avenue</v>
      </c>
      <c r="B1709" s="1" t="s">
        <v>312</v>
      </c>
      <c r="C1709" s="1" t="s">
        <v>4</v>
      </c>
      <c r="E1709" s="1" t="str">
        <f t="shared" si="80"/>
        <v>Functional</v>
      </c>
      <c r="F1709" s="1" t="str">
        <f t="shared" si="79"/>
        <v>19th Century</v>
      </c>
      <c r="G1709" s="4" t="s">
        <v>62</v>
      </c>
      <c r="H1709" s="1" t="b">
        <v>1</v>
      </c>
      <c r="I1709" s="1" t="b">
        <v>0</v>
      </c>
      <c r="J1709" s="1">
        <v>1890</v>
      </c>
      <c r="K1709" s="1">
        <v>1890</v>
      </c>
      <c r="L1709" s="1" t="s">
        <v>14</v>
      </c>
      <c r="M1709" s="1">
        <v>1</v>
      </c>
      <c r="N1709" s="1" t="s">
        <v>13</v>
      </c>
      <c r="P1709" s="5">
        <v>38.733373999999998</v>
      </c>
      <c r="Q1709" s="5">
        <v>-85.372398000000004</v>
      </c>
      <c r="R1709" s="1">
        <v>108</v>
      </c>
      <c r="S1709" s="9"/>
      <c r="U1709" s="2" t="s">
        <v>513</v>
      </c>
      <c r="V1709" t="s">
        <v>463</v>
      </c>
      <c r="W1709" s="1" t="s">
        <v>441</v>
      </c>
    </row>
    <row r="1710" spans="1:23" ht="25.5" x14ac:dyDescent="0.2">
      <c r="A1710" t="str">
        <f t="shared" si="81"/>
        <v>108 St. Michael's Avenue</v>
      </c>
      <c r="B1710" s="1" t="s">
        <v>311</v>
      </c>
      <c r="C1710" s="1" t="s">
        <v>4</v>
      </c>
      <c r="E1710" s="1" t="str">
        <f t="shared" si="80"/>
        <v>Functional</v>
      </c>
      <c r="F1710" s="1" t="str">
        <f t="shared" si="79"/>
        <v>19th Century</v>
      </c>
      <c r="G1710" s="4" t="s">
        <v>62</v>
      </c>
      <c r="H1710" s="1" t="b">
        <v>0</v>
      </c>
      <c r="I1710" s="1" t="b">
        <v>0</v>
      </c>
      <c r="J1710" s="1">
        <v>1884</v>
      </c>
      <c r="K1710" s="1">
        <v>1884</v>
      </c>
      <c r="L1710" s="1" t="s">
        <v>14</v>
      </c>
      <c r="M1710" s="1">
        <v>2</v>
      </c>
      <c r="N1710" s="1" t="s">
        <v>13</v>
      </c>
      <c r="P1710" s="5">
        <v>38.733373999999998</v>
      </c>
      <c r="Q1710" s="5">
        <v>-85.372398000000004</v>
      </c>
      <c r="R1710" s="1">
        <v>108</v>
      </c>
      <c r="S1710" s="9"/>
      <c r="U1710" s="2" t="s">
        <v>513</v>
      </c>
      <c r="V1710" t="s">
        <v>463</v>
      </c>
      <c r="W1710" s="1" t="s">
        <v>13</v>
      </c>
    </row>
    <row r="1711" spans="1:23" x14ac:dyDescent="0.2">
      <c r="A1711" t="str">
        <f>IF(ISBLANK(R1711),C1711,R1711)&amp;" "&amp;S1711&amp;IF(ISBLANK(S1711),""," ")&amp;T1711&amp;IF(ISBLANK(T1711),""," ")&amp;U1711&amp;" "&amp;V1711</f>
        <v>111 St. Michael's Avenue</v>
      </c>
      <c r="C1711" s="1" t="s">
        <v>0</v>
      </c>
      <c r="E1711" s="1" t="str">
        <f t="shared" si="80"/>
        <v>Vernacular: Gable Front</v>
      </c>
      <c r="F1711" s="1" t="str">
        <f t="shared" si="79"/>
        <v>None</v>
      </c>
      <c r="G1711" s="1" t="s">
        <v>21</v>
      </c>
      <c r="H1711" s="1" t="b">
        <v>1</v>
      </c>
      <c r="I1711" s="1" t="b">
        <v>0</v>
      </c>
      <c r="J1711" s="1">
        <v>1860</v>
      </c>
      <c r="K1711" s="1">
        <v>1860</v>
      </c>
      <c r="L1711" s="1" t="s">
        <v>14</v>
      </c>
      <c r="M1711" s="1">
        <v>0.5</v>
      </c>
      <c r="N1711" s="1" t="s">
        <v>13</v>
      </c>
      <c r="P1711" s="5">
        <v>38.732553000000003</v>
      </c>
      <c r="Q1711" s="5">
        <v>-85.372992999999994</v>
      </c>
      <c r="R1711" s="1">
        <v>111</v>
      </c>
      <c r="S1711" s="9"/>
      <c r="U1711" s="2" t="s">
        <v>513</v>
      </c>
      <c r="V1711" s="2" t="s">
        <v>463</v>
      </c>
      <c r="W1711" s="1" t="s">
        <v>13</v>
      </c>
    </row>
    <row r="1712" spans="1:23" x14ac:dyDescent="0.2">
      <c r="A1712" t="str">
        <f>IF(ISBLANK(R1712),C1712,R1712)&amp;" "&amp;S1712&amp;IF(ISBLANK(S1712),""," ")&amp;T1712&amp;IF(ISBLANK(T1712),""," ")&amp;U1712&amp;" "&amp;V1712</f>
        <v>113 St. Michael's Avenue</v>
      </c>
      <c r="C1712" s="1" t="s">
        <v>0</v>
      </c>
      <c r="E1712" s="1" t="str">
        <f t="shared" si="80"/>
        <v>Vernacular: Gable Front</v>
      </c>
      <c r="F1712" s="1" t="str">
        <f t="shared" si="79"/>
        <v>None</v>
      </c>
      <c r="G1712" s="1" t="s">
        <v>21</v>
      </c>
      <c r="H1712" s="1" t="b">
        <v>1</v>
      </c>
      <c r="I1712" s="1" t="b">
        <v>0</v>
      </c>
      <c r="J1712" s="1">
        <v>1860</v>
      </c>
      <c r="K1712" s="1">
        <v>1860</v>
      </c>
      <c r="L1712" s="1" t="s">
        <v>14</v>
      </c>
      <c r="M1712" s="1">
        <v>0.5</v>
      </c>
      <c r="N1712" s="1" t="s">
        <v>13</v>
      </c>
      <c r="P1712" s="5">
        <v>38.733077999999999</v>
      </c>
      <c r="Q1712" s="5">
        <v>-85.373341999999994</v>
      </c>
      <c r="R1712" s="1">
        <v>113</v>
      </c>
      <c r="S1712" s="9"/>
      <c r="U1712" s="2" t="s">
        <v>513</v>
      </c>
      <c r="V1712" s="2" t="s">
        <v>463</v>
      </c>
      <c r="W1712" s="1" t="s">
        <v>13</v>
      </c>
    </row>
    <row r="1713" spans="1:23" x14ac:dyDescent="0.2">
      <c r="A1713" t="str">
        <f>IF(ISBLANK(R1713),D1713,R1713)&amp;" "&amp;S1713&amp;IF(ISBLANK(S1713),""," ")&amp;T1713&amp;IF(ISBLANK(T1713),""," ")&amp;U1713&amp;" "&amp;V1713</f>
        <v>117 St. Michael's Avenue</v>
      </c>
      <c r="C1713" s="1" t="s">
        <v>0</v>
      </c>
      <c r="D1713" s="1" t="s">
        <v>71</v>
      </c>
      <c r="E1713" s="1" t="str">
        <f t="shared" si="80"/>
        <v>Italianate</v>
      </c>
      <c r="F1713" s="1" t="str">
        <f t="shared" si="79"/>
        <v>None</v>
      </c>
      <c r="G1713" s="1" t="s">
        <v>23</v>
      </c>
      <c r="H1713" s="1" t="b">
        <v>1</v>
      </c>
      <c r="I1713" s="1" t="b">
        <v>0</v>
      </c>
      <c r="J1713" s="1">
        <v>1860</v>
      </c>
      <c r="K1713" s="1">
        <v>1860</v>
      </c>
      <c r="L1713" s="1" t="s">
        <v>14</v>
      </c>
      <c r="M1713" s="1">
        <v>1</v>
      </c>
      <c r="N1713" s="1" t="s">
        <v>13</v>
      </c>
      <c r="P1713" s="5">
        <v>38.733255</v>
      </c>
      <c r="Q1713" s="5">
        <v>-85.373344000000003</v>
      </c>
      <c r="R1713" s="1">
        <v>117</v>
      </c>
      <c r="S1713" s="9"/>
      <c r="U1713" s="2" t="s">
        <v>513</v>
      </c>
      <c r="V1713" s="2" t="s">
        <v>463</v>
      </c>
      <c r="W1713" s="1" t="s">
        <v>13</v>
      </c>
    </row>
    <row r="1714" spans="1:23" x14ac:dyDescent="0.2">
      <c r="A1714" t="str">
        <f>IF(ISBLANK(R1714),D1714,R1714)&amp;" "&amp;S1714&amp;IF(ISBLANK(S1714),""," ")&amp;T1714&amp;IF(ISBLANK(T1714),""," ")&amp;U1714&amp;" "&amp;V1714</f>
        <v>119 St. Michael's Avenue</v>
      </c>
      <c r="C1714" s="1" t="s">
        <v>0</v>
      </c>
      <c r="D1714" s="1" t="s">
        <v>71</v>
      </c>
      <c r="E1714" s="1" t="str">
        <f t="shared" si="80"/>
        <v>Italianate</v>
      </c>
      <c r="F1714" s="1" t="str">
        <f t="shared" si="79"/>
        <v>None</v>
      </c>
      <c r="G1714" s="1" t="s">
        <v>23</v>
      </c>
      <c r="H1714" s="1" t="b">
        <v>1</v>
      </c>
      <c r="I1714" s="1" t="b">
        <v>0</v>
      </c>
      <c r="J1714" s="1">
        <v>1860</v>
      </c>
      <c r="K1714" s="1">
        <v>1860</v>
      </c>
      <c r="L1714" s="1" t="s">
        <v>14</v>
      </c>
      <c r="M1714" s="1">
        <v>1</v>
      </c>
      <c r="N1714" s="1" t="s">
        <v>13</v>
      </c>
      <c r="P1714" s="5">
        <v>38.733325999999998</v>
      </c>
      <c r="Q1714" s="5">
        <v>-85.373345</v>
      </c>
      <c r="R1714" s="1">
        <v>119</v>
      </c>
      <c r="S1714" s="9"/>
      <c r="U1714" s="2" t="s">
        <v>513</v>
      </c>
      <c r="V1714" s="2" t="s">
        <v>463</v>
      </c>
      <c r="W1714" s="1" t="s">
        <v>13</v>
      </c>
    </row>
    <row r="1715" spans="1:23" x14ac:dyDescent="0.2">
      <c r="A1715" t="str">
        <f>IF(ISBLANK(R1715),D1715,R1715)&amp;" "&amp;S1715&amp;IF(ISBLANK(S1715),""," ")&amp;T1715&amp;IF(ISBLANK(T1715),""," ")&amp;U1715&amp;" "&amp;V1715</f>
        <v>121 St. Michael's Avenue</v>
      </c>
      <c r="C1715" s="1" t="s">
        <v>0</v>
      </c>
      <c r="D1715" s="1" t="s">
        <v>71</v>
      </c>
      <c r="E1715" s="1" t="str">
        <f t="shared" si="80"/>
        <v>Italianate</v>
      </c>
      <c r="F1715" s="1" t="str">
        <f t="shared" si="79"/>
        <v>None</v>
      </c>
      <c r="G1715" s="1" t="s">
        <v>23</v>
      </c>
      <c r="H1715" s="1" t="b">
        <v>1</v>
      </c>
      <c r="I1715" s="1" t="b">
        <v>0</v>
      </c>
      <c r="J1715" s="1">
        <v>1860</v>
      </c>
      <c r="K1715" s="1">
        <v>1860</v>
      </c>
      <c r="L1715" s="1" t="s">
        <v>14</v>
      </c>
      <c r="M1715" s="1">
        <v>1</v>
      </c>
      <c r="N1715" s="1" t="s">
        <v>13</v>
      </c>
      <c r="P1715" s="5">
        <v>38.733375000000002</v>
      </c>
      <c r="Q1715" s="5">
        <v>-85.373006000000004</v>
      </c>
      <c r="R1715" s="1">
        <v>121</v>
      </c>
      <c r="S1715" s="9"/>
      <c r="U1715" s="2" t="s">
        <v>513</v>
      </c>
      <c r="V1715" s="2" t="s">
        <v>463</v>
      </c>
      <c r="W1715" s="1" t="s">
        <v>13</v>
      </c>
    </row>
    <row r="1716" spans="1:23" x14ac:dyDescent="0.2">
      <c r="A1716" t="str">
        <f>IF(ISBLANK(R1716),D1716,R1716)&amp;" "&amp;S1716&amp;IF(ISBLANK(S1716),""," ")&amp;T1716&amp;IF(ISBLANK(T1716),""," ")&amp;U1716&amp;" "&amp;V1716</f>
        <v>123 St. Michael's Avenue</v>
      </c>
      <c r="C1716" s="1" t="s">
        <v>0</v>
      </c>
      <c r="D1716" s="1" t="s">
        <v>71</v>
      </c>
      <c r="E1716" s="1" t="str">
        <f t="shared" si="80"/>
        <v>Italianate</v>
      </c>
      <c r="F1716" s="1" t="str">
        <f t="shared" si="79"/>
        <v>None</v>
      </c>
      <c r="G1716" s="1" t="s">
        <v>23</v>
      </c>
      <c r="H1716" s="1" t="b">
        <v>1</v>
      </c>
      <c r="I1716" s="1" t="b">
        <v>0</v>
      </c>
      <c r="J1716" s="1">
        <v>1860</v>
      </c>
      <c r="K1716" s="1">
        <v>1860</v>
      </c>
      <c r="L1716" s="1" t="s">
        <v>14</v>
      </c>
      <c r="M1716" s="1">
        <v>1</v>
      </c>
      <c r="N1716" s="1" t="s">
        <v>13</v>
      </c>
      <c r="P1716" s="5">
        <v>38.733418999999998</v>
      </c>
      <c r="Q1716" s="5">
        <v>-85.373346999999995</v>
      </c>
      <c r="R1716" s="1">
        <v>123</v>
      </c>
      <c r="S1716" s="9"/>
      <c r="U1716" s="2" t="s">
        <v>513</v>
      </c>
      <c r="V1716" t="s">
        <v>463</v>
      </c>
      <c r="W1716" s="1" t="s">
        <v>13</v>
      </c>
    </row>
    <row r="1717" spans="1:23" x14ac:dyDescent="0.2">
      <c r="A1717" t="str">
        <f>IF(ISBLANK(R1717),C1717,R1717)&amp;" "&amp;S1717&amp;IF(ISBLANK(S1717),""," ")&amp;T1717&amp;IF(ISBLANK(T1717),""," ")&amp;U1717&amp;" "&amp;V1717</f>
        <v>125 St. Michael's Avenue</v>
      </c>
      <c r="C1717" s="1" t="s">
        <v>0</v>
      </c>
      <c r="E1717" s="1" t="str">
        <f t="shared" si="80"/>
        <v>Modern Movement</v>
      </c>
      <c r="F1717" s="1" t="str">
        <f t="shared" si="79"/>
        <v>None</v>
      </c>
      <c r="G1717" s="4" t="s">
        <v>29</v>
      </c>
      <c r="H1717" s="1" t="b">
        <v>1</v>
      </c>
      <c r="I1717" s="1" t="b">
        <v>0</v>
      </c>
      <c r="J1717" s="1">
        <v>1945</v>
      </c>
      <c r="K1717" s="1">
        <v>1945</v>
      </c>
      <c r="L1717" s="1" t="s">
        <v>2</v>
      </c>
      <c r="N1717" s="1">
        <v>1</v>
      </c>
      <c r="O1717" s="4" t="s">
        <v>526</v>
      </c>
      <c r="P1717" s="5">
        <v>38.733522000000001</v>
      </c>
      <c r="Q1717" s="5">
        <v>-85.373347999999993</v>
      </c>
      <c r="R1717" s="1">
        <v>125</v>
      </c>
      <c r="S1717" s="9"/>
      <c r="U1717" s="2" t="s">
        <v>513</v>
      </c>
      <c r="V1717" t="s">
        <v>463</v>
      </c>
      <c r="W1717" s="1" t="s">
        <v>13</v>
      </c>
    </row>
    <row r="1718" spans="1:23" x14ac:dyDescent="0.2">
      <c r="A1718" t="str">
        <f>IF(ISBLANK(R1718),C1718,R1718)&amp;" "&amp;S1718&amp;IF(ISBLANK(S1718),""," ")&amp;T1718&amp;IF(ISBLANK(T1718),""," ")&amp;U1718&amp;" "&amp;V1718</f>
        <v>127 St. Michael's Avenue</v>
      </c>
      <c r="C1718" s="1" t="s">
        <v>0</v>
      </c>
      <c r="E1718" s="1" t="str">
        <f t="shared" si="80"/>
        <v>Modern Movement</v>
      </c>
      <c r="F1718" s="1" t="str">
        <f t="shared" si="79"/>
        <v>None</v>
      </c>
      <c r="G1718" s="4" t="s">
        <v>29</v>
      </c>
      <c r="H1718" s="1" t="b">
        <v>1</v>
      </c>
      <c r="I1718" s="1" t="b">
        <v>0</v>
      </c>
      <c r="J1718" s="1">
        <v>1945</v>
      </c>
      <c r="K1718" s="1">
        <v>1945</v>
      </c>
      <c r="L1718" s="1" t="s">
        <v>2</v>
      </c>
      <c r="N1718" s="1">
        <v>1</v>
      </c>
      <c r="O1718" s="4" t="s">
        <v>526</v>
      </c>
      <c r="P1718" s="5">
        <v>38.733615</v>
      </c>
      <c r="Q1718" s="5">
        <v>-85.373351999999997</v>
      </c>
      <c r="R1718" s="1">
        <v>127</v>
      </c>
      <c r="S1718" s="9"/>
      <c r="U1718" s="2" t="s">
        <v>513</v>
      </c>
      <c r="V1718" t="s">
        <v>463</v>
      </c>
      <c r="W1718" s="1" t="s">
        <v>13</v>
      </c>
    </row>
    <row r="1719" spans="1:23" x14ac:dyDescent="0.2">
      <c r="A1719" t="str">
        <f>IF(ISBLANK(R1719),C1719,R1719)&amp;" "&amp;S1719&amp;IF(ISBLANK(S1719),""," ")&amp;T1719&amp;IF(ISBLANK(T1719),""," ")&amp;U1719&amp;" "&amp;V1719</f>
        <v>129 St. Michael's Avenue</v>
      </c>
      <c r="C1719" s="1" t="s">
        <v>0</v>
      </c>
      <c r="E1719" s="1" t="str">
        <f t="shared" si="80"/>
        <v>Modern Movement</v>
      </c>
      <c r="F1719" s="1" t="str">
        <f t="shared" si="79"/>
        <v>None</v>
      </c>
      <c r="G1719" s="4" t="s">
        <v>29</v>
      </c>
      <c r="H1719" s="1" t="b">
        <v>1</v>
      </c>
      <c r="I1719" s="1" t="b">
        <v>0</v>
      </c>
      <c r="J1719" s="1">
        <v>1945</v>
      </c>
      <c r="K1719" s="1">
        <v>1945</v>
      </c>
      <c r="L1719" s="1" t="s">
        <v>2</v>
      </c>
      <c r="N1719" s="1">
        <v>1</v>
      </c>
      <c r="O1719" s="4" t="s">
        <v>526</v>
      </c>
      <c r="P1719" s="5">
        <v>38.733710000000002</v>
      </c>
      <c r="Q1719" s="5">
        <v>-85.373351999999997</v>
      </c>
      <c r="R1719" s="1">
        <v>129</v>
      </c>
      <c r="S1719" s="9"/>
      <c r="U1719" s="2" t="s">
        <v>513</v>
      </c>
      <c r="V1719" t="s">
        <v>463</v>
      </c>
      <c r="W1719" s="1" t="s">
        <v>13</v>
      </c>
    </row>
    <row r="1720" spans="1:23" x14ac:dyDescent="0.2">
      <c r="A1720" t="str">
        <f>IF(ISBLANK(R1720),C1720,R1720)&amp;" "&amp;S1720&amp;IF(ISBLANK(S1720),""," ")&amp;T1720&amp;IF(ISBLANK(T1720),""," ")&amp;U1720&amp;" "&amp;V1720</f>
        <v>131 St. Michael's Avenue</v>
      </c>
      <c r="C1720" s="1" t="s">
        <v>0</v>
      </c>
      <c r="E1720" s="1" t="str">
        <f t="shared" si="80"/>
        <v>Modern Movement</v>
      </c>
      <c r="F1720" s="1" t="str">
        <f t="shared" si="79"/>
        <v>None</v>
      </c>
      <c r="G1720" s="4" t="s">
        <v>29</v>
      </c>
      <c r="H1720" s="1" t="b">
        <v>1</v>
      </c>
      <c r="I1720" s="1" t="b">
        <v>0</v>
      </c>
      <c r="J1720" s="1">
        <v>1945</v>
      </c>
      <c r="K1720" s="1">
        <v>1945</v>
      </c>
      <c r="L1720" s="1" t="s">
        <v>2</v>
      </c>
      <c r="N1720" s="1">
        <v>1</v>
      </c>
      <c r="O1720" s="4" t="s">
        <v>526</v>
      </c>
      <c r="P1720" s="5">
        <v>38.733803000000002</v>
      </c>
      <c r="Q1720" s="5">
        <v>-85.373236000000006</v>
      </c>
      <c r="R1720" s="1">
        <v>131</v>
      </c>
      <c r="S1720" s="9"/>
      <c r="U1720" s="2" t="s">
        <v>513</v>
      </c>
      <c r="V1720" t="s">
        <v>463</v>
      </c>
      <c r="W1720" s="1" t="s">
        <v>13</v>
      </c>
    </row>
    <row r="1721" spans="1:23" x14ac:dyDescent="0.2">
      <c r="A1721" t="str">
        <f>IF(ISBLANK(R1721),C1721,R1721)&amp;" "&amp;S1721&amp;IF(ISBLANK(S1721),""," ")&amp;T1721&amp;IF(ISBLANK(T1721),""," ")&amp;U1721&amp;" "&amp;V1721</f>
        <v>133 St. Michael's Avenue</v>
      </c>
      <c r="C1721" s="1" t="s">
        <v>0</v>
      </c>
      <c r="E1721" s="1" t="str">
        <f t="shared" si="80"/>
        <v>Modern Movement</v>
      </c>
      <c r="F1721" s="1" t="str">
        <f t="shared" si="79"/>
        <v>None</v>
      </c>
      <c r="G1721" s="4" t="s">
        <v>29</v>
      </c>
      <c r="H1721" s="1" t="b">
        <v>1</v>
      </c>
      <c r="I1721" s="1" t="b">
        <v>0</v>
      </c>
      <c r="J1721" s="1">
        <v>1945</v>
      </c>
      <c r="K1721" s="1">
        <v>1945</v>
      </c>
      <c r="L1721" s="1" t="s">
        <v>2</v>
      </c>
      <c r="N1721" s="1">
        <v>1</v>
      </c>
      <c r="O1721" s="4" t="s">
        <v>526</v>
      </c>
      <c r="P1721" s="5">
        <v>38.733885999999998</v>
      </c>
      <c r="Q1721" s="5">
        <v>-85.373240999999993</v>
      </c>
      <c r="R1721" s="1">
        <v>133</v>
      </c>
      <c r="S1721" s="9"/>
      <c r="U1721" s="2" t="s">
        <v>513</v>
      </c>
      <c r="V1721" t="s">
        <v>463</v>
      </c>
      <c r="W1721" s="1" t="s">
        <v>13</v>
      </c>
    </row>
    <row r="1722" spans="1:23" x14ac:dyDescent="0.2">
      <c r="A1722" t="str">
        <f>IF(ISBLANK(R1722),C1722,R1722)&amp;" "&amp;S1722&amp;IF(ISBLANK(S1722),""," ")&amp;T1722&amp;IF(ISBLANK(T1722),""," ")&amp;U1722&amp;" "&amp;V1722</f>
        <v>201 St. Michael's Avenue</v>
      </c>
      <c r="C1722" s="1" t="s">
        <v>0</v>
      </c>
      <c r="E1722" s="1" t="str">
        <f t="shared" si="80"/>
        <v>Vernacular: Other</v>
      </c>
      <c r="F1722" s="1" t="str">
        <f t="shared" si="79"/>
        <v>Gabled-ell</v>
      </c>
      <c r="G1722" s="1" t="s">
        <v>27</v>
      </c>
      <c r="H1722" s="1" t="b">
        <v>1</v>
      </c>
      <c r="I1722" s="1" t="b">
        <v>0</v>
      </c>
      <c r="J1722" s="1">
        <v>1900</v>
      </c>
      <c r="K1722" s="1">
        <v>1900</v>
      </c>
      <c r="L1722" s="1" t="s">
        <v>14</v>
      </c>
      <c r="M1722" s="1">
        <v>1</v>
      </c>
      <c r="N1722" s="1" t="s">
        <v>13</v>
      </c>
      <c r="P1722" s="5">
        <v>38.734126000000003</v>
      </c>
      <c r="Q1722" s="5">
        <v>-85.373282000000003</v>
      </c>
      <c r="R1722" s="1">
        <v>201</v>
      </c>
      <c r="S1722" s="9"/>
      <c r="U1722" s="2" t="s">
        <v>513</v>
      </c>
      <c r="V1722" t="s">
        <v>463</v>
      </c>
      <c r="W1722" s="1" t="s">
        <v>13</v>
      </c>
    </row>
    <row r="1723" spans="1:23" x14ac:dyDescent="0.2">
      <c r="A1723" t="str">
        <f>IF(ISBLANK(R1723),C1723,R1723)&amp;" "&amp;S1723&amp;IF(ISBLANK(S1723),""," ")&amp;T1723&amp;IF(ISBLANK(T1723),""," ")&amp;U1723&amp;" "&amp;V1723</f>
        <v>204 St. Michael's Avenue</v>
      </c>
      <c r="C1723" s="1" t="s">
        <v>0</v>
      </c>
      <c r="E1723" s="1" t="s">
        <v>555</v>
      </c>
      <c r="F1723" s="1" t="s">
        <v>571</v>
      </c>
      <c r="G1723" s="1" t="s">
        <v>336</v>
      </c>
      <c r="H1723" s="1" t="b">
        <v>1</v>
      </c>
      <c r="I1723" s="1" t="b">
        <v>0</v>
      </c>
      <c r="J1723" s="1">
        <v>1890</v>
      </c>
      <c r="K1723" s="1">
        <v>1890</v>
      </c>
      <c r="L1723" s="1" t="s">
        <v>14</v>
      </c>
      <c r="M1723" s="1">
        <v>1</v>
      </c>
      <c r="N1723" s="1" t="s">
        <v>13</v>
      </c>
      <c r="P1723" s="5">
        <v>38.734155999999999</v>
      </c>
      <c r="Q1723" s="5">
        <v>-85.372704999999996</v>
      </c>
      <c r="R1723" s="1">
        <v>204</v>
      </c>
      <c r="S1723" s="9"/>
      <c r="U1723" s="2" t="s">
        <v>513</v>
      </c>
      <c r="V1723" t="s">
        <v>463</v>
      </c>
      <c r="W1723" s="1" t="s">
        <v>13</v>
      </c>
    </row>
    <row r="1724" spans="1:23" x14ac:dyDescent="0.2">
      <c r="A1724" t="str">
        <f>IF(ISBLANK(R1724),C1724,R1724)&amp;" "&amp;S1724&amp;IF(ISBLANK(S1724),""," ")&amp;T1724&amp;IF(ISBLANK(T1724),""," ")&amp;U1724&amp;" "&amp;V1724</f>
        <v>205 St. Michael's Avenue</v>
      </c>
      <c r="C1724" s="1" t="s">
        <v>0</v>
      </c>
      <c r="E1724" s="1" t="str">
        <f t="shared" si="80"/>
        <v>Bungalow/Craftsman/Foursquare</v>
      </c>
      <c r="F1724" s="1" t="str">
        <f t="shared" si="79"/>
        <v>None</v>
      </c>
      <c r="G1724" s="4" t="s">
        <v>101</v>
      </c>
      <c r="H1724" s="1" t="b">
        <v>1</v>
      </c>
      <c r="I1724" s="1" t="b">
        <v>0</v>
      </c>
      <c r="J1724" s="1">
        <v>1920</v>
      </c>
      <c r="K1724" s="1">
        <v>1920</v>
      </c>
      <c r="L1724" s="1" t="s">
        <v>14</v>
      </c>
      <c r="M1724" s="1">
        <v>2</v>
      </c>
      <c r="N1724" s="1" t="s">
        <v>13</v>
      </c>
      <c r="P1724" s="5">
        <v>38.734268999999998</v>
      </c>
      <c r="Q1724" s="5">
        <v>-85.373282000000003</v>
      </c>
      <c r="R1724" s="1">
        <v>205</v>
      </c>
      <c r="S1724" s="9"/>
      <c r="U1724" s="2" t="s">
        <v>513</v>
      </c>
      <c r="V1724" t="s">
        <v>463</v>
      </c>
      <c r="W1724" s="1" t="s">
        <v>13</v>
      </c>
    </row>
    <row r="1725" spans="1:23" x14ac:dyDescent="0.2">
      <c r="A1725" t="str">
        <f>IF(ISBLANK(R1725),C1725,R1725)&amp;" "&amp;S1725&amp;IF(ISBLANK(S1725),""," ")&amp;T1725&amp;IF(ISBLANK(T1725),""," ")&amp;U1725&amp;" "&amp;V1725</f>
        <v>206 St. Michael's Avenue</v>
      </c>
      <c r="C1725" s="1" t="s">
        <v>0</v>
      </c>
      <c r="E1725" s="1" t="str">
        <f t="shared" si="80"/>
        <v>Vernacular: Other</v>
      </c>
      <c r="F1725" s="1" t="str">
        <f t="shared" si="79"/>
        <v>Cross Gable</v>
      </c>
      <c r="G1725" s="1" t="s">
        <v>186</v>
      </c>
      <c r="H1725" s="1" t="b">
        <v>1</v>
      </c>
      <c r="I1725" s="1" t="b">
        <v>0</v>
      </c>
      <c r="J1725" s="1">
        <v>1890</v>
      </c>
      <c r="K1725" s="1">
        <v>1890</v>
      </c>
      <c r="L1725" s="1" t="s">
        <v>14</v>
      </c>
      <c r="M1725" s="1">
        <v>1</v>
      </c>
      <c r="N1725" s="1" t="s">
        <v>13</v>
      </c>
      <c r="P1725" s="5">
        <v>38.734301000000002</v>
      </c>
      <c r="Q1725" s="5">
        <v>-85.372704999999996</v>
      </c>
      <c r="R1725" s="1">
        <v>206</v>
      </c>
      <c r="S1725" s="9"/>
      <c r="U1725" s="2" t="s">
        <v>513</v>
      </c>
      <c r="V1725" t="s">
        <v>463</v>
      </c>
      <c r="W1725" s="1" t="s">
        <v>13</v>
      </c>
    </row>
    <row r="1726" spans="1:23" x14ac:dyDescent="0.2">
      <c r="A1726" t="str">
        <f>IF(ISBLANK(R1726),C1726,R1726)&amp;" "&amp;S1726&amp;IF(ISBLANK(S1726),""," ")&amp;T1726&amp;IF(ISBLANK(T1726),""," ")&amp;U1726&amp;" "&amp;V1726</f>
        <v>207 St. Michael's Avenue</v>
      </c>
      <c r="C1726" s="1" t="s">
        <v>0</v>
      </c>
      <c r="E1726" s="1" t="str">
        <f t="shared" si="80"/>
        <v>Bungalow/Craftsman/Foursquare</v>
      </c>
      <c r="F1726" s="1" t="str">
        <f t="shared" si="79"/>
        <v>None</v>
      </c>
      <c r="G1726" s="4" t="s">
        <v>101</v>
      </c>
      <c r="H1726" s="1" t="b">
        <v>1</v>
      </c>
      <c r="I1726" s="1" t="b">
        <v>0</v>
      </c>
      <c r="J1726" s="1">
        <v>1920</v>
      </c>
      <c r="K1726" s="1">
        <v>1920</v>
      </c>
      <c r="L1726" s="1" t="s">
        <v>14</v>
      </c>
      <c r="M1726" s="1">
        <v>1</v>
      </c>
      <c r="N1726" s="1" t="s">
        <v>13</v>
      </c>
      <c r="P1726" s="5">
        <v>38.734399000000003</v>
      </c>
      <c r="Q1726" s="5">
        <v>-85.373283000000001</v>
      </c>
      <c r="R1726" s="1">
        <v>207</v>
      </c>
      <c r="S1726" s="9"/>
      <c r="U1726" s="2" t="s">
        <v>513</v>
      </c>
      <c r="V1726" t="s">
        <v>463</v>
      </c>
      <c r="W1726" s="1" t="s">
        <v>13</v>
      </c>
    </row>
    <row r="1727" spans="1:23" x14ac:dyDescent="0.2">
      <c r="A1727" t="str">
        <f>IF(ISBLANK(R1727),C1727,R1727)&amp;" "&amp;S1727&amp;IF(ISBLANK(S1727),""," ")&amp;T1727&amp;IF(ISBLANK(T1727),""," ")&amp;U1727&amp;" "&amp;V1727</f>
        <v>209 St. Michael's Avenue</v>
      </c>
      <c r="C1727" s="1" t="s">
        <v>0</v>
      </c>
      <c r="E1727" s="1" t="str">
        <f t="shared" si="80"/>
        <v>None</v>
      </c>
      <c r="F1727" s="1" t="str">
        <f t="shared" si="79"/>
        <v>None</v>
      </c>
      <c r="G1727" s="1" t="s">
        <v>15</v>
      </c>
      <c r="H1727" s="1" t="b">
        <v>1</v>
      </c>
      <c r="I1727" s="1" t="b">
        <v>0</v>
      </c>
      <c r="J1727" s="1">
        <v>1960</v>
      </c>
      <c r="K1727" s="1">
        <v>1960</v>
      </c>
      <c r="L1727" s="1" t="s">
        <v>2</v>
      </c>
      <c r="N1727" s="1">
        <v>1</v>
      </c>
      <c r="O1727" s="4" t="s">
        <v>526</v>
      </c>
      <c r="P1727" s="5">
        <v>38.734495000000003</v>
      </c>
      <c r="Q1727" s="5">
        <v>-85.373284999999996</v>
      </c>
      <c r="R1727" s="1">
        <v>209</v>
      </c>
      <c r="S1727" s="9"/>
      <c r="U1727" s="2" t="s">
        <v>513</v>
      </c>
      <c r="V1727" s="2" t="s">
        <v>463</v>
      </c>
      <c r="W1727" s="1" t="s">
        <v>13</v>
      </c>
    </row>
    <row r="1728" spans="1:23" x14ac:dyDescent="0.2">
      <c r="A1728" t="str">
        <f>IF(ISBLANK(R1728),C1728,R1728)&amp;" "&amp;S1728&amp;IF(ISBLANK(S1728),""," ")&amp;T1728&amp;IF(ISBLANK(T1728),""," ")&amp;U1728&amp;" "&amp;V1728</f>
        <v>212 1/2 St. Michael's Avenue</v>
      </c>
      <c r="C1728" s="1" t="s">
        <v>0</v>
      </c>
      <c r="E1728" s="1" t="str">
        <f t="shared" si="80"/>
        <v>None</v>
      </c>
      <c r="F1728" s="1" t="str">
        <f t="shared" si="79"/>
        <v>None</v>
      </c>
      <c r="G1728" s="1" t="s">
        <v>15</v>
      </c>
      <c r="H1728" s="1" t="b">
        <v>1</v>
      </c>
      <c r="I1728" s="1" t="b">
        <v>0</v>
      </c>
      <c r="J1728" s="1">
        <v>1910</v>
      </c>
      <c r="K1728" s="1">
        <v>1910</v>
      </c>
      <c r="L1728" s="1" t="s">
        <v>2</v>
      </c>
      <c r="N1728" s="4">
        <v>1</v>
      </c>
      <c r="O1728" s="4" t="s">
        <v>511</v>
      </c>
      <c r="P1728" s="5">
        <v>38.734456000000002</v>
      </c>
      <c r="Q1728" s="5">
        <v>-85.37276</v>
      </c>
      <c r="R1728" s="8">
        <v>212</v>
      </c>
      <c r="S1728" s="12" t="s">
        <v>510</v>
      </c>
      <c r="U1728" s="2" t="s">
        <v>513</v>
      </c>
      <c r="V1728" s="2" t="s">
        <v>463</v>
      </c>
      <c r="W1728" s="1" t="s">
        <v>13</v>
      </c>
    </row>
    <row r="1729" spans="1:23" x14ac:dyDescent="0.2">
      <c r="A1729" t="str">
        <f>IF(ISBLANK(R1729),D1729,R1729)&amp;" "&amp;S1729&amp;IF(ISBLANK(S1729),""," ")&amp;T1729&amp;IF(ISBLANK(T1729),""," ")&amp;U1729&amp;" "&amp;V1729</f>
        <v>212 St. Michael's Avenue</v>
      </c>
      <c r="C1729" s="1" t="s">
        <v>0</v>
      </c>
      <c r="D1729" s="1" t="s">
        <v>71</v>
      </c>
      <c r="E1729" s="1" t="str">
        <f t="shared" si="80"/>
        <v>Federal</v>
      </c>
      <c r="F1729" s="1" t="str">
        <f t="shared" si="79"/>
        <v>None</v>
      </c>
      <c r="G1729" s="1" t="s">
        <v>1</v>
      </c>
      <c r="H1729" s="1" t="b">
        <v>1</v>
      </c>
      <c r="I1729" s="1" t="b">
        <v>0</v>
      </c>
      <c r="J1729" s="1">
        <v>1840</v>
      </c>
      <c r="K1729" s="1">
        <v>1840</v>
      </c>
      <c r="L1729" s="1" t="s">
        <v>14</v>
      </c>
      <c r="M1729" s="1">
        <v>1</v>
      </c>
      <c r="N1729" s="1" t="s">
        <v>13</v>
      </c>
      <c r="P1729" s="5">
        <v>38.734456000000002</v>
      </c>
      <c r="Q1729" s="5">
        <v>-85.37276</v>
      </c>
      <c r="R1729" s="1">
        <v>212</v>
      </c>
      <c r="S1729" s="9"/>
      <c r="U1729" s="2" t="s">
        <v>513</v>
      </c>
      <c r="V1729" t="s">
        <v>463</v>
      </c>
      <c r="W1729" s="1" t="s">
        <v>13</v>
      </c>
    </row>
    <row r="1730" spans="1:23" ht="25.5" x14ac:dyDescent="0.2">
      <c r="A1730" t="str">
        <f>IF(ISBLANK(R1730),C1730,R1730)&amp;" "&amp;S1730&amp;IF(ISBLANK(S1730),""," ")&amp;T1730&amp;IF(ISBLANK(T1730),""," ")&amp;U1730&amp;" "&amp;V1730</f>
        <v>311 St. Michael's Avenue</v>
      </c>
      <c r="C1730" s="1" t="s">
        <v>0</v>
      </c>
      <c r="E1730" s="1" t="str">
        <f t="shared" si="80"/>
        <v>Modern Movement</v>
      </c>
      <c r="F1730" s="1" t="str">
        <f t="shared" ref="F1730:F1793" si="82">IF(OR(G1730="Other: Vernacular Landscape",G1730="Other",G1730="Federal"),"None",IF(G1730="Italianate","None",IF(G1730="No Style","None",IF(G1730="Other: Gabled-ell","Gabled-ell",IF(G1730="Other: Single Pen","Single Pen",IF(G1730="Other: Double Pen","Double Pen",IF(G1730="Other: Shotgun","None",IF(G1730="Other: I-House","I-House",IF(G1730="Other: Hall and Parlor","Hall and Parlor",IF(G1730="Other: Gable front","None",IF(G1730="Other: Cross gable","Cross Gable",IF(G1730="Other: English Barn","English Barn",IF(G1730="Greek Revival","Greek",IF(G1730="Bungalow/Craftsman","None",IF(G1730="Colonial Revival","None",IF(G1730="Other: American Four Square","None",IF(G1730="Queen Anne","Queen Anne",IF(G1730="Other: Designed Landscape - Memorial Garden","Memorial Garden",IF(G1730="Other: Designed Landscape - Formal garden","Formal Garden",IF(OR(G1730="Other: Modern",G1730="Modern Movement"),"None",IF(OR(G1730="Other: Side gabled",G1730="Side gabled"),"Side Gable",IF(G1730="Other: Rail car design","Rail Car",IF(G1730="Commercial Style","None",IF(G1730="Other: Cottage","Cottage",IF(G1730="Other: 19th C. Functional","19th Century",IF(G1730="Other: 20th C. Functional","20th Century",IF(G1730="Other: Pre-Fab","Pre-Fab",IF(OR(G1730="Other: Art Deco",G1730="Art Deco"),"None",IF(G1730="Gothic Revival","None",IF(G1730="Neo-Classical Revival","Classical",IF(OR(G1730="Other: Tudor Revival",G1730="Tudor Revival"),"None",IF(G1730="Stick/Eastlake","Stick/Eastlake",IF(G1730="Romanesque Revival","Romanesque Revival",IF(G1730="Modern Movement: Ranch Style","Ranch",IF(G1730="Other: Camelback shotgun","Camelback Shotgun",IF(G1730="Other: Saltbox","Saltbox",IF(G1730="Other: Designed Lanscape","None",IF(G1730="Other: Designed Landscape - City Park","City Park",IF(G1730="Other: Central passage","Central Passage",IF(G1730="Other: T-plan","T-plan",IF(G1730="Other: Free Classic","Free Classical",IF(G1730="Other: Cross plan","Cross Plan",IF(G1730="Second Empire",G1730,IF(G1730="Other: Folk Victorian","Folk Victorian",IF(G1730="Classical Revival","Classical",IF(G1730="Other: Neoclassical","Neoclassical",""))))))))))))))))))))))))))))))))))))))))))))))</f>
        <v>Ranch</v>
      </c>
      <c r="G1730" s="4" t="s">
        <v>12</v>
      </c>
      <c r="H1730" s="1" t="b">
        <v>1</v>
      </c>
      <c r="I1730" s="1" t="b">
        <v>0</v>
      </c>
      <c r="J1730" s="1">
        <v>1960</v>
      </c>
      <c r="K1730" s="1">
        <v>1960</v>
      </c>
      <c r="L1730" s="1" t="s">
        <v>2</v>
      </c>
      <c r="N1730" s="1">
        <v>1</v>
      </c>
      <c r="O1730" s="4" t="s">
        <v>526</v>
      </c>
      <c r="P1730" s="5">
        <v>38.735514000000002</v>
      </c>
      <c r="Q1730" s="5">
        <v>-85.3733</v>
      </c>
      <c r="R1730" s="1">
        <v>311</v>
      </c>
      <c r="S1730" s="9"/>
      <c r="U1730" s="2" t="s">
        <v>513</v>
      </c>
      <c r="V1730" t="s">
        <v>463</v>
      </c>
      <c r="W1730" s="1" t="s">
        <v>13</v>
      </c>
    </row>
    <row r="1731" spans="1:23" x14ac:dyDescent="0.2">
      <c r="A1731" t="str">
        <f>IF(ISBLANK(R1731),C1731,R1731)&amp;" "&amp;S1731&amp;IF(ISBLANK(S1731),""," ")&amp;T1731&amp;IF(ISBLANK(T1731),""," ")&amp;U1731&amp;" "&amp;V1731</f>
        <v>315 St. Michael's Avenue</v>
      </c>
      <c r="C1731" s="1" t="s">
        <v>0</v>
      </c>
      <c r="E1731" s="1" t="str">
        <f t="shared" ref="E1731:E1794" si="83">IF(OR(G1731="Other",G1731="Federal",G1731="Italianate",G1731="Gothic Revival",G1731="Tudor Revival"),G1731,IF(G1731="No Style","None",IF(OR(G1731="Other: T-plan",G1731="Other: Central passage",G1731="Other: Pre-Fab",G1731="Other: Side gabled",G1731="Side gabled",G1731="Other: Gabled-ell",G1731="Other: Cross gable",G1731="Other: Saltbox",G1731="Other: Cross plan",G1731="Other: Hall and Parlor",G1731="Other: I-House",G1731="Other: Single Pen",G1731="Other: Cottage",G1731="Other: Double Pen"),"Vernacular: Other",IF(OR(G1731="Other: Shotgun",G1731="Other: Camelback shotgun"),"Vernacular: Shotgun",IF(G1731="Other: Gable front","Vernacular: Gable Front",IF(G1731="Other: English Barn","Barn",IF(G1731="Bungalow/Craftsman","Bungalow/Craftsman/Foursquare",IF(G1731="Colonial Revival",G1731,IF(G1731="Other: American Four Square","Bungalow/Craftsman/Foursquare",IF(G1731="Queen Anne","Victorian",IF(OR(G1731="Other: Designed Landscape - Memorial Garden",G1731="Other: Designed Landscape",G1731="Other: Designed Landscape - City Park"),"Designed Landscape",IF(G1731="Other: Designed Landscape - Formal garden","Designed Landscape",IF(OR(G1731="Other: Modern",G1731="Modern Movement",G1731="Modern Movement: Ranch Style"),"Modern Movement",IF(G1731="Other: Rail car design","Other",IF(G1731="Commercial Style","Commercial Style",IF(G1731="Other: 19th C. Functional","Functional",IF(G1731="Other: 20th C. Functional","Functional",IF(OR(G1731="Other: Art Deco",G1731="Art Deco"),"Art Deco",IF(G1731="Stick/Eastlake","Victorian",IF(OR(G1731="Other: Folk Victorian",G1731="Other: Free Classic",G1731="Romanesque Revival",G1731="Second Empire"),"Victorian",IF(G1731="Other: Tudor Revival","Tudor Revival",IF(G1731="Other: Vernacular Landscape","Vernacular Landscape",IF(OR(G1731="Greek Revival",G1731="Neo-Classical Revival",G1731="Classical Revival"),"Classical/Greek Revival","")))))))))))))))))))))))</f>
        <v>Vernacular: Other</v>
      </c>
      <c r="F1731" s="1" t="str">
        <f t="shared" si="82"/>
        <v>Cross Gable</v>
      </c>
      <c r="G1731" s="1" t="s">
        <v>310</v>
      </c>
      <c r="H1731" s="1" t="b">
        <v>1</v>
      </c>
      <c r="I1731" s="1" t="b">
        <v>0</v>
      </c>
      <c r="J1731" s="1">
        <v>1890</v>
      </c>
      <c r="K1731" s="1">
        <v>1890</v>
      </c>
      <c r="L1731" s="1" t="s">
        <v>14</v>
      </c>
      <c r="M1731" s="1">
        <v>1</v>
      </c>
      <c r="N1731" s="1" t="s">
        <v>13</v>
      </c>
      <c r="P1731" s="5">
        <v>38.735810999999998</v>
      </c>
      <c r="Q1731" s="5">
        <v>-85.373146000000006</v>
      </c>
      <c r="R1731" s="1">
        <v>315</v>
      </c>
      <c r="S1731" s="9"/>
      <c r="U1731" s="2" t="s">
        <v>513</v>
      </c>
      <c r="V1731" t="s">
        <v>463</v>
      </c>
      <c r="W1731" s="1" t="s">
        <v>13</v>
      </c>
    </row>
    <row r="1732" spans="1:23" x14ac:dyDescent="0.2">
      <c r="A1732" t="str">
        <f>IF(ISBLANK(R1732),C1732,R1732)&amp;" "&amp;S1732&amp;IF(ISBLANK(S1732),""," ")&amp;T1732&amp;IF(ISBLANK(T1732),""," ")&amp;U1732&amp;" "&amp;V1732</f>
        <v>317 St. Michael's Avenue</v>
      </c>
      <c r="C1732" s="1" t="s">
        <v>0</v>
      </c>
      <c r="E1732" s="1" t="str">
        <f t="shared" si="83"/>
        <v>Vernacular: Gable Front</v>
      </c>
      <c r="F1732" s="1" t="str">
        <f t="shared" si="82"/>
        <v>None</v>
      </c>
      <c r="G1732" s="1" t="s">
        <v>21</v>
      </c>
      <c r="H1732" s="1" t="b">
        <v>1</v>
      </c>
      <c r="I1732" s="1" t="b">
        <v>0</v>
      </c>
      <c r="J1732" s="1">
        <v>1870</v>
      </c>
      <c r="K1732" s="1">
        <v>1870</v>
      </c>
      <c r="L1732" s="1" t="s">
        <v>14</v>
      </c>
      <c r="M1732" s="1">
        <v>1</v>
      </c>
      <c r="N1732" s="1" t="s">
        <v>13</v>
      </c>
      <c r="P1732" s="5">
        <v>38.735950000000003</v>
      </c>
      <c r="Q1732" s="5">
        <v>-85.373148999999998</v>
      </c>
      <c r="R1732" s="1">
        <v>317</v>
      </c>
      <c r="S1732" s="9"/>
      <c r="U1732" s="2" t="s">
        <v>513</v>
      </c>
      <c r="V1732" t="s">
        <v>463</v>
      </c>
      <c r="W1732" s="1" t="s">
        <v>13</v>
      </c>
    </row>
    <row r="1733" spans="1:23" x14ac:dyDescent="0.2">
      <c r="A1733" t="str">
        <f>IF(ISBLANK(R1733),C1733,R1733)&amp;" "&amp;S1733&amp;IF(ISBLANK(S1733),""," ")&amp;T1733&amp;IF(ISBLANK(T1733),""," ")&amp;U1733&amp;" "&amp;V1733</f>
        <v>320 St. Michael's Avenue</v>
      </c>
      <c r="C1733" s="1" t="s">
        <v>0</v>
      </c>
      <c r="E1733" s="1" t="str">
        <f t="shared" si="83"/>
        <v>Modern Movement</v>
      </c>
      <c r="F1733" s="1" t="str">
        <f t="shared" si="82"/>
        <v>None</v>
      </c>
      <c r="G1733" s="4" t="s">
        <v>29</v>
      </c>
      <c r="H1733" s="1" t="b">
        <v>1</v>
      </c>
      <c r="I1733" s="1" t="b">
        <v>0</v>
      </c>
      <c r="J1733" s="1">
        <v>1960</v>
      </c>
      <c r="K1733" s="1">
        <v>1960</v>
      </c>
      <c r="L1733" s="1" t="s">
        <v>2</v>
      </c>
      <c r="N1733" s="1">
        <v>1</v>
      </c>
      <c r="O1733" s="4" t="s">
        <v>526</v>
      </c>
      <c r="P1733" s="5">
        <v>38.735562999999999</v>
      </c>
      <c r="Q1733" s="5">
        <v>-85.372776999999999</v>
      </c>
      <c r="R1733" s="1">
        <v>320</v>
      </c>
      <c r="S1733" s="9"/>
      <c r="U1733" s="2" t="s">
        <v>513</v>
      </c>
      <c r="V1733" t="s">
        <v>463</v>
      </c>
      <c r="W1733" s="1" t="s">
        <v>13</v>
      </c>
    </row>
    <row r="1734" spans="1:23" x14ac:dyDescent="0.2">
      <c r="A1734" t="str">
        <f>IF(ISBLANK(R1734),C1734,R1734)&amp;" "&amp;S1734&amp;IF(ISBLANK(S1734),""," ")&amp;T1734&amp;IF(ISBLANK(T1734),""," ")&amp;U1734&amp;" "&amp;V1734</f>
        <v>408 St. Michael's Avenue</v>
      </c>
      <c r="C1734" s="1" t="s">
        <v>0</v>
      </c>
      <c r="E1734" s="1" t="str">
        <f t="shared" si="83"/>
        <v>Vernacular: Gable Front</v>
      </c>
      <c r="F1734" s="1" t="str">
        <f t="shared" si="82"/>
        <v>None</v>
      </c>
      <c r="G1734" s="1" t="s">
        <v>21</v>
      </c>
      <c r="H1734" s="1" t="b">
        <v>1</v>
      </c>
      <c r="I1734" s="1" t="b">
        <v>0</v>
      </c>
      <c r="J1734" s="1">
        <v>1870</v>
      </c>
      <c r="K1734" s="1">
        <v>1870</v>
      </c>
      <c r="L1734" s="1" t="s">
        <v>14</v>
      </c>
      <c r="M1734" s="1">
        <v>1</v>
      </c>
      <c r="N1734" s="1" t="s">
        <v>13</v>
      </c>
      <c r="P1734" s="5">
        <v>38.736761000000001</v>
      </c>
      <c r="Q1734" s="5">
        <v>-85.372771999999998</v>
      </c>
      <c r="R1734" s="1">
        <v>408</v>
      </c>
      <c r="S1734" s="9"/>
      <c r="U1734" s="2" t="s">
        <v>513</v>
      </c>
      <c r="V1734" t="s">
        <v>463</v>
      </c>
      <c r="W1734" s="1" t="s">
        <v>13</v>
      </c>
    </row>
    <row r="1735" spans="1:23" x14ac:dyDescent="0.2">
      <c r="A1735" t="str">
        <f>IF(ISBLANK(R1735),D1735,R1735)&amp;" "&amp;S1735&amp;IF(ISBLANK(S1735),""," ")&amp;T1735&amp;IF(ISBLANK(T1735),""," ")&amp;U1735&amp;" "&amp;V1735</f>
        <v>410 A St. Michael's Avenue</v>
      </c>
      <c r="C1735" s="1" t="s">
        <v>0</v>
      </c>
      <c r="D1735" s="1" t="s">
        <v>71</v>
      </c>
      <c r="E1735" s="1" t="str">
        <f t="shared" si="83"/>
        <v>Vernacular: Other</v>
      </c>
      <c r="F1735" s="1" t="str">
        <f t="shared" si="82"/>
        <v>I-House</v>
      </c>
      <c r="G1735" s="1" t="s">
        <v>117</v>
      </c>
      <c r="H1735" s="1" t="b">
        <v>1</v>
      </c>
      <c r="I1735" s="1" t="b">
        <v>0</v>
      </c>
      <c r="J1735" s="1">
        <v>1870</v>
      </c>
      <c r="K1735" s="1">
        <v>1870</v>
      </c>
      <c r="L1735" s="1" t="s">
        <v>14</v>
      </c>
      <c r="M1735" s="1">
        <v>0.5</v>
      </c>
      <c r="N1735" s="1" t="s">
        <v>13</v>
      </c>
      <c r="P1735" s="5">
        <v>38.736846</v>
      </c>
      <c r="Q1735" s="5">
        <v>-85.372795999999994</v>
      </c>
      <c r="R1735" s="4">
        <v>410</v>
      </c>
      <c r="S1735" s="10" t="s">
        <v>511</v>
      </c>
      <c r="U1735" s="2" t="s">
        <v>513</v>
      </c>
      <c r="V1735" s="2" t="s">
        <v>463</v>
      </c>
      <c r="W1735" s="1" t="s">
        <v>13</v>
      </c>
    </row>
    <row r="1736" spans="1:23" x14ac:dyDescent="0.2">
      <c r="A1736" t="str">
        <f>IF(ISBLANK(R1736),D1736,R1736)&amp;" "&amp;S1736&amp;IF(ISBLANK(S1736),""," ")&amp;T1736&amp;IF(ISBLANK(T1736),""," ")&amp;U1736&amp;" "&amp;V1736</f>
        <v>410 B St. Michael's Avenue</v>
      </c>
      <c r="C1736" s="1" t="s">
        <v>0</v>
      </c>
      <c r="D1736" s="1" t="s">
        <v>71</v>
      </c>
      <c r="E1736" s="1" t="str">
        <f t="shared" si="83"/>
        <v>Vernacular: Other</v>
      </c>
      <c r="F1736" s="1" t="str">
        <f t="shared" si="82"/>
        <v>I-House</v>
      </c>
      <c r="G1736" s="1" t="s">
        <v>117</v>
      </c>
      <c r="H1736" s="1" t="b">
        <v>1</v>
      </c>
      <c r="I1736" s="1" t="b">
        <v>0</v>
      </c>
      <c r="J1736" s="1">
        <v>1870</v>
      </c>
      <c r="K1736" s="1">
        <v>1870</v>
      </c>
      <c r="L1736" s="1" t="s">
        <v>14</v>
      </c>
      <c r="M1736" s="1">
        <v>0.5</v>
      </c>
      <c r="N1736" s="1" t="s">
        <v>13</v>
      </c>
      <c r="P1736" s="5">
        <v>38.736846</v>
      </c>
      <c r="Q1736" s="5">
        <v>-85.372795999999994</v>
      </c>
      <c r="R1736" s="4">
        <v>410</v>
      </c>
      <c r="S1736" s="10" t="s">
        <v>512</v>
      </c>
      <c r="U1736" s="2" t="s">
        <v>513</v>
      </c>
      <c r="V1736" s="2" t="s">
        <v>463</v>
      </c>
      <c r="W1736" s="1" t="s">
        <v>13</v>
      </c>
    </row>
    <row r="1737" spans="1:23" x14ac:dyDescent="0.2">
      <c r="A1737" t="str">
        <f>IF(ISBLANK(R1737),C1737,R1737)&amp;" "&amp;S1737&amp;IF(ISBLANK(S1737),""," ")&amp;T1737&amp;IF(ISBLANK(T1737),""," ")&amp;U1737&amp;" "&amp;V1737</f>
        <v>411 St. Michael's Avenue</v>
      </c>
      <c r="C1737" s="1" t="s">
        <v>0</v>
      </c>
      <c r="E1737" s="1" t="str">
        <f t="shared" si="83"/>
        <v>Colonial Revival</v>
      </c>
      <c r="F1737" s="1" t="str">
        <f t="shared" si="82"/>
        <v>None</v>
      </c>
      <c r="G1737" s="1" t="s">
        <v>16</v>
      </c>
      <c r="H1737" s="1" t="b">
        <v>1</v>
      </c>
      <c r="I1737" s="1" t="b">
        <v>0</v>
      </c>
      <c r="J1737" s="1">
        <v>1920</v>
      </c>
      <c r="K1737" s="1">
        <v>1920</v>
      </c>
      <c r="L1737" s="1" t="s">
        <v>14</v>
      </c>
      <c r="M1737" s="1">
        <v>1</v>
      </c>
      <c r="N1737" s="1" t="s">
        <v>13</v>
      </c>
      <c r="P1737" s="5">
        <v>38.736818</v>
      </c>
      <c r="Q1737" s="5">
        <v>-85.373197000000005</v>
      </c>
      <c r="R1737" s="1">
        <v>411</v>
      </c>
      <c r="S1737" s="9"/>
      <c r="U1737" s="2" t="s">
        <v>513</v>
      </c>
      <c r="V1737" t="s">
        <v>463</v>
      </c>
      <c r="W1737" s="1" t="s">
        <v>13</v>
      </c>
    </row>
    <row r="1738" spans="1:23" x14ac:dyDescent="0.2">
      <c r="A1738" t="str">
        <f>IF(ISBLANK(R1738),C1738,R1738)&amp;" "&amp;S1738&amp;IF(ISBLANK(S1738),""," ")&amp;T1738&amp;IF(ISBLANK(T1738),""," ")&amp;U1738&amp;" "&amp;V1738</f>
        <v>412 St. Michael's Avenue</v>
      </c>
      <c r="C1738" s="1" t="s">
        <v>0</v>
      </c>
      <c r="E1738" s="1" t="str">
        <f t="shared" si="83"/>
        <v>Federal</v>
      </c>
      <c r="F1738" s="1" t="str">
        <f t="shared" si="82"/>
        <v>None</v>
      </c>
      <c r="G1738" s="1" t="s">
        <v>1</v>
      </c>
      <c r="H1738" s="1" t="b">
        <v>1</v>
      </c>
      <c r="I1738" s="1" t="b">
        <v>0</v>
      </c>
      <c r="J1738" s="1">
        <v>1850</v>
      </c>
      <c r="K1738" s="1">
        <v>1850</v>
      </c>
      <c r="L1738" s="1" t="s">
        <v>14</v>
      </c>
      <c r="M1738" s="1">
        <v>1</v>
      </c>
      <c r="N1738" s="1" t="s">
        <v>13</v>
      </c>
      <c r="P1738" s="5">
        <v>38.736967</v>
      </c>
      <c r="Q1738" s="5">
        <v>-85.372715999999997</v>
      </c>
      <c r="R1738" s="1">
        <v>412</v>
      </c>
      <c r="S1738" s="9"/>
      <c r="U1738" s="2" t="s">
        <v>513</v>
      </c>
      <c r="V1738" t="s">
        <v>463</v>
      </c>
      <c r="W1738" s="1" t="s">
        <v>13</v>
      </c>
    </row>
    <row r="1739" spans="1:23" x14ac:dyDescent="0.2">
      <c r="A1739" t="str">
        <f>IF(ISBLANK(R1739),C1739,R1739)&amp;" "&amp;S1739&amp;IF(ISBLANK(S1739),""," ")&amp;T1739&amp;IF(ISBLANK(T1739),""," ")&amp;U1739&amp;" "&amp;V1739</f>
        <v>414 St. Michael's Avenue</v>
      </c>
      <c r="C1739" s="1" t="s">
        <v>0</v>
      </c>
      <c r="E1739" s="1" t="str">
        <f t="shared" si="83"/>
        <v>Vernacular: Gable Front</v>
      </c>
      <c r="F1739" s="1" t="str">
        <f t="shared" si="82"/>
        <v>None</v>
      </c>
      <c r="G1739" s="1" t="s">
        <v>21</v>
      </c>
      <c r="H1739" s="1" t="b">
        <v>1</v>
      </c>
      <c r="I1739" s="1" t="b">
        <v>0</v>
      </c>
      <c r="J1739" s="1">
        <v>1990</v>
      </c>
      <c r="K1739" s="1">
        <v>1990</v>
      </c>
      <c r="L1739" s="1" t="s">
        <v>2</v>
      </c>
      <c r="N1739" s="1">
        <v>1</v>
      </c>
      <c r="O1739" s="4" t="s">
        <v>526</v>
      </c>
      <c r="P1739" s="5">
        <v>38.737022000000003</v>
      </c>
      <c r="Q1739" s="5">
        <v>-85.372718000000006</v>
      </c>
      <c r="R1739" s="1">
        <v>414</v>
      </c>
      <c r="S1739" s="9"/>
      <c r="U1739" s="2" t="s">
        <v>513</v>
      </c>
      <c r="V1739" s="2" t="s">
        <v>463</v>
      </c>
      <c r="W1739" s="1" t="s">
        <v>13</v>
      </c>
    </row>
    <row r="1740" spans="1:23" ht="25.5" x14ac:dyDescent="0.2">
      <c r="A1740" t="str">
        <f>IF(ISBLANK(R1740),C1740,R1740)&amp;" "&amp;S1740&amp;IF(ISBLANK(S1740),""," ")&amp;T1740&amp;IF(ISBLANK(T1740),""," ")&amp;U1740&amp;" "&amp;V1740</f>
        <v>415 St. Michael's Avenue</v>
      </c>
      <c r="C1740" s="1" t="s">
        <v>0</v>
      </c>
      <c r="E1740" s="1" t="str">
        <f t="shared" si="83"/>
        <v>Modern Movement</v>
      </c>
      <c r="F1740" s="1" t="str">
        <f t="shared" si="82"/>
        <v>Ranch</v>
      </c>
      <c r="G1740" s="4" t="s">
        <v>12</v>
      </c>
      <c r="H1740" s="1" t="b">
        <v>1</v>
      </c>
      <c r="I1740" s="1" t="b">
        <v>0</v>
      </c>
      <c r="J1740" s="1">
        <v>1970</v>
      </c>
      <c r="K1740" s="1">
        <v>1970</v>
      </c>
      <c r="L1740" s="1" t="s">
        <v>2</v>
      </c>
      <c r="N1740" s="1">
        <v>1</v>
      </c>
      <c r="O1740" s="4" t="s">
        <v>526</v>
      </c>
      <c r="P1740" s="5">
        <v>38.737057</v>
      </c>
      <c r="Q1740" s="5">
        <v>-85.373208000000005</v>
      </c>
      <c r="R1740" s="1">
        <v>415</v>
      </c>
      <c r="S1740" s="9"/>
      <c r="U1740" s="2" t="s">
        <v>513</v>
      </c>
      <c r="V1740" t="s">
        <v>463</v>
      </c>
      <c r="W1740" s="1" t="s">
        <v>13</v>
      </c>
    </row>
    <row r="1741" spans="1:23" x14ac:dyDescent="0.2">
      <c r="A1741" t="str">
        <f>IF(ISBLANK(R1741),C1741,R1741)&amp;" "&amp;S1741&amp;IF(ISBLANK(S1741),""," ")&amp;T1741&amp;IF(ISBLANK(T1741),""," ")&amp;U1741&amp;" "&amp;V1741</f>
        <v>416 St. Michael's Avenue</v>
      </c>
      <c r="C1741" s="1" t="s">
        <v>0</v>
      </c>
      <c r="E1741" s="1" t="str">
        <f t="shared" si="83"/>
        <v>Vernacular: Shotgun</v>
      </c>
      <c r="F1741" s="1" t="str">
        <f t="shared" si="82"/>
        <v>None</v>
      </c>
      <c r="G1741" s="1" t="s">
        <v>18</v>
      </c>
      <c r="H1741" s="1" t="b">
        <v>1</v>
      </c>
      <c r="I1741" s="1" t="b">
        <v>0</v>
      </c>
      <c r="J1741" s="1">
        <v>1880</v>
      </c>
      <c r="K1741" s="1">
        <v>1880</v>
      </c>
      <c r="L1741" s="1" t="s">
        <v>14</v>
      </c>
      <c r="M1741" s="1">
        <v>1</v>
      </c>
      <c r="N1741" s="1" t="s">
        <v>13</v>
      </c>
      <c r="P1741" s="5">
        <v>38.737093000000002</v>
      </c>
      <c r="Q1741" s="5">
        <v>-85.372714999999999</v>
      </c>
      <c r="R1741" s="1">
        <v>416</v>
      </c>
      <c r="S1741" s="9"/>
      <c r="U1741" s="2" t="s">
        <v>513</v>
      </c>
      <c r="V1741" s="2" t="s">
        <v>463</v>
      </c>
      <c r="W1741" s="1" t="s">
        <v>13</v>
      </c>
    </row>
    <row r="1742" spans="1:23" ht="25.5" x14ac:dyDescent="0.2">
      <c r="A1742" t="str">
        <f>IF(ISBLANK(R1742),C1742,R1742)&amp;" "&amp;S1742&amp;IF(ISBLANK(S1742),""," ")&amp;T1742&amp;IF(ISBLANK(T1742),""," ")&amp;U1742&amp;" "&amp;V1742</f>
        <v>420 1/2 St. Michael's Avenue</v>
      </c>
      <c r="C1742" s="1" t="s">
        <v>4</v>
      </c>
      <c r="E1742" s="1" t="str">
        <f t="shared" si="83"/>
        <v>Functional</v>
      </c>
      <c r="F1742" s="1" t="str">
        <f t="shared" si="82"/>
        <v>20th Century</v>
      </c>
      <c r="G1742" s="1" t="s">
        <v>77</v>
      </c>
      <c r="H1742" s="1" t="b">
        <v>1</v>
      </c>
      <c r="I1742" s="1" t="b">
        <v>0</v>
      </c>
      <c r="J1742" s="1">
        <v>1910</v>
      </c>
      <c r="K1742" s="1">
        <v>1910</v>
      </c>
      <c r="L1742" s="1" t="s">
        <v>14</v>
      </c>
      <c r="M1742" s="1">
        <v>2</v>
      </c>
      <c r="N1742" s="1" t="s">
        <v>13</v>
      </c>
      <c r="P1742" s="5">
        <v>38.737200000000001</v>
      </c>
      <c r="Q1742" s="5">
        <v>-85.372792000000004</v>
      </c>
      <c r="R1742" s="8">
        <v>420</v>
      </c>
      <c r="S1742" s="12" t="s">
        <v>510</v>
      </c>
      <c r="U1742" s="2" t="s">
        <v>513</v>
      </c>
      <c r="V1742" s="2" t="s">
        <v>463</v>
      </c>
      <c r="W1742" s="1" t="s">
        <v>13</v>
      </c>
    </row>
    <row r="1743" spans="1:23" x14ac:dyDescent="0.2">
      <c r="A1743" t="str">
        <f>IF(ISBLANK(R1743),C1743,R1743)&amp;" "&amp;S1743&amp;IF(ISBLANK(S1743),""," ")&amp;T1743&amp;IF(ISBLANK(T1743),""," ")&amp;U1743&amp;" "&amp;V1743</f>
        <v>420 St. Michael's Avenue</v>
      </c>
      <c r="C1743" s="1" t="s">
        <v>0</v>
      </c>
      <c r="E1743" s="1" t="str">
        <f t="shared" si="83"/>
        <v>Bungalow/Craftsman/Foursquare</v>
      </c>
      <c r="F1743" s="1" t="str">
        <f t="shared" si="82"/>
        <v>None</v>
      </c>
      <c r="G1743" s="4" t="s">
        <v>101</v>
      </c>
      <c r="H1743" s="1" t="b">
        <v>1</v>
      </c>
      <c r="I1743" s="1" t="b">
        <v>0</v>
      </c>
      <c r="J1743" s="1">
        <v>1910</v>
      </c>
      <c r="K1743" s="1">
        <v>1910</v>
      </c>
      <c r="L1743" s="1" t="s">
        <v>14</v>
      </c>
      <c r="M1743" s="1">
        <v>1</v>
      </c>
      <c r="N1743" s="1" t="s">
        <v>13</v>
      </c>
      <c r="P1743" s="5">
        <v>38.737200000000001</v>
      </c>
      <c r="Q1743" s="5">
        <v>-85.372792000000004</v>
      </c>
      <c r="R1743" s="1">
        <v>420</v>
      </c>
      <c r="S1743" s="9"/>
      <c r="U1743" s="2" t="s">
        <v>513</v>
      </c>
      <c r="V1743" s="2" t="s">
        <v>463</v>
      </c>
      <c r="W1743" s="1" t="s">
        <v>13</v>
      </c>
    </row>
    <row r="1744" spans="1:23" x14ac:dyDescent="0.2">
      <c r="A1744" t="str">
        <f>IF(ISBLANK(R1744),C1744,R1744)&amp;" "&amp;S1744&amp;IF(ISBLANK(S1744),""," ")&amp;T1744&amp;IF(ISBLANK(T1744),""," ")&amp;U1744&amp;" "&amp;V1744</f>
        <v>422 St. Michael's Avenue</v>
      </c>
      <c r="C1744" s="1" t="s">
        <v>0</v>
      </c>
      <c r="E1744" s="1" t="str">
        <f t="shared" si="83"/>
        <v>Federal</v>
      </c>
      <c r="F1744" s="1" t="str">
        <f t="shared" si="82"/>
        <v>None</v>
      </c>
      <c r="G1744" s="1" t="s">
        <v>1</v>
      </c>
      <c r="H1744" s="1" t="b">
        <v>1</v>
      </c>
      <c r="I1744" s="1" t="b">
        <v>0</v>
      </c>
      <c r="J1744" s="1">
        <v>1840</v>
      </c>
      <c r="K1744" s="1">
        <v>1840</v>
      </c>
      <c r="L1744" s="1" t="s">
        <v>14</v>
      </c>
      <c r="M1744" s="1">
        <v>2</v>
      </c>
      <c r="N1744" s="1" t="s">
        <v>13</v>
      </c>
      <c r="P1744" s="5">
        <v>38.737296999999998</v>
      </c>
      <c r="Q1744" s="5">
        <v>-85.372721999999996</v>
      </c>
      <c r="R1744" s="1">
        <v>422</v>
      </c>
      <c r="S1744" s="9"/>
      <c r="U1744" s="2" t="s">
        <v>513</v>
      </c>
      <c r="V1744" s="2" t="s">
        <v>463</v>
      </c>
      <c r="W1744" s="1" t="s">
        <v>13</v>
      </c>
    </row>
    <row r="1745" spans="1:23" x14ac:dyDescent="0.2">
      <c r="A1745" t="str">
        <f>IF(ISBLANK(R1745),C1745,R1745)&amp;" "&amp;S1745&amp;IF(ISBLANK(S1745),""," ")&amp;T1745&amp;IF(ISBLANK(T1745),""," ")&amp;U1745&amp;" "&amp;V1745</f>
        <v>424 St. Michael's Avenue</v>
      </c>
      <c r="C1745" s="1" t="s">
        <v>0</v>
      </c>
      <c r="E1745" s="1" t="str">
        <f t="shared" si="83"/>
        <v>Federal</v>
      </c>
      <c r="F1745" s="1" t="str">
        <f t="shared" si="82"/>
        <v>None</v>
      </c>
      <c r="G1745" s="1" t="s">
        <v>1</v>
      </c>
      <c r="H1745" s="1" t="b">
        <v>1</v>
      </c>
      <c r="I1745" s="1" t="b">
        <v>0</v>
      </c>
      <c r="J1745" s="1">
        <v>1840</v>
      </c>
      <c r="K1745" s="1">
        <v>1840</v>
      </c>
      <c r="L1745" s="1" t="s">
        <v>14</v>
      </c>
      <c r="M1745" s="1">
        <v>2</v>
      </c>
      <c r="N1745" s="1" t="s">
        <v>13</v>
      </c>
      <c r="P1745" s="5">
        <v>38.737375999999998</v>
      </c>
      <c r="Q1745" s="5">
        <v>-85.372720000000001</v>
      </c>
      <c r="R1745" s="1">
        <v>424</v>
      </c>
      <c r="S1745" s="9"/>
      <c r="U1745" s="2" t="s">
        <v>513</v>
      </c>
      <c r="V1745" s="2" t="s">
        <v>463</v>
      </c>
      <c r="W1745" s="1" t="s">
        <v>13</v>
      </c>
    </row>
    <row r="1746" spans="1:23" ht="25.5" x14ac:dyDescent="0.2">
      <c r="A1746" t="str">
        <f t="shared" ref="A1731:A1794" si="84">IF(ISBLANK(R1746),B1746,R1746)&amp;" "&amp;S1746&amp;IF(ISBLANK(S1746),""," ")&amp;T1746&amp;IF(ISBLANK(T1746),""," ")&amp;U1746&amp;" "&amp;V1746</f>
        <v>Telegraph Hill Rock Quarry Telegraph Hill Road</v>
      </c>
      <c r="B1746" s="1" t="s">
        <v>284</v>
      </c>
      <c r="C1746" s="1" t="s">
        <v>546</v>
      </c>
      <c r="E1746" s="1" t="str">
        <f t="shared" si="83"/>
        <v>Other</v>
      </c>
      <c r="F1746" s="1" t="str">
        <f t="shared" si="82"/>
        <v>None</v>
      </c>
      <c r="G1746" s="1" t="s">
        <v>134</v>
      </c>
      <c r="H1746" s="1" t="b">
        <v>1</v>
      </c>
      <c r="I1746" s="1" t="b">
        <v>0</v>
      </c>
      <c r="J1746" s="1">
        <v>1870</v>
      </c>
      <c r="K1746" s="1">
        <v>1870</v>
      </c>
      <c r="L1746" s="1" t="s">
        <v>14</v>
      </c>
      <c r="M1746" s="1">
        <v>1</v>
      </c>
      <c r="N1746" s="1" t="s">
        <v>13</v>
      </c>
      <c r="P1746" s="5">
        <v>38.739046999999999</v>
      </c>
      <c r="Q1746" s="5">
        <v>-85.374208999999993</v>
      </c>
      <c r="R1746" s="1"/>
      <c r="S1746" s="9"/>
      <c r="U1746" s="4" t="s">
        <v>507</v>
      </c>
      <c r="V1746" t="s">
        <v>466</v>
      </c>
      <c r="W1746" s="1" t="s">
        <v>13</v>
      </c>
    </row>
    <row r="1747" spans="1:23" ht="25.5" x14ac:dyDescent="0.2">
      <c r="A1747" t="str">
        <f t="shared" si="84"/>
        <v>Telegraph Hill Culvert Telegraph Hill Road</v>
      </c>
      <c r="B1747" s="1" t="s">
        <v>283</v>
      </c>
      <c r="C1747" s="1" t="s">
        <v>545</v>
      </c>
      <c r="E1747" s="1" t="str">
        <f t="shared" si="83"/>
        <v>Other</v>
      </c>
      <c r="F1747" s="1" t="str">
        <f t="shared" si="82"/>
        <v>None</v>
      </c>
      <c r="G1747" s="1" t="s">
        <v>134</v>
      </c>
      <c r="H1747" s="1" t="b">
        <v>1</v>
      </c>
      <c r="I1747" s="1" t="b">
        <v>0</v>
      </c>
      <c r="J1747" s="1">
        <v>1880</v>
      </c>
      <c r="K1747" s="1">
        <v>1880</v>
      </c>
      <c r="L1747" s="1" t="s">
        <v>14</v>
      </c>
      <c r="M1747" s="1">
        <v>1</v>
      </c>
      <c r="N1747" s="1" t="s">
        <v>13</v>
      </c>
      <c r="P1747" s="5">
        <v>38.739046999999999</v>
      </c>
      <c r="Q1747" s="5">
        <v>-85.374208999999993</v>
      </c>
      <c r="U1747" s="4" t="s">
        <v>507</v>
      </c>
      <c r="V1747" t="s">
        <v>466</v>
      </c>
      <c r="W1747" s="1" t="s">
        <v>13</v>
      </c>
    </row>
    <row r="1748" spans="1:23" ht="25.5" x14ac:dyDescent="0.2">
      <c r="A1748" t="str">
        <f>IF(ISBLANK(R1748),C1748,R1748)&amp;" "&amp;S1748&amp;IF(ISBLANK(S1748),""," ")&amp;T1748&amp;IF(ISBLANK(T1748),""," ")&amp;U1748&amp;" "&amp;V1748</f>
        <v>101 East Vaughn Drive</v>
      </c>
      <c r="C1748" s="1" t="s">
        <v>205</v>
      </c>
      <c r="E1748" s="1" t="str">
        <f t="shared" si="83"/>
        <v>Vernacular Landscape</v>
      </c>
      <c r="F1748" s="1" t="str">
        <f t="shared" si="82"/>
        <v>None</v>
      </c>
      <c r="G1748" s="1" t="s">
        <v>175</v>
      </c>
      <c r="H1748" s="1" t="b">
        <v>1</v>
      </c>
      <c r="I1748" s="1" t="b">
        <v>0</v>
      </c>
      <c r="J1748" s="1">
        <v>1960</v>
      </c>
      <c r="K1748" s="1">
        <v>1960</v>
      </c>
      <c r="L1748" s="1" t="s">
        <v>2</v>
      </c>
      <c r="N1748" s="1">
        <v>1</v>
      </c>
      <c r="O1748" s="4" t="s">
        <v>526</v>
      </c>
      <c r="P1748" s="5">
        <v>38.733353000000001</v>
      </c>
      <c r="Q1748" s="5">
        <v>-85.379917000000006</v>
      </c>
      <c r="R1748" s="1">
        <v>101</v>
      </c>
      <c r="S1748" s="9"/>
      <c r="T1748" s="2" t="s">
        <v>471</v>
      </c>
      <c r="U1748" t="s">
        <v>476</v>
      </c>
      <c r="V1748" t="s">
        <v>477</v>
      </c>
      <c r="W1748" s="1" t="s">
        <v>13</v>
      </c>
    </row>
    <row r="1749" spans="1:23" x14ac:dyDescent="0.2">
      <c r="A1749" t="str">
        <f t="shared" si="84"/>
        <v>103 East Vaughn Drive</v>
      </c>
      <c r="C1749" s="1" t="s">
        <v>134</v>
      </c>
      <c r="E1749" s="1" t="str">
        <f t="shared" si="83"/>
        <v>None</v>
      </c>
      <c r="F1749" s="1" t="str">
        <f t="shared" si="82"/>
        <v>None</v>
      </c>
      <c r="G1749" s="1" t="s">
        <v>15</v>
      </c>
      <c r="H1749" s="1" t="b">
        <v>1</v>
      </c>
      <c r="I1749" s="1" t="b">
        <v>0</v>
      </c>
      <c r="J1749" s="1">
        <v>1960</v>
      </c>
      <c r="K1749" s="1">
        <v>1960</v>
      </c>
      <c r="L1749" s="1" t="s">
        <v>2</v>
      </c>
      <c r="N1749" s="1">
        <v>1</v>
      </c>
      <c r="O1749" s="4" t="s">
        <v>526</v>
      </c>
      <c r="P1749" s="5">
        <v>38.733333999999999</v>
      </c>
      <c r="Q1749" s="5">
        <v>-85.37961</v>
      </c>
      <c r="R1749" s="1">
        <v>103</v>
      </c>
      <c r="S1749" s="9"/>
      <c r="T1749" s="2" t="s">
        <v>471</v>
      </c>
      <c r="U1749" t="s">
        <v>476</v>
      </c>
      <c r="V1749" t="s">
        <v>477</v>
      </c>
      <c r="W1749" s="1" t="s">
        <v>13</v>
      </c>
    </row>
    <row r="1750" spans="1:23" ht="25.5" x14ac:dyDescent="0.2">
      <c r="A1750" t="str">
        <f>IF(ISBLANK(R1750),C1750,R1750)&amp;" "&amp;S1750&amp;IF(ISBLANK(S1750),""," ")&amp;T1750&amp;IF(ISBLANK(T1750),""," ")&amp;U1750&amp;" "&amp;V1750</f>
        <v>125 East Vaughn Drive</v>
      </c>
      <c r="C1750" s="1" t="s">
        <v>4</v>
      </c>
      <c r="E1750" s="1" t="str">
        <f t="shared" si="83"/>
        <v>Modern Movement</v>
      </c>
      <c r="F1750" s="1" t="str">
        <f t="shared" si="82"/>
        <v>None</v>
      </c>
      <c r="G1750" s="4" t="s">
        <v>29</v>
      </c>
      <c r="H1750" s="1" t="b">
        <v>1</v>
      </c>
      <c r="I1750" s="1" t="b">
        <v>0</v>
      </c>
      <c r="J1750" s="1">
        <v>1950</v>
      </c>
      <c r="K1750" s="1">
        <v>1950</v>
      </c>
      <c r="L1750" s="1" t="s">
        <v>2</v>
      </c>
      <c r="N1750" s="1">
        <v>1</v>
      </c>
      <c r="O1750" s="4" t="s">
        <v>526</v>
      </c>
      <c r="P1750" s="5">
        <v>38.732973000000001</v>
      </c>
      <c r="Q1750" s="5">
        <v>-85.379109</v>
      </c>
      <c r="R1750" s="1">
        <v>125</v>
      </c>
      <c r="S1750" s="9"/>
      <c r="T1750" s="2" t="s">
        <v>471</v>
      </c>
      <c r="U1750" t="s">
        <v>476</v>
      </c>
      <c r="V1750" t="s">
        <v>477</v>
      </c>
      <c r="W1750" s="1" t="s">
        <v>13</v>
      </c>
    </row>
    <row r="1751" spans="1:23" ht="25.5" x14ac:dyDescent="0.2">
      <c r="A1751" t="str">
        <f>IF(ISBLANK(R1751),C1751,R1751)&amp;" "&amp;S1751&amp;IF(ISBLANK(S1751),""," ")&amp;T1751&amp;IF(ISBLANK(T1751),""," ")&amp;U1751&amp;" "&amp;V1751</f>
        <v>201 East Vaughn Drive</v>
      </c>
      <c r="C1751" s="1" t="s">
        <v>4</v>
      </c>
      <c r="E1751" s="1" t="str">
        <f t="shared" si="83"/>
        <v>None</v>
      </c>
      <c r="F1751" s="1" t="str">
        <f t="shared" si="82"/>
        <v>None</v>
      </c>
      <c r="G1751" s="1" t="s">
        <v>39</v>
      </c>
      <c r="H1751" s="1" t="b">
        <v>1</v>
      </c>
      <c r="I1751" s="1" t="b">
        <v>0</v>
      </c>
      <c r="J1751" s="1">
        <v>1980</v>
      </c>
      <c r="K1751" s="1">
        <v>1980</v>
      </c>
      <c r="L1751" s="1" t="s">
        <v>2</v>
      </c>
      <c r="N1751" s="1">
        <v>1</v>
      </c>
      <c r="O1751" s="4" t="s">
        <v>526</v>
      </c>
      <c r="P1751" s="5">
        <v>38.732940999999997</v>
      </c>
      <c r="Q1751" s="5">
        <v>-85.378703999999999</v>
      </c>
      <c r="R1751" s="1">
        <v>201</v>
      </c>
      <c r="S1751" s="9"/>
      <c r="T1751" s="2" t="s">
        <v>471</v>
      </c>
      <c r="U1751" t="s">
        <v>476</v>
      </c>
      <c r="V1751" t="s">
        <v>477</v>
      </c>
      <c r="W1751" s="1" t="s">
        <v>13</v>
      </c>
    </row>
    <row r="1752" spans="1:23" x14ac:dyDescent="0.2">
      <c r="A1752" t="str">
        <f>IF(ISBLANK(R1752),C1752,R1752)&amp;" "&amp;S1752&amp;IF(ISBLANK(S1752),""," ")&amp;T1752&amp;IF(ISBLANK(T1752),""," ")&amp;U1752&amp;" "&amp;V1752</f>
        <v>231 East Vaughn Drive</v>
      </c>
      <c r="C1752" s="1" t="s">
        <v>5</v>
      </c>
      <c r="E1752" s="1" t="str">
        <f t="shared" si="83"/>
        <v>None</v>
      </c>
      <c r="F1752" s="1" t="str">
        <f t="shared" si="82"/>
        <v>None</v>
      </c>
      <c r="G1752" s="1" t="s">
        <v>15</v>
      </c>
      <c r="H1752" s="1" t="b">
        <v>1</v>
      </c>
      <c r="I1752" s="1" t="b">
        <v>0</v>
      </c>
      <c r="J1752" s="1">
        <v>1990</v>
      </c>
      <c r="K1752" s="1">
        <v>1990</v>
      </c>
      <c r="L1752" s="1" t="s">
        <v>2</v>
      </c>
      <c r="N1752" s="1">
        <v>1</v>
      </c>
      <c r="O1752" s="4" t="s">
        <v>526</v>
      </c>
      <c r="P1752" s="5">
        <v>38.732908000000002</v>
      </c>
      <c r="Q1752" s="5">
        <v>-85.378254999999996</v>
      </c>
      <c r="R1752" s="1">
        <v>231</v>
      </c>
      <c r="S1752" s="9"/>
      <c r="T1752" s="2" t="s">
        <v>471</v>
      </c>
      <c r="U1752" t="s">
        <v>476</v>
      </c>
      <c r="V1752" t="s">
        <v>477</v>
      </c>
      <c r="W1752" s="1" t="s">
        <v>13</v>
      </c>
    </row>
    <row r="1753" spans="1:23" x14ac:dyDescent="0.2">
      <c r="A1753" t="str">
        <f>IF(ISBLANK(R1753),C1753,R1753)&amp;" "&amp;S1753&amp;IF(ISBLANK(S1753),""," ")&amp;T1753&amp;IF(ISBLANK(T1753),""," ")&amp;U1753&amp;" "&amp;V1753</f>
        <v>407 East Vaughn Drive</v>
      </c>
      <c r="C1753" s="1" t="s">
        <v>0</v>
      </c>
      <c r="E1753" s="1" t="str">
        <f t="shared" si="83"/>
        <v>None</v>
      </c>
      <c r="F1753" s="1" t="str">
        <f t="shared" si="82"/>
        <v>None</v>
      </c>
      <c r="G1753" s="1" t="s">
        <v>15</v>
      </c>
      <c r="H1753" s="1" t="b">
        <v>1</v>
      </c>
      <c r="I1753" s="1" t="b">
        <v>0</v>
      </c>
      <c r="J1753" s="1">
        <v>1900</v>
      </c>
      <c r="K1753" s="1">
        <v>1900</v>
      </c>
      <c r="L1753" s="1" t="s">
        <v>2</v>
      </c>
      <c r="N1753" s="4">
        <v>1</v>
      </c>
      <c r="O1753" s="4" t="s">
        <v>511</v>
      </c>
      <c r="P1753" s="5">
        <v>38.732768999999998</v>
      </c>
      <c r="Q1753" s="5">
        <v>-85.374875000000003</v>
      </c>
      <c r="R1753" s="1">
        <v>407</v>
      </c>
      <c r="S1753" s="9"/>
      <c r="T1753" s="2" t="s">
        <v>471</v>
      </c>
      <c r="U1753" t="s">
        <v>476</v>
      </c>
      <c r="V1753" t="s">
        <v>477</v>
      </c>
      <c r="W1753" s="1" t="s">
        <v>13</v>
      </c>
    </row>
    <row r="1754" spans="1:23" x14ac:dyDescent="0.2">
      <c r="A1754" t="str">
        <f>IF(ISBLANK(R1754),C1754,R1754)&amp;" "&amp;S1754&amp;IF(ISBLANK(S1754),""," ")&amp;T1754&amp;IF(ISBLANK(T1754),""," ")&amp;U1754&amp;" "&amp;V1754</f>
        <v>409 East Vaughn Drive</v>
      </c>
      <c r="C1754" s="1" t="s">
        <v>5</v>
      </c>
      <c r="E1754" s="1" t="str">
        <f t="shared" si="83"/>
        <v>Functional</v>
      </c>
      <c r="F1754" s="1" t="str">
        <f t="shared" si="82"/>
        <v>20th Century</v>
      </c>
      <c r="G1754" s="1" t="s">
        <v>77</v>
      </c>
      <c r="H1754" s="1" t="b">
        <v>1</v>
      </c>
      <c r="I1754" s="1" t="b">
        <v>0</v>
      </c>
      <c r="J1754" s="1">
        <v>1940</v>
      </c>
      <c r="K1754" s="1">
        <v>1940</v>
      </c>
      <c r="L1754" s="1" t="s">
        <v>2</v>
      </c>
      <c r="N1754" s="1">
        <v>1</v>
      </c>
      <c r="O1754" s="4" t="s">
        <v>526</v>
      </c>
      <c r="P1754" s="5">
        <v>38.732664</v>
      </c>
      <c r="Q1754" s="5">
        <v>-85.374706000000003</v>
      </c>
      <c r="R1754" s="1">
        <v>409</v>
      </c>
      <c r="S1754" s="9"/>
      <c r="T1754" s="2" t="s">
        <v>471</v>
      </c>
      <c r="U1754" t="s">
        <v>476</v>
      </c>
      <c r="V1754" t="s">
        <v>477</v>
      </c>
      <c r="W1754" s="1" t="s">
        <v>13</v>
      </c>
    </row>
    <row r="1755" spans="1:23" x14ac:dyDescent="0.2">
      <c r="A1755" t="str">
        <f>IF(ISBLANK(R1755),C1755,R1755)&amp;" "&amp;S1755&amp;IF(ISBLANK(S1755),""," ")&amp;T1755&amp;IF(ISBLANK(T1755),""," ")&amp;U1755&amp;" "&amp;V1755</f>
        <v>411 East Vaughn Drive</v>
      </c>
      <c r="C1755" s="1" t="s">
        <v>0</v>
      </c>
      <c r="E1755" s="1" t="str">
        <f t="shared" si="83"/>
        <v>Vernacular: Shotgun</v>
      </c>
      <c r="F1755" s="1" t="str">
        <f t="shared" si="82"/>
        <v>None</v>
      </c>
      <c r="G1755" s="1" t="s">
        <v>18</v>
      </c>
      <c r="H1755" s="1" t="b">
        <v>1</v>
      </c>
      <c r="I1755" s="1" t="b">
        <v>0</v>
      </c>
      <c r="J1755" s="1">
        <v>1880</v>
      </c>
      <c r="K1755" s="1">
        <v>1880</v>
      </c>
      <c r="L1755" s="1" t="s">
        <v>14</v>
      </c>
      <c r="M1755" s="1">
        <v>1</v>
      </c>
      <c r="N1755" s="1" t="s">
        <v>13</v>
      </c>
      <c r="P1755" s="5">
        <v>38.732961000000003</v>
      </c>
      <c r="Q1755" s="5">
        <v>-85.374486000000005</v>
      </c>
      <c r="R1755" s="1">
        <v>411</v>
      </c>
      <c r="S1755" s="9"/>
      <c r="T1755" s="2" t="s">
        <v>471</v>
      </c>
      <c r="U1755" t="s">
        <v>476</v>
      </c>
      <c r="V1755" t="s">
        <v>477</v>
      </c>
      <c r="W1755" s="1" t="s">
        <v>13</v>
      </c>
    </row>
    <row r="1756" spans="1:23" x14ac:dyDescent="0.2">
      <c r="A1756" t="str">
        <f>IF(ISBLANK(R1756),C1756,R1756)&amp;" "&amp;S1756&amp;IF(ISBLANK(S1756),""," ")&amp;T1756&amp;IF(ISBLANK(T1756),""," ")&amp;U1756&amp;" "&amp;V1756</f>
        <v>413 East Vaughn Drive</v>
      </c>
      <c r="C1756" s="1" t="s">
        <v>0</v>
      </c>
      <c r="E1756" s="1" t="str">
        <f t="shared" si="83"/>
        <v>Vernacular: Gable Front</v>
      </c>
      <c r="F1756" s="1" t="str">
        <f t="shared" si="82"/>
        <v>None</v>
      </c>
      <c r="G1756" s="1" t="s">
        <v>21</v>
      </c>
      <c r="H1756" s="1" t="b">
        <v>1</v>
      </c>
      <c r="I1756" s="1" t="b">
        <v>0</v>
      </c>
      <c r="J1756" s="1">
        <v>1900</v>
      </c>
      <c r="K1756" s="1">
        <v>1900</v>
      </c>
      <c r="L1756" s="1" t="s">
        <v>14</v>
      </c>
      <c r="M1756" s="1">
        <v>1</v>
      </c>
      <c r="N1756" s="1" t="s">
        <v>13</v>
      </c>
      <c r="P1756" s="5">
        <v>38.732649000000002</v>
      </c>
      <c r="Q1756" s="5">
        <v>-85.374519000000006</v>
      </c>
      <c r="R1756" s="1">
        <v>413</v>
      </c>
      <c r="S1756" s="9"/>
      <c r="T1756" s="2" t="s">
        <v>471</v>
      </c>
      <c r="U1756" t="s">
        <v>476</v>
      </c>
      <c r="V1756" t="s">
        <v>477</v>
      </c>
      <c r="W1756" s="1" t="s">
        <v>13</v>
      </c>
    </row>
    <row r="1757" spans="1:23" x14ac:dyDescent="0.2">
      <c r="A1757" t="str">
        <f>IF(ISBLANK(R1757),C1757,R1757)&amp;" "&amp;S1757&amp;IF(ISBLANK(S1757),""," ")&amp;T1757&amp;IF(ISBLANK(T1757),""," ")&amp;U1757&amp;" "&amp;V1757</f>
        <v>512 East Vaughn Drive</v>
      </c>
      <c r="C1757" s="1" t="s">
        <v>0</v>
      </c>
      <c r="E1757" s="1" t="str">
        <f t="shared" si="83"/>
        <v>Federal</v>
      </c>
      <c r="F1757" s="1" t="str">
        <f t="shared" si="82"/>
        <v>None</v>
      </c>
      <c r="G1757" s="1" t="s">
        <v>1</v>
      </c>
      <c r="H1757" s="1" t="b">
        <v>1</v>
      </c>
      <c r="I1757" s="1" t="b">
        <v>0</v>
      </c>
      <c r="J1757" s="1">
        <v>1860</v>
      </c>
      <c r="K1757" s="1">
        <v>1860</v>
      </c>
      <c r="L1757" s="1" t="s">
        <v>14</v>
      </c>
      <c r="M1757" s="1">
        <v>1</v>
      </c>
      <c r="N1757" s="1" t="s">
        <v>13</v>
      </c>
      <c r="P1757" s="5">
        <v>38.732759999999999</v>
      </c>
      <c r="Q1757" s="5">
        <v>-85.373165999999998</v>
      </c>
      <c r="R1757" s="1">
        <v>512</v>
      </c>
      <c r="S1757" s="9"/>
      <c r="T1757" s="2" t="s">
        <v>471</v>
      </c>
      <c r="U1757" t="s">
        <v>476</v>
      </c>
      <c r="V1757" t="s">
        <v>477</v>
      </c>
      <c r="W1757" s="1" t="s">
        <v>13</v>
      </c>
    </row>
    <row r="1758" spans="1:23" x14ac:dyDescent="0.2">
      <c r="A1758" t="str">
        <f>IF(ISBLANK(R1758),C1758,R1758)&amp;" "&amp;S1758&amp;IF(ISBLANK(S1758),""," ")&amp;T1758&amp;IF(ISBLANK(T1758),""," ")&amp;U1758&amp;" "&amp;V1758</f>
        <v>616 East Vaughn Drive</v>
      </c>
      <c r="C1758" s="1" t="s">
        <v>0</v>
      </c>
      <c r="E1758" s="1" t="str">
        <f t="shared" si="83"/>
        <v>Bungalow/Craftsman/Foursquare</v>
      </c>
      <c r="F1758" s="1" t="str">
        <f t="shared" si="82"/>
        <v>None</v>
      </c>
      <c r="G1758" s="4" t="s">
        <v>101</v>
      </c>
      <c r="H1758" s="1" t="b">
        <v>1</v>
      </c>
      <c r="I1758" s="1" t="b">
        <v>0</v>
      </c>
      <c r="J1758" s="1">
        <v>1920</v>
      </c>
      <c r="K1758" s="1">
        <v>1920</v>
      </c>
      <c r="L1758" s="1" t="s">
        <v>14</v>
      </c>
      <c r="M1758" s="1">
        <v>1</v>
      </c>
      <c r="N1758" s="1" t="s">
        <v>13</v>
      </c>
      <c r="P1758" s="5">
        <v>38.733322999999999</v>
      </c>
      <c r="Q1758" s="5">
        <v>-85.372324000000006</v>
      </c>
      <c r="R1758" s="1">
        <v>616</v>
      </c>
      <c r="S1758" s="9"/>
      <c r="T1758" s="2" t="s">
        <v>471</v>
      </c>
      <c r="U1758" t="s">
        <v>476</v>
      </c>
      <c r="V1758" t="s">
        <v>477</v>
      </c>
      <c r="W1758" s="1" t="s">
        <v>13</v>
      </c>
    </row>
    <row r="1759" spans="1:23" ht="25.5" x14ac:dyDescent="0.2">
      <c r="A1759" t="str">
        <f>IF(ISBLANK(R1759),C1759,R1759)&amp;" "&amp;S1759&amp;IF(ISBLANK(S1759),""," ")&amp;T1759&amp;IF(ISBLANK(T1759),""," ")&amp;U1759&amp;" "&amp;V1759</f>
        <v>Riverfront Development East Vaughn Drive</v>
      </c>
      <c r="C1759" s="1" t="s">
        <v>207</v>
      </c>
      <c r="E1759" s="1" t="str">
        <f t="shared" si="83"/>
        <v>None</v>
      </c>
      <c r="F1759" s="1" t="str">
        <f t="shared" si="82"/>
        <v>None</v>
      </c>
      <c r="G1759" s="1" t="s">
        <v>15</v>
      </c>
      <c r="H1759" s="1" t="b">
        <v>1</v>
      </c>
      <c r="I1759" s="1" t="b">
        <v>0</v>
      </c>
      <c r="J1759" s="1">
        <v>1990</v>
      </c>
      <c r="K1759" s="1">
        <v>1990</v>
      </c>
      <c r="L1759" s="1" t="s">
        <v>2</v>
      </c>
      <c r="N1759" s="1">
        <v>1</v>
      </c>
      <c r="O1759" s="4" t="s">
        <v>526</v>
      </c>
      <c r="P1759" s="5">
        <v>38.733054000000003</v>
      </c>
      <c r="Q1759" s="5">
        <v>-85.382576999999998</v>
      </c>
      <c r="R1759" s="1"/>
      <c r="S1759" s="9"/>
      <c r="T1759" s="2" t="s">
        <v>471</v>
      </c>
      <c r="U1759" t="s">
        <v>476</v>
      </c>
      <c r="V1759" t="s">
        <v>477</v>
      </c>
      <c r="W1759" s="1" t="s">
        <v>13</v>
      </c>
    </row>
    <row r="1760" spans="1:23" ht="25.5" x14ac:dyDescent="0.2">
      <c r="A1760" t="str">
        <f t="shared" si="84"/>
        <v>300 West Vaughn Drive</v>
      </c>
      <c r="B1760" s="1" t="s">
        <v>203</v>
      </c>
      <c r="C1760" s="1" t="s">
        <v>205</v>
      </c>
      <c r="E1760" s="1" t="str">
        <f t="shared" si="83"/>
        <v>Vernacular Landscape</v>
      </c>
      <c r="F1760" s="1" t="str">
        <f t="shared" si="82"/>
        <v>None</v>
      </c>
      <c r="G1760" s="1" t="s">
        <v>175</v>
      </c>
      <c r="H1760" s="1" t="b">
        <v>0</v>
      </c>
      <c r="I1760" s="1" t="b">
        <v>0</v>
      </c>
      <c r="J1760" s="1" t="s">
        <v>204</v>
      </c>
      <c r="K1760" s="1" t="s">
        <v>204</v>
      </c>
      <c r="L1760" s="1" t="s">
        <v>14</v>
      </c>
      <c r="M1760" s="1">
        <v>1</v>
      </c>
      <c r="N1760" s="1" t="s">
        <v>13</v>
      </c>
      <c r="P1760" s="5">
        <v>38.733314</v>
      </c>
      <c r="Q1760" s="5">
        <v>-85.382970999999998</v>
      </c>
      <c r="R1760" s="1">
        <v>300</v>
      </c>
      <c r="S1760" s="9"/>
      <c r="T1760" s="2" t="s">
        <v>485</v>
      </c>
      <c r="U1760" t="s">
        <v>476</v>
      </c>
      <c r="V1760" t="s">
        <v>477</v>
      </c>
      <c r="W1760" s="1" t="s">
        <v>13</v>
      </c>
    </row>
    <row r="1761" spans="1:23" ht="114.75" x14ac:dyDescent="0.2">
      <c r="A1761" t="str">
        <f t="shared" si="84"/>
        <v>400 West Vaughn Drive</v>
      </c>
      <c r="B1761" s="1" t="s">
        <v>202</v>
      </c>
      <c r="C1761" s="1" t="s">
        <v>205</v>
      </c>
      <c r="E1761" s="1" t="str">
        <f t="shared" si="83"/>
        <v>Bungalow/Craftsman/Foursquare</v>
      </c>
      <c r="F1761" s="1" t="str">
        <f t="shared" si="82"/>
        <v>None</v>
      </c>
      <c r="G1761" s="1" t="s">
        <v>101</v>
      </c>
      <c r="H1761" s="1" t="b">
        <v>0</v>
      </c>
      <c r="I1761" s="1" t="b">
        <v>0</v>
      </c>
      <c r="J1761" s="1">
        <v>1938</v>
      </c>
      <c r="K1761" s="1">
        <v>1938</v>
      </c>
      <c r="L1761" s="1" t="s">
        <v>14</v>
      </c>
      <c r="M1761" s="1">
        <v>2</v>
      </c>
      <c r="N1761" s="1" t="s">
        <v>13</v>
      </c>
      <c r="P1761" s="5">
        <v>38.734172999999998</v>
      </c>
      <c r="Q1761" s="5">
        <v>-85.384394999999998</v>
      </c>
      <c r="R1761" s="1">
        <v>400</v>
      </c>
      <c r="S1761" s="9"/>
      <c r="T1761" s="2" t="s">
        <v>485</v>
      </c>
      <c r="U1761" t="s">
        <v>476</v>
      </c>
      <c r="V1761" t="s">
        <v>477</v>
      </c>
      <c r="W1761" s="1" t="s">
        <v>400</v>
      </c>
    </row>
    <row r="1762" spans="1:23" ht="25.5" x14ac:dyDescent="0.2">
      <c r="A1762" t="str">
        <f t="shared" si="84"/>
        <v>Fireman's Park East Vaughn &amp; Jefferson Streets</v>
      </c>
      <c r="B1762" s="1" t="s">
        <v>206</v>
      </c>
      <c r="C1762" s="1" t="s">
        <v>205</v>
      </c>
      <c r="E1762" s="1" t="str">
        <f t="shared" si="83"/>
        <v>Designed Landscape</v>
      </c>
      <c r="F1762" s="1" t="str">
        <f t="shared" si="82"/>
        <v/>
      </c>
      <c r="G1762" s="1" t="s">
        <v>34</v>
      </c>
      <c r="H1762" s="1" t="b">
        <v>0</v>
      </c>
      <c r="I1762" s="1" t="b">
        <v>0</v>
      </c>
      <c r="J1762" s="1">
        <v>1976</v>
      </c>
      <c r="K1762" s="1">
        <v>1976</v>
      </c>
      <c r="L1762" s="1" t="s">
        <v>2</v>
      </c>
      <c r="N1762" s="1">
        <v>1</v>
      </c>
      <c r="O1762" s="4" t="s">
        <v>526</v>
      </c>
      <c r="P1762" s="5">
        <v>38.733117</v>
      </c>
      <c r="Q1762" s="5">
        <v>-85.377657999999997</v>
      </c>
      <c r="T1762" s="2" t="s">
        <v>471</v>
      </c>
      <c r="U1762" s="4" t="s">
        <v>505</v>
      </c>
      <c r="V1762" s="2" t="s">
        <v>501</v>
      </c>
      <c r="W1762" s="1" t="s">
        <v>13</v>
      </c>
    </row>
    <row r="1763" spans="1:23" ht="25.5" x14ac:dyDescent="0.2">
      <c r="A1763" t="str">
        <f t="shared" si="84"/>
        <v>Madison Regatta Site East Vaughn &amp; Mulberry Streets</v>
      </c>
      <c r="B1763" s="1" t="s">
        <v>208</v>
      </c>
      <c r="C1763" s="1" t="s">
        <v>205</v>
      </c>
      <c r="E1763" s="1" t="str">
        <f t="shared" si="83"/>
        <v>None</v>
      </c>
      <c r="F1763" s="1" t="str">
        <f t="shared" si="82"/>
        <v>None</v>
      </c>
      <c r="G1763" s="1" t="s">
        <v>15</v>
      </c>
      <c r="H1763" s="1" t="b">
        <v>0</v>
      </c>
      <c r="I1763" s="1" t="b">
        <v>1</v>
      </c>
      <c r="J1763" s="1">
        <v>1911</v>
      </c>
      <c r="K1763" s="1">
        <v>2015</v>
      </c>
      <c r="L1763" s="1" t="s">
        <v>14</v>
      </c>
      <c r="M1763" s="1">
        <v>1</v>
      </c>
      <c r="N1763" s="1" t="s">
        <v>13</v>
      </c>
      <c r="P1763" s="5">
        <v>38.732736000000003</v>
      </c>
      <c r="Q1763" s="5">
        <v>-85.379058000000001</v>
      </c>
      <c r="R1763" s="1"/>
      <c r="S1763" s="9"/>
      <c r="T1763" s="2" t="s">
        <v>471</v>
      </c>
      <c r="U1763" s="2" t="s">
        <v>506</v>
      </c>
      <c r="V1763" s="2" t="s">
        <v>501</v>
      </c>
      <c r="W1763" s="1" t="s">
        <v>13</v>
      </c>
    </row>
    <row r="1764" spans="1:23" x14ac:dyDescent="0.2">
      <c r="A1764" t="str">
        <f>IF(ISBLANK(R1764),C1764,R1764)&amp;" "&amp;S1764&amp;IF(ISBLANK(S1764),""," ")&amp;T1764&amp;IF(ISBLANK(T1764),""," ")&amp;U1764&amp;" "&amp;V1764</f>
        <v>312 Vernon Street</v>
      </c>
      <c r="C1764" s="1" t="s">
        <v>0</v>
      </c>
      <c r="E1764" s="1" t="str">
        <f t="shared" si="83"/>
        <v>Vernacular: Gable Front</v>
      </c>
      <c r="F1764" s="1" t="str">
        <f t="shared" si="82"/>
        <v>None</v>
      </c>
      <c r="G1764" s="4" t="s">
        <v>21</v>
      </c>
      <c r="H1764" s="1" t="b">
        <v>1</v>
      </c>
      <c r="I1764" s="1" t="b">
        <v>0</v>
      </c>
      <c r="J1764" s="1">
        <v>1900</v>
      </c>
      <c r="K1764" s="1">
        <v>1900</v>
      </c>
      <c r="L1764" s="4" t="s">
        <v>14</v>
      </c>
      <c r="M1764" s="1">
        <v>1</v>
      </c>
      <c r="N1764" s="1" t="s">
        <v>13</v>
      </c>
      <c r="P1764" s="5">
        <v>38.737757999999999</v>
      </c>
      <c r="Q1764" s="5">
        <v>-85.390589000000006</v>
      </c>
      <c r="R1764" s="1">
        <v>312</v>
      </c>
      <c r="S1764" s="9"/>
      <c r="U1764" t="s">
        <v>456</v>
      </c>
      <c r="V1764" t="s">
        <v>446</v>
      </c>
      <c r="W1764" s="1" t="s">
        <v>13</v>
      </c>
    </row>
    <row r="1765" spans="1:23" x14ac:dyDescent="0.2">
      <c r="A1765" t="str">
        <f>IF(ISBLANK(R1765),C1765,R1765)&amp;" "&amp;S1765&amp;IF(ISBLANK(S1765),""," ")&amp;T1765&amp;IF(ISBLANK(T1765),""," ")&amp;U1765&amp;" "&amp;V1765</f>
        <v>314 Vernon Street</v>
      </c>
      <c r="C1765" s="1" t="s">
        <v>0</v>
      </c>
      <c r="E1765" s="1" t="str">
        <f t="shared" si="83"/>
        <v>Vernacular: Other</v>
      </c>
      <c r="F1765" s="1" t="str">
        <f t="shared" si="82"/>
        <v>Hall and Parlor</v>
      </c>
      <c r="G1765" s="1" t="s">
        <v>36</v>
      </c>
      <c r="H1765" s="1" t="b">
        <v>1</v>
      </c>
      <c r="I1765" s="1" t="b">
        <v>0</v>
      </c>
      <c r="J1765" s="1">
        <v>1870</v>
      </c>
      <c r="K1765" s="1">
        <v>1870</v>
      </c>
      <c r="L1765" s="1" t="s">
        <v>14</v>
      </c>
      <c r="M1765" s="1">
        <v>1</v>
      </c>
      <c r="N1765" s="1" t="s">
        <v>13</v>
      </c>
      <c r="P1765" s="5">
        <v>38.737302</v>
      </c>
      <c r="Q1765" s="5">
        <v>-85.390878999999998</v>
      </c>
      <c r="R1765" s="1">
        <v>314</v>
      </c>
      <c r="S1765" s="9"/>
      <c r="U1765" t="s">
        <v>456</v>
      </c>
      <c r="V1765" t="s">
        <v>446</v>
      </c>
      <c r="W1765" s="1" t="s">
        <v>13</v>
      </c>
    </row>
    <row r="1766" spans="1:23" x14ac:dyDescent="0.2">
      <c r="A1766" t="str">
        <f>IF(ISBLANK(R1766),C1766,R1766)&amp;" "&amp;S1766&amp;IF(ISBLANK(S1766),""," ")&amp;T1766&amp;IF(ISBLANK(T1766),""," ")&amp;U1766&amp;" "&amp;V1766</f>
        <v>310 Vine Street</v>
      </c>
      <c r="C1766" s="1" t="s">
        <v>0</v>
      </c>
      <c r="E1766" s="1" t="str">
        <f t="shared" si="83"/>
        <v>None</v>
      </c>
      <c r="F1766" s="1" t="str">
        <f t="shared" si="82"/>
        <v>None</v>
      </c>
      <c r="G1766" s="1" t="s">
        <v>15</v>
      </c>
      <c r="H1766" s="1" t="b">
        <v>1</v>
      </c>
      <c r="I1766" s="1" t="b">
        <v>0</v>
      </c>
      <c r="J1766" s="1">
        <v>1860</v>
      </c>
      <c r="K1766" s="1">
        <v>1860</v>
      </c>
      <c r="L1766" s="1" t="s">
        <v>14</v>
      </c>
      <c r="M1766" s="1">
        <v>1</v>
      </c>
      <c r="N1766" s="1" t="s">
        <v>13</v>
      </c>
      <c r="P1766" s="5">
        <v>38.736614000000003</v>
      </c>
      <c r="Q1766" s="5">
        <v>-85.385676000000004</v>
      </c>
      <c r="R1766" s="1">
        <v>310</v>
      </c>
      <c r="S1766" s="9"/>
      <c r="U1766" t="s">
        <v>472</v>
      </c>
      <c r="V1766" t="s">
        <v>446</v>
      </c>
      <c r="W1766" s="1" t="s">
        <v>13</v>
      </c>
    </row>
    <row r="1767" spans="1:23" x14ac:dyDescent="0.2">
      <c r="A1767" t="str">
        <f>IF(ISBLANK(R1767),C1767,R1767)&amp;" "&amp;S1767&amp;IF(ISBLANK(S1767),""," ")&amp;T1767&amp;IF(ISBLANK(T1767),""," ")&amp;U1767&amp;" "&amp;V1767</f>
        <v>312 Vine Street</v>
      </c>
      <c r="C1767" s="1" t="s">
        <v>0</v>
      </c>
      <c r="E1767" s="1" t="str">
        <f t="shared" si="83"/>
        <v>Classical/Greek Revival</v>
      </c>
      <c r="F1767" s="1" t="str">
        <f t="shared" si="82"/>
        <v>Greek</v>
      </c>
      <c r="G1767" s="1" t="s">
        <v>26</v>
      </c>
      <c r="H1767" s="1" t="b">
        <v>1</v>
      </c>
      <c r="I1767" s="1" t="b">
        <v>0</v>
      </c>
      <c r="J1767" s="1">
        <v>1850</v>
      </c>
      <c r="K1767" s="1">
        <v>1850</v>
      </c>
      <c r="L1767" s="1" t="s">
        <v>14</v>
      </c>
      <c r="M1767" s="1">
        <v>1</v>
      </c>
      <c r="N1767" s="1" t="s">
        <v>13</v>
      </c>
      <c r="P1767" s="5">
        <v>38.736614000000003</v>
      </c>
      <c r="Q1767" s="5">
        <v>-85.385676000000004</v>
      </c>
      <c r="R1767" s="1">
        <v>312</v>
      </c>
      <c r="S1767" s="9"/>
      <c r="U1767" t="s">
        <v>472</v>
      </c>
      <c r="V1767" t="s">
        <v>446</v>
      </c>
      <c r="W1767" s="1" t="s">
        <v>13</v>
      </c>
    </row>
    <row r="1768" spans="1:23" x14ac:dyDescent="0.2">
      <c r="A1768" t="str">
        <f>IF(ISBLANK(R1768),C1768,R1768)&amp;" "&amp;S1768&amp;IF(ISBLANK(S1768),""," ")&amp;T1768&amp;IF(ISBLANK(T1768),""," ")&amp;U1768&amp;" "&amp;V1768</f>
        <v>314 Vine Street</v>
      </c>
      <c r="C1768" s="1" t="s">
        <v>90</v>
      </c>
      <c r="E1768" s="1" t="str">
        <f t="shared" si="83"/>
        <v>Victorian</v>
      </c>
      <c r="F1768" s="1" t="str">
        <f t="shared" si="82"/>
        <v>Queen Anne</v>
      </c>
      <c r="G1768" s="1" t="s">
        <v>42</v>
      </c>
      <c r="H1768" s="1" t="b">
        <v>1</v>
      </c>
      <c r="I1768" s="1" t="b">
        <v>0</v>
      </c>
      <c r="J1768" s="1">
        <v>1890</v>
      </c>
      <c r="K1768" s="1">
        <v>1890</v>
      </c>
      <c r="L1768" s="1" t="s">
        <v>14</v>
      </c>
      <c r="M1768" s="1">
        <v>1</v>
      </c>
      <c r="N1768" s="1" t="s">
        <v>13</v>
      </c>
      <c r="P1768" s="5">
        <v>38.736874</v>
      </c>
      <c r="Q1768" s="5">
        <v>-85.386246</v>
      </c>
      <c r="R1768" s="1">
        <v>314</v>
      </c>
      <c r="S1768" s="9"/>
      <c r="U1768" t="s">
        <v>472</v>
      </c>
      <c r="V1768" t="s">
        <v>446</v>
      </c>
      <c r="W1768" s="1" t="s">
        <v>13</v>
      </c>
    </row>
    <row r="1769" spans="1:23" x14ac:dyDescent="0.2">
      <c r="A1769" t="str">
        <f>IF(ISBLANK(R1769),C1769,R1769)&amp;" "&amp;S1769&amp;IF(ISBLANK(S1769),""," ")&amp;T1769&amp;IF(ISBLANK(T1769),""," ")&amp;U1769&amp;" "&amp;V1769</f>
        <v>315 Vine Street</v>
      </c>
      <c r="C1769" s="1" t="s">
        <v>82</v>
      </c>
      <c r="E1769" s="1" t="str">
        <f t="shared" si="83"/>
        <v>Vernacular: Gable Front</v>
      </c>
      <c r="F1769" s="1" t="str">
        <f t="shared" si="82"/>
        <v>None</v>
      </c>
      <c r="G1769" s="1" t="s">
        <v>21</v>
      </c>
      <c r="H1769" s="1" t="b">
        <v>1</v>
      </c>
      <c r="I1769" s="1" t="b">
        <v>0</v>
      </c>
      <c r="J1769" s="1">
        <v>1870</v>
      </c>
      <c r="K1769" s="1">
        <v>1870</v>
      </c>
      <c r="L1769" s="1" t="s">
        <v>14</v>
      </c>
      <c r="M1769" s="1">
        <v>1</v>
      </c>
      <c r="N1769" s="1" t="s">
        <v>13</v>
      </c>
      <c r="P1769" s="5">
        <v>38.737118000000002</v>
      </c>
      <c r="Q1769" s="5">
        <v>-85.386100999999996</v>
      </c>
      <c r="R1769" s="1">
        <v>315</v>
      </c>
      <c r="S1769" s="9"/>
      <c r="U1769" t="s">
        <v>472</v>
      </c>
      <c r="V1769" t="s">
        <v>446</v>
      </c>
      <c r="W1769" s="1" t="s">
        <v>13</v>
      </c>
    </row>
    <row r="1770" spans="1:23" x14ac:dyDescent="0.2">
      <c r="A1770" t="str">
        <f>IF(ISBLANK(R1770),C1770,R1770)&amp;" "&amp;S1770&amp;IF(ISBLANK(S1770),""," ")&amp;T1770&amp;IF(ISBLANK(T1770),""," ")&amp;U1770&amp;" "&amp;V1770</f>
        <v>317 Vine Street</v>
      </c>
      <c r="C1770" s="1" t="s">
        <v>0</v>
      </c>
      <c r="E1770" s="1" t="str">
        <f t="shared" si="83"/>
        <v>Federal</v>
      </c>
      <c r="F1770" s="1" t="str">
        <f t="shared" si="82"/>
        <v>None</v>
      </c>
      <c r="G1770" s="1" t="s">
        <v>1</v>
      </c>
      <c r="H1770" s="1" t="b">
        <v>1</v>
      </c>
      <c r="I1770" s="1" t="b">
        <v>0</v>
      </c>
      <c r="J1770" s="1">
        <v>1850</v>
      </c>
      <c r="K1770" s="1">
        <v>1850</v>
      </c>
      <c r="L1770" s="1" t="s">
        <v>14</v>
      </c>
      <c r="M1770" s="1">
        <v>0.5</v>
      </c>
      <c r="N1770" s="1" t="s">
        <v>13</v>
      </c>
      <c r="P1770" s="5">
        <v>38.736424</v>
      </c>
      <c r="Q1770" s="5">
        <v>-85.386127000000002</v>
      </c>
      <c r="R1770" s="1">
        <v>317</v>
      </c>
      <c r="S1770" s="9"/>
      <c r="U1770" t="s">
        <v>472</v>
      </c>
      <c r="V1770" t="s">
        <v>446</v>
      </c>
      <c r="W1770" s="1" t="s">
        <v>13</v>
      </c>
    </row>
    <row r="1771" spans="1:23" x14ac:dyDescent="0.2">
      <c r="A1771" t="str">
        <f>IF(ISBLANK(R1771),C1771,R1771)&amp;" "&amp;S1771&amp;IF(ISBLANK(S1771),""," ")&amp;T1771&amp;IF(ISBLANK(T1771),""," ")&amp;U1771&amp;" "&amp;V1771</f>
        <v>319 Vine Street</v>
      </c>
      <c r="C1771" s="1" t="s">
        <v>0</v>
      </c>
      <c r="E1771" s="1" t="str">
        <f t="shared" si="83"/>
        <v>Federal</v>
      </c>
      <c r="F1771" s="1" t="str">
        <f t="shared" si="82"/>
        <v>None</v>
      </c>
      <c r="G1771" s="1" t="s">
        <v>1</v>
      </c>
      <c r="H1771" s="1" t="b">
        <v>1</v>
      </c>
      <c r="I1771" s="1" t="b">
        <v>0</v>
      </c>
      <c r="J1771" s="1">
        <v>1850</v>
      </c>
      <c r="K1771" s="1">
        <v>1850</v>
      </c>
      <c r="L1771" s="1" t="s">
        <v>14</v>
      </c>
      <c r="M1771" s="1">
        <v>0.5</v>
      </c>
      <c r="N1771" s="1" t="s">
        <v>13</v>
      </c>
      <c r="P1771" s="5">
        <v>38.736446999999998</v>
      </c>
      <c r="Q1771" s="5">
        <v>-85.386120000000005</v>
      </c>
      <c r="R1771" s="1">
        <v>319</v>
      </c>
      <c r="S1771" s="9"/>
      <c r="U1771" t="s">
        <v>472</v>
      </c>
      <c r="V1771" t="s">
        <v>446</v>
      </c>
      <c r="W1771" s="1" t="s">
        <v>13</v>
      </c>
    </row>
    <row r="1772" spans="1:23" ht="127.5" x14ac:dyDescent="0.2">
      <c r="A1772" t="str">
        <f t="shared" si="84"/>
        <v>415 Vine Street</v>
      </c>
      <c r="B1772" s="1" t="s">
        <v>209</v>
      </c>
      <c r="C1772" s="1" t="s">
        <v>0</v>
      </c>
      <c r="E1772" s="1" t="str">
        <f t="shared" si="83"/>
        <v>Classical/Greek Revival</v>
      </c>
      <c r="F1772" s="1" t="str">
        <f t="shared" si="82"/>
        <v>Greek</v>
      </c>
      <c r="G1772" s="1" t="s">
        <v>26</v>
      </c>
      <c r="H1772" s="1" t="b">
        <v>1</v>
      </c>
      <c r="I1772" s="1" t="b">
        <v>0</v>
      </c>
      <c r="J1772" s="1">
        <v>1840</v>
      </c>
      <c r="K1772" s="1">
        <v>1840</v>
      </c>
      <c r="L1772" s="1" t="s">
        <v>14</v>
      </c>
      <c r="M1772" s="1">
        <v>1</v>
      </c>
      <c r="N1772" s="1" t="s">
        <v>13</v>
      </c>
      <c r="P1772" s="5">
        <v>38.738062999999997</v>
      </c>
      <c r="Q1772" s="5">
        <v>-85.386005999999995</v>
      </c>
      <c r="R1772" s="1">
        <v>415</v>
      </c>
      <c r="S1772" s="9"/>
      <c r="U1772" t="s">
        <v>472</v>
      </c>
      <c r="V1772" t="s">
        <v>446</v>
      </c>
      <c r="W1772" s="1" t="s">
        <v>401</v>
      </c>
    </row>
    <row r="1773" spans="1:23" x14ac:dyDescent="0.2">
      <c r="A1773" t="str">
        <f t="shared" si="84"/>
        <v>416 Vine Street</v>
      </c>
      <c r="B1773" s="1" t="s">
        <v>210</v>
      </c>
      <c r="C1773" s="1" t="s">
        <v>114</v>
      </c>
      <c r="E1773" s="1" t="str">
        <f t="shared" si="83"/>
        <v>Classical/Greek Revival</v>
      </c>
      <c r="F1773" s="1" t="str">
        <f t="shared" si="82"/>
        <v>Greek</v>
      </c>
      <c r="G1773" s="1" t="s">
        <v>26</v>
      </c>
      <c r="H1773" s="1" t="b">
        <v>0</v>
      </c>
      <c r="I1773" s="1" t="b">
        <v>1</v>
      </c>
      <c r="J1773" s="1">
        <v>1853</v>
      </c>
      <c r="K1773" s="1">
        <v>1860</v>
      </c>
      <c r="L1773" s="1" t="s">
        <v>14</v>
      </c>
      <c r="M1773" s="1">
        <v>1</v>
      </c>
      <c r="N1773" s="1" t="s">
        <v>13</v>
      </c>
      <c r="P1773" s="5">
        <v>38.738259999999997</v>
      </c>
      <c r="Q1773" s="5">
        <v>-85.385362000000001</v>
      </c>
      <c r="R1773" s="1">
        <v>416</v>
      </c>
      <c r="S1773" s="9"/>
      <c r="U1773" t="s">
        <v>472</v>
      </c>
      <c r="V1773" t="s">
        <v>446</v>
      </c>
      <c r="W1773" s="1" t="s">
        <v>13</v>
      </c>
    </row>
    <row r="1774" spans="1:23" x14ac:dyDescent="0.2">
      <c r="A1774" t="str">
        <f t="shared" si="84"/>
        <v>417 Vine Street</v>
      </c>
      <c r="B1774" s="1" t="s">
        <v>209</v>
      </c>
      <c r="C1774" s="1" t="s">
        <v>0</v>
      </c>
      <c r="E1774" s="1" t="str">
        <f t="shared" si="83"/>
        <v>Classical/Greek Revival</v>
      </c>
      <c r="F1774" s="1" t="str">
        <f t="shared" si="82"/>
        <v>Greek</v>
      </c>
      <c r="G1774" s="1" t="s">
        <v>26</v>
      </c>
      <c r="H1774" s="1" t="b">
        <v>1</v>
      </c>
      <c r="I1774" s="1" t="b">
        <v>0</v>
      </c>
      <c r="J1774" s="1">
        <v>1840</v>
      </c>
      <c r="K1774" s="1">
        <v>1840</v>
      </c>
      <c r="L1774" s="1" t="s">
        <v>14</v>
      </c>
      <c r="M1774" s="1">
        <v>1</v>
      </c>
      <c r="N1774" s="1" t="s">
        <v>13</v>
      </c>
      <c r="P1774" s="5">
        <v>38.738160000000001</v>
      </c>
      <c r="Q1774" s="5">
        <v>-85.385974000000004</v>
      </c>
      <c r="R1774" s="1">
        <v>417</v>
      </c>
      <c r="S1774" s="9"/>
      <c r="U1774" t="s">
        <v>472</v>
      </c>
      <c r="V1774" t="s">
        <v>446</v>
      </c>
      <c r="W1774" s="1" t="s">
        <v>13</v>
      </c>
    </row>
    <row r="1775" spans="1:23" x14ac:dyDescent="0.2">
      <c r="A1775" t="str">
        <f>IF(ISBLANK(R1775),D1775,R1775)&amp;" "&amp;S1775&amp;IF(ISBLANK(S1775),""," ")&amp;T1775&amp;IF(ISBLANK(T1775),""," ")&amp;U1775&amp;" "&amp;V1775</f>
        <v>421 1/2 Vine Street</v>
      </c>
      <c r="C1775" s="1" t="s">
        <v>0</v>
      </c>
      <c r="D1775" s="1" t="s">
        <v>71</v>
      </c>
      <c r="E1775" s="1" t="str">
        <f t="shared" si="83"/>
        <v>Federal</v>
      </c>
      <c r="F1775" s="1" t="str">
        <f t="shared" si="82"/>
        <v>None</v>
      </c>
      <c r="G1775" s="1" t="s">
        <v>1</v>
      </c>
      <c r="H1775" s="1" t="b">
        <v>1</v>
      </c>
      <c r="I1775" s="1" t="b">
        <v>0</v>
      </c>
      <c r="J1775" s="1">
        <v>1860</v>
      </c>
      <c r="K1775" s="1">
        <v>1860</v>
      </c>
      <c r="L1775" s="1" t="s">
        <v>14</v>
      </c>
      <c r="M1775" s="1">
        <v>0.5</v>
      </c>
      <c r="N1775" s="1" t="s">
        <v>13</v>
      </c>
      <c r="P1775" s="5">
        <v>38.738238000000003</v>
      </c>
      <c r="Q1775" s="5">
        <v>-85.385885999999999</v>
      </c>
      <c r="R1775" s="8">
        <v>421</v>
      </c>
      <c r="S1775" s="12" t="s">
        <v>510</v>
      </c>
      <c r="U1775" t="s">
        <v>472</v>
      </c>
      <c r="V1775" t="s">
        <v>446</v>
      </c>
      <c r="W1775" s="1" t="s">
        <v>13</v>
      </c>
    </row>
    <row r="1776" spans="1:23" x14ac:dyDescent="0.2">
      <c r="A1776" t="str">
        <f>IF(ISBLANK(R1776),D1776,R1776)&amp;" "&amp;S1776&amp;IF(ISBLANK(S1776),""," ")&amp;T1776&amp;IF(ISBLANK(T1776),""," ")&amp;U1776&amp;" "&amp;V1776</f>
        <v>421 Vine Street</v>
      </c>
      <c r="C1776" s="1" t="s">
        <v>0</v>
      </c>
      <c r="D1776" s="1" t="s">
        <v>71</v>
      </c>
      <c r="E1776" s="1" t="str">
        <f t="shared" si="83"/>
        <v>Federal</v>
      </c>
      <c r="F1776" s="1" t="str">
        <f t="shared" si="82"/>
        <v>None</v>
      </c>
      <c r="G1776" s="1" t="s">
        <v>1</v>
      </c>
      <c r="H1776" s="1" t="b">
        <v>1</v>
      </c>
      <c r="I1776" s="1" t="b">
        <v>0</v>
      </c>
      <c r="J1776" s="1">
        <v>1860</v>
      </c>
      <c r="K1776" s="1">
        <v>1860</v>
      </c>
      <c r="L1776" s="1" t="s">
        <v>14</v>
      </c>
      <c r="M1776" s="1">
        <v>0.5</v>
      </c>
      <c r="N1776" s="1" t="s">
        <v>13</v>
      </c>
      <c r="P1776" s="5">
        <v>38.738238000000003</v>
      </c>
      <c r="Q1776" s="5">
        <v>-85.385885999999999</v>
      </c>
      <c r="R1776" s="1">
        <v>421</v>
      </c>
      <c r="S1776" s="9"/>
      <c r="U1776" t="s">
        <v>472</v>
      </c>
      <c r="V1776" t="s">
        <v>446</v>
      </c>
      <c r="W1776" s="1" t="s">
        <v>13</v>
      </c>
    </row>
    <row r="1777" spans="1:23" x14ac:dyDescent="0.2">
      <c r="A1777" t="str">
        <f>IF(ISBLANK(R1777),D1777,R1777)&amp;" "&amp;S1777&amp;IF(ISBLANK(S1777),""," ")&amp;T1777&amp;IF(ISBLANK(T1777),""," ")&amp;U1777&amp;" "&amp;V1777</f>
        <v>423 Vine Street</v>
      </c>
      <c r="C1777" s="1" t="s">
        <v>0</v>
      </c>
      <c r="D1777" s="1" t="s">
        <v>71</v>
      </c>
      <c r="E1777" s="1" t="str">
        <f t="shared" si="83"/>
        <v>Federal</v>
      </c>
      <c r="F1777" s="1" t="str">
        <f t="shared" si="82"/>
        <v>None</v>
      </c>
      <c r="G1777" s="1" t="s">
        <v>1</v>
      </c>
      <c r="H1777" s="1" t="b">
        <v>1</v>
      </c>
      <c r="I1777" s="1" t="b">
        <v>0</v>
      </c>
      <c r="J1777" s="1">
        <v>1860</v>
      </c>
      <c r="K1777" s="1">
        <v>1860</v>
      </c>
      <c r="L1777" s="1" t="s">
        <v>14</v>
      </c>
      <c r="M1777" s="1">
        <v>1</v>
      </c>
      <c r="N1777" s="1" t="s">
        <v>13</v>
      </c>
      <c r="P1777" s="5">
        <v>38.738300000000002</v>
      </c>
      <c r="Q1777" s="5">
        <v>-85.385929000000004</v>
      </c>
      <c r="R1777" s="1">
        <v>423</v>
      </c>
      <c r="S1777" s="9"/>
      <c r="U1777" t="s">
        <v>472</v>
      </c>
      <c r="V1777" t="s">
        <v>446</v>
      </c>
      <c r="W1777" s="1" t="s">
        <v>13</v>
      </c>
    </row>
    <row r="1778" spans="1:23" x14ac:dyDescent="0.2">
      <c r="A1778" t="str">
        <f>IF(ISBLANK(R1778),C1778,R1778)&amp;" "&amp;S1778&amp;IF(ISBLANK(S1778),""," ")&amp;T1778&amp;IF(ISBLANK(T1778),""," ")&amp;U1778&amp;" "&amp;V1778</f>
        <v>427 Vine Street</v>
      </c>
      <c r="C1778" s="1" t="s">
        <v>0</v>
      </c>
      <c r="E1778" s="1" t="str">
        <f t="shared" si="83"/>
        <v>Bungalow/Craftsman/Foursquare</v>
      </c>
      <c r="F1778" s="1" t="str">
        <f t="shared" si="82"/>
        <v>None</v>
      </c>
      <c r="G1778" s="1" t="s">
        <v>101</v>
      </c>
      <c r="H1778" s="1" t="b">
        <v>1</v>
      </c>
      <c r="I1778" s="1" t="b">
        <v>0</v>
      </c>
      <c r="J1778" s="1">
        <v>1920</v>
      </c>
      <c r="K1778" s="1">
        <v>1920</v>
      </c>
      <c r="L1778" s="1" t="s">
        <v>14</v>
      </c>
      <c r="M1778" s="1">
        <v>1</v>
      </c>
      <c r="N1778" s="1" t="s">
        <v>13</v>
      </c>
      <c r="P1778" s="5">
        <v>38.738376000000002</v>
      </c>
      <c r="Q1778" s="5">
        <v>-85.385800000000003</v>
      </c>
      <c r="R1778" s="1">
        <v>427</v>
      </c>
      <c r="S1778" s="9"/>
      <c r="U1778" t="s">
        <v>472</v>
      </c>
      <c r="V1778" t="s">
        <v>446</v>
      </c>
      <c r="W1778" s="1" t="s">
        <v>13</v>
      </c>
    </row>
    <row r="1779" spans="1:23" x14ac:dyDescent="0.2">
      <c r="A1779" t="str">
        <f>IF(ISBLANK(R1779),C1779,R1779)&amp;" "&amp;S1779&amp;IF(ISBLANK(S1779),""," ")&amp;T1779&amp;IF(ISBLANK(T1779),""," ")&amp;U1779&amp;" "&amp;V1779</f>
        <v>880 Vine Street</v>
      </c>
      <c r="C1779" s="1" t="s">
        <v>0</v>
      </c>
      <c r="E1779" s="1" t="str">
        <f t="shared" si="83"/>
        <v>Vernacular: Other</v>
      </c>
      <c r="F1779" s="1" t="str">
        <f t="shared" si="82"/>
        <v>Pre-Fab</v>
      </c>
      <c r="G1779" s="1" t="s">
        <v>95</v>
      </c>
      <c r="H1779" s="1" t="b">
        <v>1</v>
      </c>
      <c r="I1779" s="1" t="b">
        <v>0</v>
      </c>
      <c r="J1779" s="1">
        <v>1970</v>
      </c>
      <c r="K1779" s="1">
        <v>1970</v>
      </c>
      <c r="L1779" s="1" t="s">
        <v>2</v>
      </c>
      <c r="N1779" s="1">
        <v>1</v>
      </c>
      <c r="O1779" s="4" t="s">
        <v>526</v>
      </c>
      <c r="P1779" s="5">
        <v>38.741047000000002</v>
      </c>
      <c r="Q1779" s="5">
        <v>-85.384626999999995</v>
      </c>
      <c r="R1779" s="1">
        <v>880</v>
      </c>
      <c r="S1779" s="9"/>
      <c r="U1779" t="s">
        <v>472</v>
      </c>
      <c r="V1779" t="s">
        <v>446</v>
      </c>
      <c r="W1779" s="1" t="s">
        <v>13</v>
      </c>
    </row>
    <row r="1780" spans="1:23" x14ac:dyDescent="0.2">
      <c r="A1780" t="str">
        <f>IF(ISBLANK(R1780),C1780,R1780)&amp;" "&amp;S1780&amp;IF(ISBLANK(S1780),""," ")&amp;T1780&amp;IF(ISBLANK(T1780),""," ")&amp;U1780&amp;" "&amp;V1780</f>
        <v>887 Vine Street</v>
      </c>
      <c r="C1780" s="1" t="s">
        <v>0</v>
      </c>
      <c r="E1780" s="1" t="str">
        <f t="shared" si="83"/>
        <v>Vernacular: Gable Front</v>
      </c>
      <c r="F1780" s="1" t="str">
        <f t="shared" si="82"/>
        <v>None</v>
      </c>
      <c r="G1780" s="1" t="s">
        <v>21</v>
      </c>
      <c r="H1780" s="1" t="b">
        <v>1</v>
      </c>
      <c r="I1780" s="1" t="b">
        <v>0</v>
      </c>
      <c r="J1780" s="1">
        <v>1880</v>
      </c>
      <c r="K1780" s="1">
        <v>1880</v>
      </c>
      <c r="L1780" s="1" t="s">
        <v>2</v>
      </c>
      <c r="N1780" s="4">
        <v>1</v>
      </c>
      <c r="O1780" s="4" t="s">
        <v>511</v>
      </c>
      <c r="P1780" s="5">
        <v>38.741053999999998</v>
      </c>
      <c r="Q1780" s="5">
        <v>-85.384366999999997</v>
      </c>
      <c r="R1780" s="1">
        <v>887</v>
      </c>
      <c r="S1780" s="9"/>
      <c r="U1780" t="s">
        <v>472</v>
      </c>
      <c r="V1780" t="s">
        <v>446</v>
      </c>
      <c r="W1780" s="1" t="s">
        <v>13</v>
      </c>
    </row>
    <row r="1781" spans="1:23" x14ac:dyDescent="0.2">
      <c r="A1781" t="str">
        <f>IF(ISBLANK(R1781),C1781,R1781)&amp;" "&amp;S1781&amp;IF(ISBLANK(S1781),""," ")&amp;T1781&amp;IF(ISBLANK(T1781),""," ")&amp;U1781&amp;" "&amp;V1781</f>
        <v>900 Vine Street</v>
      </c>
      <c r="C1781" s="1" t="s">
        <v>0</v>
      </c>
      <c r="E1781" s="1" t="str">
        <f t="shared" si="83"/>
        <v>Vernacular: Other</v>
      </c>
      <c r="F1781" s="1" t="str">
        <f t="shared" si="82"/>
        <v>Gabled-ell</v>
      </c>
      <c r="G1781" s="1" t="s">
        <v>27</v>
      </c>
      <c r="H1781" s="1" t="b">
        <v>1</v>
      </c>
      <c r="I1781" s="1" t="b">
        <v>0</v>
      </c>
      <c r="J1781" s="1">
        <v>1880</v>
      </c>
      <c r="K1781" s="1">
        <v>1880</v>
      </c>
      <c r="L1781" s="1" t="s">
        <v>14</v>
      </c>
      <c r="M1781" s="1">
        <v>1</v>
      </c>
      <c r="N1781" s="1" t="s">
        <v>13</v>
      </c>
      <c r="P1781" s="5">
        <v>38.741219999999998</v>
      </c>
      <c r="Q1781" s="5">
        <v>-85.384326000000001</v>
      </c>
      <c r="R1781" s="1">
        <v>900</v>
      </c>
      <c r="S1781" s="9"/>
      <c r="U1781" t="s">
        <v>472</v>
      </c>
      <c r="V1781" t="s">
        <v>446</v>
      </c>
      <c r="W1781" s="1" t="s">
        <v>13</v>
      </c>
    </row>
    <row r="1782" spans="1:23" x14ac:dyDescent="0.2">
      <c r="A1782" t="str">
        <f>IF(ISBLANK(R1782),C1782,R1782)&amp;" "&amp;S1782&amp;IF(ISBLANK(S1782),""," ")&amp;T1782&amp;IF(ISBLANK(T1782),""," ")&amp;U1782&amp;" "&amp;V1782</f>
        <v>902 Vine Street</v>
      </c>
      <c r="C1782" s="1" t="s">
        <v>0</v>
      </c>
      <c r="E1782" s="1" t="str">
        <f t="shared" si="83"/>
        <v>Vernacular: Gable Front</v>
      </c>
      <c r="F1782" s="1" t="str">
        <f t="shared" si="82"/>
        <v>None</v>
      </c>
      <c r="G1782" s="1" t="s">
        <v>21</v>
      </c>
      <c r="H1782" s="1" t="b">
        <v>1</v>
      </c>
      <c r="I1782" s="1" t="b">
        <v>0</v>
      </c>
      <c r="J1782" s="1">
        <v>1880</v>
      </c>
      <c r="K1782" s="1">
        <v>1880</v>
      </c>
      <c r="L1782" s="1" t="s">
        <v>14</v>
      </c>
      <c r="M1782" s="1">
        <v>1</v>
      </c>
      <c r="N1782" s="1" t="s">
        <v>13</v>
      </c>
      <c r="P1782" s="5">
        <v>38.74136</v>
      </c>
      <c r="Q1782" s="5">
        <v>-85.384289999999993</v>
      </c>
      <c r="R1782" s="1">
        <v>902</v>
      </c>
      <c r="S1782" s="9"/>
      <c r="U1782" t="s">
        <v>472</v>
      </c>
      <c r="V1782" t="s">
        <v>446</v>
      </c>
      <c r="W1782" s="1" t="s">
        <v>13</v>
      </c>
    </row>
    <row r="1783" spans="1:23" x14ac:dyDescent="0.2">
      <c r="A1783" t="str">
        <f>IF(ISBLANK(R1783),C1783,R1783)&amp;" "&amp;S1783&amp;IF(ISBLANK(S1783),""," ")&amp;T1783&amp;IF(ISBLANK(T1783),""," ")&amp;U1783&amp;" "&amp;V1783</f>
        <v>115 Wall Street</v>
      </c>
      <c r="C1783" s="1" t="s">
        <v>0</v>
      </c>
      <c r="E1783" s="1" t="str">
        <f t="shared" si="83"/>
        <v>Vernacular: Shotgun</v>
      </c>
      <c r="F1783" s="1" t="str">
        <f t="shared" si="82"/>
        <v>None</v>
      </c>
      <c r="G1783" s="1" t="s">
        <v>18</v>
      </c>
      <c r="H1783" s="1" t="b">
        <v>1</v>
      </c>
      <c r="I1783" s="1" t="b">
        <v>0</v>
      </c>
      <c r="J1783" s="1">
        <v>1880</v>
      </c>
      <c r="K1783" s="1">
        <v>1880</v>
      </c>
      <c r="L1783" s="1" t="s">
        <v>14</v>
      </c>
      <c r="M1783" s="1">
        <v>1</v>
      </c>
      <c r="N1783" s="1" t="s">
        <v>13</v>
      </c>
      <c r="P1783" s="5">
        <v>38.739733000000001</v>
      </c>
      <c r="Q1783" s="5">
        <v>-85.394823000000002</v>
      </c>
      <c r="R1783" s="1">
        <v>115</v>
      </c>
      <c r="S1783" s="9"/>
      <c r="U1783" t="s">
        <v>459</v>
      </c>
      <c r="V1783" t="s">
        <v>446</v>
      </c>
      <c r="W1783" s="1" t="s">
        <v>13</v>
      </c>
    </row>
    <row r="1784" spans="1:23" x14ac:dyDescent="0.2">
      <c r="A1784" t="str">
        <f>IF(ISBLANK(R1784),C1784,R1784)&amp;" "&amp;S1784&amp;IF(ISBLANK(S1784),""," ")&amp;T1784&amp;IF(ISBLANK(T1784),""," ")&amp;U1784&amp;" "&amp;V1784</f>
        <v>118 Wall Street</v>
      </c>
      <c r="C1784" s="1" t="s">
        <v>0</v>
      </c>
      <c r="E1784" s="1" t="str">
        <f t="shared" si="83"/>
        <v>Vernacular: Other</v>
      </c>
      <c r="F1784" s="1" t="str">
        <f t="shared" si="82"/>
        <v>Hall and Parlor</v>
      </c>
      <c r="G1784" s="1" t="s">
        <v>36</v>
      </c>
      <c r="H1784" s="1" t="b">
        <v>1</v>
      </c>
      <c r="I1784" s="1" t="b">
        <v>0</v>
      </c>
      <c r="J1784" s="1">
        <v>1850</v>
      </c>
      <c r="K1784" s="1">
        <v>1850</v>
      </c>
      <c r="L1784" s="1" t="s">
        <v>14</v>
      </c>
      <c r="M1784" s="1">
        <v>1</v>
      </c>
      <c r="N1784" s="1" t="s">
        <v>13</v>
      </c>
      <c r="P1784" s="5">
        <v>38.739674999999998</v>
      </c>
      <c r="Q1784" s="5">
        <v>-85.394215000000003</v>
      </c>
      <c r="R1784" s="1">
        <v>118</v>
      </c>
      <c r="S1784" s="9"/>
      <c r="U1784" t="s">
        <v>459</v>
      </c>
      <c r="V1784" t="s">
        <v>446</v>
      </c>
      <c r="W1784" s="1" t="s">
        <v>13</v>
      </c>
    </row>
    <row r="1785" spans="1:23" x14ac:dyDescent="0.2">
      <c r="A1785" t="str">
        <f>IF(ISBLANK(R1785),C1785,R1785)&amp;" "&amp;S1785&amp;IF(ISBLANK(S1785),""," ")&amp;T1785&amp;IF(ISBLANK(T1785),""," ")&amp;U1785&amp;" "&amp;V1785</f>
        <v>119 Wall Street</v>
      </c>
      <c r="C1785" s="1" t="s">
        <v>0</v>
      </c>
      <c r="E1785" s="1" t="str">
        <f t="shared" si="83"/>
        <v>Vernacular: Shotgun</v>
      </c>
      <c r="F1785" s="1" t="str">
        <f t="shared" si="82"/>
        <v>None</v>
      </c>
      <c r="G1785" s="1" t="s">
        <v>18</v>
      </c>
      <c r="H1785" s="1" t="b">
        <v>1</v>
      </c>
      <c r="I1785" s="1" t="b">
        <v>0</v>
      </c>
      <c r="J1785" s="1">
        <v>1880</v>
      </c>
      <c r="K1785" s="1">
        <v>1880</v>
      </c>
      <c r="L1785" s="1" t="s">
        <v>14</v>
      </c>
      <c r="M1785" s="1">
        <v>2</v>
      </c>
      <c r="N1785" s="1" t="s">
        <v>13</v>
      </c>
      <c r="P1785" s="5">
        <v>38.739823000000001</v>
      </c>
      <c r="Q1785" s="5">
        <v>-85.394885000000002</v>
      </c>
      <c r="R1785" s="1">
        <v>119</v>
      </c>
      <c r="S1785" s="9"/>
      <c r="U1785" t="s">
        <v>459</v>
      </c>
      <c r="V1785" t="s">
        <v>446</v>
      </c>
      <c r="W1785" s="1" t="s">
        <v>13</v>
      </c>
    </row>
    <row r="1786" spans="1:23" x14ac:dyDescent="0.2">
      <c r="A1786" t="str">
        <f>IF(ISBLANK(R1786),C1786,R1786)&amp;" "&amp;S1786&amp;IF(ISBLANK(S1786),""," ")&amp;T1786&amp;IF(ISBLANK(T1786),""," ")&amp;U1786&amp;" "&amp;V1786</f>
        <v>120 Wall Street</v>
      </c>
      <c r="C1786" s="1" t="s">
        <v>0</v>
      </c>
      <c r="E1786" s="1" t="str">
        <f t="shared" si="83"/>
        <v>Bungalow/Craftsman/Foursquare</v>
      </c>
      <c r="F1786" s="1" t="str">
        <f t="shared" si="82"/>
        <v>None</v>
      </c>
      <c r="G1786" s="4" t="s">
        <v>101</v>
      </c>
      <c r="H1786" s="1" t="b">
        <v>1</v>
      </c>
      <c r="I1786" s="1" t="b">
        <v>0</v>
      </c>
      <c r="J1786" s="1">
        <v>1910</v>
      </c>
      <c r="K1786" s="1">
        <v>1910</v>
      </c>
      <c r="L1786" s="1" t="s">
        <v>14</v>
      </c>
      <c r="M1786" s="1">
        <v>1</v>
      </c>
      <c r="N1786" s="1" t="s">
        <v>13</v>
      </c>
      <c r="P1786" s="5">
        <v>38.739508000000001</v>
      </c>
      <c r="Q1786" s="5">
        <v>-85.394368999999998</v>
      </c>
      <c r="R1786" s="1">
        <v>120</v>
      </c>
      <c r="S1786" s="9"/>
      <c r="U1786" t="s">
        <v>459</v>
      </c>
      <c r="V1786" t="s">
        <v>446</v>
      </c>
      <c r="W1786" s="1" t="s">
        <v>13</v>
      </c>
    </row>
    <row r="1787" spans="1:23" x14ac:dyDescent="0.2">
      <c r="A1787" t="str">
        <f>IF(ISBLANK(R1787),C1787,R1787)&amp;" "&amp;S1787&amp;IF(ISBLANK(S1787),""," ")&amp;T1787&amp;IF(ISBLANK(T1787),""," ")&amp;U1787&amp;" "&amp;V1787</f>
        <v>124 Wall Street</v>
      </c>
      <c r="C1787" s="1" t="s">
        <v>0</v>
      </c>
      <c r="E1787" s="1" t="str">
        <f t="shared" si="83"/>
        <v>Modern Movement</v>
      </c>
      <c r="F1787" s="1" t="str">
        <f t="shared" si="82"/>
        <v>None</v>
      </c>
      <c r="G1787" s="1" t="s">
        <v>60</v>
      </c>
      <c r="H1787" s="1" t="b">
        <v>1</v>
      </c>
      <c r="I1787" s="1" t="b">
        <v>0</v>
      </c>
      <c r="J1787" s="1">
        <v>1980</v>
      </c>
      <c r="K1787" s="1">
        <v>1980</v>
      </c>
      <c r="L1787" s="1" t="s">
        <v>2</v>
      </c>
      <c r="N1787" s="1">
        <v>1</v>
      </c>
      <c r="O1787" s="4" t="s">
        <v>526</v>
      </c>
      <c r="P1787" s="5">
        <v>38.739825000000003</v>
      </c>
      <c r="Q1787" s="5">
        <v>-85.394375999999994</v>
      </c>
      <c r="R1787" s="1">
        <v>124</v>
      </c>
      <c r="S1787" s="9"/>
      <c r="U1787" t="s">
        <v>459</v>
      </c>
      <c r="V1787" t="s">
        <v>446</v>
      </c>
      <c r="W1787" s="1" t="s">
        <v>13</v>
      </c>
    </row>
    <row r="1788" spans="1:23" x14ac:dyDescent="0.2">
      <c r="A1788" t="str">
        <f>IF(ISBLANK(R1788),C1788,R1788)&amp;" "&amp;S1788&amp;IF(ISBLANK(S1788),""," ")&amp;T1788&amp;IF(ISBLANK(T1788),""," ")&amp;U1788&amp;" "&amp;V1788</f>
        <v>126 Wall Street</v>
      </c>
      <c r="C1788" s="1" t="s">
        <v>0</v>
      </c>
      <c r="E1788" s="1" t="str">
        <f t="shared" si="83"/>
        <v>Vernacular: Gable Front</v>
      </c>
      <c r="F1788" s="1" t="str">
        <f t="shared" si="82"/>
        <v>None</v>
      </c>
      <c r="G1788" s="1" t="s">
        <v>21</v>
      </c>
      <c r="H1788" s="1" t="b">
        <v>1</v>
      </c>
      <c r="I1788" s="1" t="b">
        <v>0</v>
      </c>
      <c r="J1788" s="1">
        <v>1870</v>
      </c>
      <c r="K1788" s="1">
        <v>1870</v>
      </c>
      <c r="L1788" s="1" t="s">
        <v>14</v>
      </c>
      <c r="M1788" s="1">
        <v>1</v>
      </c>
      <c r="N1788" s="1" t="s">
        <v>13</v>
      </c>
      <c r="P1788" s="5">
        <v>38.739991000000003</v>
      </c>
      <c r="Q1788" s="5">
        <v>-85.394324999999995</v>
      </c>
      <c r="R1788" s="1">
        <v>126</v>
      </c>
      <c r="S1788" s="9"/>
      <c r="U1788" t="s">
        <v>459</v>
      </c>
      <c r="V1788" t="s">
        <v>446</v>
      </c>
      <c r="W1788" s="1" t="s">
        <v>13</v>
      </c>
    </row>
    <row r="1789" spans="1:23" x14ac:dyDescent="0.2">
      <c r="A1789" t="str">
        <f>IF(ISBLANK(R1789),C1789,R1789)&amp;" "&amp;S1789&amp;IF(ISBLANK(S1789),""," ")&amp;T1789&amp;IF(ISBLANK(T1789),""," ")&amp;U1789&amp;" "&amp;V1789</f>
        <v>102 Walnut Street</v>
      </c>
      <c r="C1789" s="1" t="s">
        <v>0</v>
      </c>
      <c r="E1789" s="1" t="str">
        <f t="shared" si="83"/>
        <v>Federal</v>
      </c>
      <c r="F1789" s="1" t="str">
        <f t="shared" si="82"/>
        <v>None</v>
      </c>
      <c r="G1789" s="1" t="s">
        <v>1</v>
      </c>
      <c r="H1789" s="1" t="b">
        <v>1</v>
      </c>
      <c r="I1789" s="1" t="b">
        <v>0</v>
      </c>
      <c r="J1789" s="1">
        <v>1890</v>
      </c>
      <c r="K1789" s="1">
        <v>1890</v>
      </c>
      <c r="L1789" s="1" t="s">
        <v>14</v>
      </c>
      <c r="M1789" s="1">
        <v>1</v>
      </c>
      <c r="P1789" s="5">
        <v>38.732989000000003</v>
      </c>
      <c r="Q1789" s="5">
        <v>-85.375559999999993</v>
      </c>
      <c r="R1789" s="1">
        <v>102</v>
      </c>
      <c r="S1789" s="9"/>
      <c r="U1789" t="s">
        <v>490</v>
      </c>
      <c r="V1789" t="s">
        <v>446</v>
      </c>
      <c r="W1789" s="1" t="s">
        <v>13</v>
      </c>
    </row>
    <row r="1790" spans="1:23" x14ac:dyDescent="0.2">
      <c r="A1790" t="str">
        <f>IF(ISBLANK(R1790),C1790,R1790)&amp;" "&amp;S1790&amp;IF(ISBLANK(S1790),""," ")&amp;T1790&amp;IF(ISBLANK(T1790),""," ")&amp;U1790&amp;" "&amp;V1790</f>
        <v>103 Walnut Street</v>
      </c>
      <c r="C1790" s="1" t="s">
        <v>0</v>
      </c>
      <c r="E1790" s="1" t="str">
        <f t="shared" si="83"/>
        <v>Bungalow/Craftsman/Foursquare</v>
      </c>
      <c r="F1790" s="1" t="str">
        <f t="shared" si="82"/>
        <v>None</v>
      </c>
      <c r="G1790" s="1" t="s">
        <v>101</v>
      </c>
      <c r="H1790" s="1" t="b">
        <v>1</v>
      </c>
      <c r="I1790" s="1" t="b">
        <v>0</v>
      </c>
      <c r="J1790" s="1">
        <v>1915</v>
      </c>
      <c r="K1790" s="1">
        <v>1915</v>
      </c>
      <c r="L1790" s="1" t="s">
        <v>2</v>
      </c>
      <c r="N1790" s="4">
        <v>1</v>
      </c>
      <c r="O1790" s="4" t="s">
        <v>511</v>
      </c>
      <c r="P1790" s="5">
        <v>38.733030999999997</v>
      </c>
      <c r="Q1790" s="5">
        <v>-85.375962999999999</v>
      </c>
      <c r="R1790" s="1">
        <v>103</v>
      </c>
      <c r="S1790" s="9"/>
      <c r="U1790" t="s">
        <v>490</v>
      </c>
      <c r="V1790" t="s">
        <v>446</v>
      </c>
      <c r="W1790" s="1" t="s">
        <v>13</v>
      </c>
    </row>
    <row r="1791" spans="1:23" ht="25.5" x14ac:dyDescent="0.2">
      <c r="A1791" t="str">
        <f>IF(ISBLANK(R1791),C1791,R1791)&amp;" "&amp;S1791&amp;IF(ISBLANK(S1791),""," ")&amp;T1791&amp;IF(ISBLANK(T1791),""," ")&amp;U1791&amp;" "&amp;V1791</f>
        <v>105 Walnut Street</v>
      </c>
      <c r="B1791" s="1" t="s">
        <v>30</v>
      </c>
      <c r="C1791" s="1" t="s">
        <v>4</v>
      </c>
      <c r="E1791" s="1" t="str">
        <f t="shared" si="83"/>
        <v>Functional</v>
      </c>
      <c r="F1791" s="1" t="str">
        <f t="shared" si="82"/>
        <v>20th Century</v>
      </c>
      <c r="G1791" s="1" t="s">
        <v>77</v>
      </c>
      <c r="H1791" s="1" t="b">
        <v>1</v>
      </c>
      <c r="I1791" s="1" t="b">
        <v>0</v>
      </c>
      <c r="J1791" s="1">
        <v>1970</v>
      </c>
      <c r="K1791" s="1">
        <v>1970</v>
      </c>
      <c r="L1791" s="1" t="s">
        <v>2</v>
      </c>
      <c r="N1791" s="1">
        <v>1</v>
      </c>
      <c r="O1791" s="4" t="s">
        <v>526</v>
      </c>
      <c r="P1791" s="5">
        <v>38.733170000000001</v>
      </c>
      <c r="Q1791" s="5">
        <v>-85.375974999999997</v>
      </c>
      <c r="R1791" s="1">
        <v>105</v>
      </c>
      <c r="S1791" s="9"/>
      <c r="U1791" t="s">
        <v>490</v>
      </c>
      <c r="V1791" t="s">
        <v>446</v>
      </c>
      <c r="W1791" s="1" t="s">
        <v>13</v>
      </c>
    </row>
    <row r="1792" spans="1:23" x14ac:dyDescent="0.2">
      <c r="A1792" t="str">
        <f>IF(ISBLANK(R1792),C1792,R1792)&amp;" "&amp;S1792&amp;IF(ISBLANK(S1792),""," ")&amp;T1792&amp;IF(ISBLANK(T1792),""," ")&amp;U1792&amp;" "&amp;V1792</f>
        <v>107 Walnut Street</v>
      </c>
      <c r="C1792" s="1" t="s">
        <v>0</v>
      </c>
      <c r="E1792" s="1" t="str">
        <f t="shared" si="83"/>
        <v>Vernacular: Other</v>
      </c>
      <c r="F1792" s="1" t="str">
        <f t="shared" si="82"/>
        <v>Gabled-ell</v>
      </c>
      <c r="G1792" s="1" t="s">
        <v>27</v>
      </c>
      <c r="H1792" s="1" t="b">
        <v>1</v>
      </c>
      <c r="I1792" s="1" t="b">
        <v>0</v>
      </c>
      <c r="J1792" s="1">
        <v>1900</v>
      </c>
      <c r="K1792" s="1">
        <v>1900</v>
      </c>
      <c r="L1792" s="1" t="s">
        <v>14</v>
      </c>
      <c r="M1792" s="1">
        <v>1</v>
      </c>
      <c r="P1792" s="5">
        <v>38.733300999999997</v>
      </c>
      <c r="Q1792" s="5">
        <v>-85.375975999999994</v>
      </c>
      <c r="R1792" s="1">
        <v>107</v>
      </c>
      <c r="S1792" s="9"/>
      <c r="U1792" t="s">
        <v>490</v>
      </c>
      <c r="V1792" t="s">
        <v>446</v>
      </c>
      <c r="W1792" s="1" t="s">
        <v>13</v>
      </c>
    </row>
    <row r="1793" spans="1:23" x14ac:dyDescent="0.2">
      <c r="A1793" t="str">
        <f>IF(ISBLANK(R1793),D1793,R1793)&amp;" "&amp;S1793&amp;IF(ISBLANK(S1793),""," ")&amp;T1793&amp;IF(ISBLANK(T1793),""," ")&amp;U1793&amp;" "&amp;V1793</f>
        <v>111 Walnut Street</v>
      </c>
      <c r="C1793" s="1" t="s">
        <v>0</v>
      </c>
      <c r="D1793" s="1" t="s">
        <v>71</v>
      </c>
      <c r="E1793" s="1" t="str">
        <f t="shared" si="83"/>
        <v>Vernacular: Gable Front</v>
      </c>
      <c r="F1793" s="1" t="str">
        <f t="shared" si="82"/>
        <v>None</v>
      </c>
      <c r="G1793" s="1" t="s">
        <v>21</v>
      </c>
      <c r="H1793" s="1" t="b">
        <v>1</v>
      </c>
      <c r="I1793" s="1" t="b">
        <v>0</v>
      </c>
      <c r="J1793" s="1">
        <v>1860</v>
      </c>
      <c r="K1793" s="1">
        <v>1860</v>
      </c>
      <c r="L1793" s="1" t="s">
        <v>14</v>
      </c>
      <c r="M1793" s="1">
        <v>0.5</v>
      </c>
      <c r="P1793" s="5">
        <v>38.734535999999999</v>
      </c>
      <c r="Q1793" s="5">
        <v>-85.375722999999994</v>
      </c>
      <c r="R1793" s="1">
        <v>111</v>
      </c>
      <c r="S1793" s="9"/>
      <c r="U1793" t="s">
        <v>490</v>
      </c>
      <c r="V1793" t="s">
        <v>446</v>
      </c>
      <c r="W1793" s="1" t="s">
        <v>13</v>
      </c>
    </row>
    <row r="1794" spans="1:23" x14ac:dyDescent="0.2">
      <c r="A1794" t="str">
        <f>IF(ISBLANK(R1794),D1794,R1794)&amp;" "&amp;S1794&amp;IF(ISBLANK(S1794),""," ")&amp;T1794&amp;IF(ISBLANK(T1794),""," ")&amp;U1794&amp;" "&amp;V1794</f>
        <v>113 Walnut Street</v>
      </c>
      <c r="C1794" s="1" t="s">
        <v>0</v>
      </c>
      <c r="D1794" s="1" t="s">
        <v>71</v>
      </c>
      <c r="E1794" s="1" t="str">
        <f t="shared" si="83"/>
        <v>Vernacular: Gable Front</v>
      </c>
      <c r="F1794" s="1" t="str">
        <f t="shared" ref="F1794:F1857" si="85">IF(OR(G1794="Other: Vernacular Landscape",G1794="Other",G1794="Federal"),"None",IF(G1794="Italianate","None",IF(G1794="No Style","None",IF(G1794="Other: Gabled-ell","Gabled-ell",IF(G1794="Other: Single Pen","Single Pen",IF(G1794="Other: Double Pen","Double Pen",IF(G1794="Other: Shotgun","None",IF(G1794="Other: I-House","I-House",IF(G1794="Other: Hall and Parlor","Hall and Parlor",IF(G1794="Other: Gable front","None",IF(G1794="Other: Cross gable","Cross Gable",IF(G1794="Other: English Barn","English Barn",IF(G1794="Greek Revival","Greek",IF(G1794="Bungalow/Craftsman","None",IF(G1794="Colonial Revival","None",IF(G1794="Other: American Four Square","None",IF(G1794="Queen Anne","Queen Anne",IF(G1794="Other: Designed Landscape - Memorial Garden","Memorial Garden",IF(G1794="Other: Designed Landscape - Formal garden","Formal Garden",IF(OR(G1794="Other: Modern",G1794="Modern Movement"),"None",IF(OR(G1794="Other: Side gabled",G1794="Side gabled"),"Side Gable",IF(G1794="Other: Rail car design","Rail Car",IF(G1794="Commercial Style","None",IF(G1794="Other: Cottage","Cottage",IF(G1794="Other: 19th C. Functional","19th Century",IF(G1794="Other: 20th C. Functional","20th Century",IF(G1794="Other: Pre-Fab","Pre-Fab",IF(OR(G1794="Other: Art Deco",G1794="Art Deco"),"None",IF(G1794="Gothic Revival","None",IF(G1794="Neo-Classical Revival","Classical",IF(OR(G1794="Other: Tudor Revival",G1794="Tudor Revival"),"None",IF(G1794="Stick/Eastlake","Stick/Eastlake",IF(G1794="Romanesque Revival","Romanesque Revival",IF(G1794="Modern Movement: Ranch Style","Ranch",IF(G1794="Other: Camelback shotgun","Camelback Shotgun",IF(G1794="Other: Saltbox","Saltbox",IF(G1794="Other: Designed Lanscape","None",IF(G1794="Other: Designed Landscape - City Park","City Park",IF(G1794="Other: Central passage","Central Passage",IF(G1794="Other: T-plan","T-plan",IF(G1794="Other: Free Classic","Free Classical",IF(G1794="Other: Cross plan","Cross Plan",IF(G1794="Second Empire",G1794,IF(G1794="Other: Folk Victorian","Folk Victorian",IF(G1794="Classical Revival","Classical",IF(G1794="Other: Neoclassical","Neoclassical",""))))))))))))))))))))))))))))))))))))))))))))))</f>
        <v>None</v>
      </c>
      <c r="G1794" s="1" t="s">
        <v>21</v>
      </c>
      <c r="H1794" s="1" t="b">
        <v>1</v>
      </c>
      <c r="I1794" s="1" t="b">
        <v>0</v>
      </c>
      <c r="J1794" s="1">
        <v>1860</v>
      </c>
      <c r="K1794" s="1">
        <v>1860</v>
      </c>
      <c r="L1794" s="1" t="s">
        <v>14</v>
      </c>
      <c r="M1794" s="1">
        <v>0.5</v>
      </c>
      <c r="P1794" s="5">
        <v>38.733429000000001</v>
      </c>
      <c r="Q1794" s="5">
        <v>-85.375975999999994</v>
      </c>
      <c r="R1794" s="1">
        <v>113</v>
      </c>
      <c r="S1794" s="9"/>
      <c r="U1794" t="s">
        <v>490</v>
      </c>
      <c r="V1794" t="s">
        <v>446</v>
      </c>
      <c r="W1794" s="1" t="s">
        <v>13</v>
      </c>
    </row>
    <row r="1795" spans="1:23" x14ac:dyDescent="0.2">
      <c r="A1795" t="str">
        <f>IF(ISBLANK(R1795),C1795,R1795)&amp;" "&amp;S1795&amp;IF(ISBLANK(S1795),""," ")&amp;T1795&amp;IF(ISBLANK(T1795),""," ")&amp;U1795&amp;" "&amp;V1795</f>
        <v>115 Walnut Street</v>
      </c>
      <c r="C1795" s="1" t="s">
        <v>0</v>
      </c>
      <c r="E1795" s="1" t="str">
        <f t="shared" ref="E1795:E1858" si="86">IF(OR(G1795="Other",G1795="Federal",G1795="Italianate",G1795="Gothic Revival",G1795="Tudor Revival"),G1795,IF(G1795="No Style","None",IF(OR(G1795="Other: T-plan",G1795="Other: Central passage",G1795="Other: Pre-Fab",G1795="Other: Side gabled",G1795="Side gabled",G1795="Other: Gabled-ell",G1795="Other: Cross gable",G1795="Other: Saltbox",G1795="Other: Cross plan",G1795="Other: Hall and Parlor",G1795="Other: I-House",G1795="Other: Single Pen",G1795="Other: Cottage",G1795="Other: Double Pen"),"Vernacular: Other",IF(OR(G1795="Other: Shotgun",G1795="Other: Camelback shotgun"),"Vernacular: Shotgun",IF(G1795="Other: Gable front","Vernacular: Gable Front",IF(G1795="Other: English Barn","Barn",IF(G1795="Bungalow/Craftsman","Bungalow/Craftsman/Foursquare",IF(G1795="Colonial Revival",G1795,IF(G1795="Other: American Four Square","Bungalow/Craftsman/Foursquare",IF(G1795="Queen Anne","Victorian",IF(OR(G1795="Other: Designed Landscape - Memorial Garden",G1795="Other: Designed Landscape",G1795="Other: Designed Landscape - City Park"),"Designed Landscape",IF(G1795="Other: Designed Landscape - Formal garden","Designed Landscape",IF(OR(G1795="Other: Modern",G1795="Modern Movement",G1795="Modern Movement: Ranch Style"),"Modern Movement",IF(G1795="Other: Rail car design","Other",IF(G1795="Commercial Style","Commercial Style",IF(G1795="Other: 19th C. Functional","Functional",IF(G1795="Other: 20th C. Functional","Functional",IF(OR(G1795="Other: Art Deco",G1795="Art Deco"),"Art Deco",IF(G1795="Stick/Eastlake","Victorian",IF(OR(G1795="Other: Folk Victorian",G1795="Other: Free Classic",G1795="Romanesque Revival",G1795="Second Empire"),"Victorian",IF(G1795="Other: Tudor Revival","Tudor Revival",IF(G1795="Other: Vernacular Landscape","Vernacular Landscape",IF(OR(G1795="Greek Revival",G1795="Neo-Classical Revival",G1795="Classical Revival"),"Classical/Greek Revival","")))))))))))))))))))))))</f>
        <v>Federal</v>
      </c>
      <c r="F1795" s="1" t="str">
        <f t="shared" si="85"/>
        <v>None</v>
      </c>
      <c r="G1795" s="1" t="s">
        <v>1</v>
      </c>
      <c r="H1795" s="1" t="b">
        <v>1</v>
      </c>
      <c r="I1795" s="1" t="b">
        <v>0</v>
      </c>
      <c r="J1795" s="1">
        <v>1850</v>
      </c>
      <c r="K1795" s="1">
        <v>1850</v>
      </c>
      <c r="L1795" s="1" t="s">
        <v>14</v>
      </c>
      <c r="M1795" s="1">
        <v>1</v>
      </c>
      <c r="P1795" s="5">
        <v>38.733516000000002</v>
      </c>
      <c r="Q1795" s="5">
        <v>-85.375979000000001</v>
      </c>
      <c r="R1795" s="1">
        <v>115</v>
      </c>
      <c r="S1795" s="9"/>
      <c r="U1795" t="s">
        <v>490</v>
      </c>
      <c r="V1795" t="s">
        <v>446</v>
      </c>
      <c r="W1795" s="1" t="s">
        <v>13</v>
      </c>
    </row>
    <row r="1796" spans="1:23" x14ac:dyDescent="0.2">
      <c r="A1796" t="str">
        <f>IF(ISBLANK(R1796),C1796,R1796)&amp;" "&amp;S1796&amp;IF(ISBLANK(S1796),""," ")&amp;T1796&amp;IF(ISBLANK(T1796),""," ")&amp;U1796&amp;" "&amp;V1796</f>
        <v>117 Walnut Street</v>
      </c>
      <c r="C1796" s="1" t="s">
        <v>0</v>
      </c>
      <c r="E1796" s="1" t="str">
        <f t="shared" si="86"/>
        <v>Vernacular: Shotgun</v>
      </c>
      <c r="F1796" s="1" t="str">
        <f t="shared" si="85"/>
        <v>None</v>
      </c>
      <c r="G1796" s="1" t="s">
        <v>18</v>
      </c>
      <c r="H1796" s="1" t="b">
        <v>1</v>
      </c>
      <c r="I1796" s="1" t="b">
        <v>0</v>
      </c>
      <c r="J1796" s="1">
        <v>1870</v>
      </c>
      <c r="K1796" s="1">
        <v>1870</v>
      </c>
      <c r="L1796" s="1" t="s">
        <v>14</v>
      </c>
      <c r="M1796" s="1">
        <v>1</v>
      </c>
      <c r="P1796" s="5">
        <v>38.733626000000001</v>
      </c>
      <c r="Q1796" s="5">
        <v>-85.375978000000003</v>
      </c>
      <c r="R1796" s="1">
        <v>117</v>
      </c>
      <c r="S1796" s="9"/>
      <c r="U1796" t="s">
        <v>490</v>
      </c>
      <c r="V1796" t="s">
        <v>446</v>
      </c>
      <c r="W1796" s="1" t="s">
        <v>13</v>
      </c>
    </row>
    <row r="1797" spans="1:23" x14ac:dyDescent="0.2">
      <c r="A1797" t="str">
        <f>IF(ISBLANK(R1797),C1797,R1797)&amp;" "&amp;S1797&amp;IF(ISBLANK(S1797),""," ")&amp;T1797&amp;IF(ISBLANK(T1797),""," ")&amp;U1797&amp;" "&amp;V1797</f>
        <v>121 Walnut Street</v>
      </c>
      <c r="C1797" s="1" t="s">
        <v>0</v>
      </c>
      <c r="E1797" s="1" t="str">
        <f t="shared" si="86"/>
        <v>Vernacular: Shotgun</v>
      </c>
      <c r="F1797" s="1" t="str">
        <f t="shared" si="85"/>
        <v>None</v>
      </c>
      <c r="G1797" s="1" t="s">
        <v>18</v>
      </c>
      <c r="H1797" s="1" t="b">
        <v>1</v>
      </c>
      <c r="I1797" s="1" t="b">
        <v>0</v>
      </c>
      <c r="J1797" s="1">
        <v>1900</v>
      </c>
      <c r="K1797" s="1">
        <v>1900</v>
      </c>
      <c r="L1797" s="1" t="s">
        <v>14</v>
      </c>
      <c r="M1797" s="1">
        <v>1</v>
      </c>
      <c r="P1797" s="5">
        <v>38.733747999999999</v>
      </c>
      <c r="Q1797" s="5">
        <v>-85.375983000000005</v>
      </c>
      <c r="R1797" s="1">
        <v>121</v>
      </c>
      <c r="S1797" s="9"/>
      <c r="U1797" t="s">
        <v>490</v>
      </c>
      <c r="V1797" t="s">
        <v>446</v>
      </c>
      <c r="W1797" s="1" t="s">
        <v>13</v>
      </c>
    </row>
    <row r="1798" spans="1:23" x14ac:dyDescent="0.2">
      <c r="A1798" t="str">
        <f>IF(ISBLANK(R1798),C1798,R1798)&amp;" "&amp;S1798&amp;IF(ISBLANK(S1798),""," ")&amp;T1798&amp;IF(ISBLANK(T1798),""," ")&amp;U1798&amp;" "&amp;V1798</f>
        <v>201 Walnut Street</v>
      </c>
      <c r="C1798" s="1" t="s">
        <v>0</v>
      </c>
      <c r="E1798" s="1" t="str">
        <f t="shared" si="86"/>
        <v>Victorian</v>
      </c>
      <c r="F1798" s="1" t="str">
        <f t="shared" si="85"/>
        <v>Queen Anne</v>
      </c>
      <c r="G1798" s="1" t="s">
        <v>42</v>
      </c>
      <c r="H1798" s="1" t="b">
        <v>1</v>
      </c>
      <c r="I1798" s="1" t="b">
        <v>0</v>
      </c>
      <c r="J1798" s="1">
        <v>1880</v>
      </c>
      <c r="K1798" s="1">
        <v>1880</v>
      </c>
      <c r="L1798" s="1" t="s">
        <v>14</v>
      </c>
      <c r="M1798" s="1">
        <v>1</v>
      </c>
      <c r="P1798" s="5">
        <v>38.734005000000003</v>
      </c>
      <c r="Q1798" s="5">
        <v>-85.375961000000004</v>
      </c>
      <c r="R1798" s="1">
        <v>201</v>
      </c>
      <c r="S1798" s="9"/>
      <c r="U1798" t="s">
        <v>490</v>
      </c>
      <c r="V1798" t="s">
        <v>446</v>
      </c>
      <c r="W1798" s="1" t="s">
        <v>13</v>
      </c>
    </row>
    <row r="1799" spans="1:23" x14ac:dyDescent="0.2">
      <c r="A1799" t="str">
        <f>IF(ISBLANK(R1799),C1799,R1799)&amp;" "&amp;S1799&amp;IF(ISBLANK(S1799),""," ")&amp;T1799&amp;IF(ISBLANK(T1799),""," ")&amp;U1799&amp;" "&amp;V1799</f>
        <v>202 Walnut Street</v>
      </c>
      <c r="C1799" s="1" t="s">
        <v>0</v>
      </c>
      <c r="E1799" s="1" t="str">
        <f t="shared" si="86"/>
        <v>Vernacular: Shotgun</v>
      </c>
      <c r="F1799" s="1" t="str">
        <f t="shared" si="85"/>
        <v>None</v>
      </c>
      <c r="G1799" s="1" t="s">
        <v>18</v>
      </c>
      <c r="H1799" s="1" t="b">
        <v>1</v>
      </c>
      <c r="I1799" s="1" t="b">
        <v>0</v>
      </c>
      <c r="J1799" s="1">
        <v>1910</v>
      </c>
      <c r="K1799" s="1">
        <v>1910</v>
      </c>
      <c r="L1799" s="1" t="s">
        <v>14</v>
      </c>
      <c r="M1799" s="1">
        <v>1</v>
      </c>
      <c r="P1799" s="5">
        <v>38.733963000000003</v>
      </c>
      <c r="Q1799" s="5">
        <v>-85.375544000000005</v>
      </c>
      <c r="R1799" s="1">
        <v>202</v>
      </c>
      <c r="S1799" s="9"/>
      <c r="U1799" t="s">
        <v>490</v>
      </c>
      <c r="V1799" t="s">
        <v>446</v>
      </c>
      <c r="W1799" s="1" t="s">
        <v>13</v>
      </c>
    </row>
    <row r="1800" spans="1:23" x14ac:dyDescent="0.2">
      <c r="A1800" t="str">
        <f>IF(ISBLANK(R1800),C1800,R1800)&amp;" "&amp;S1800&amp;IF(ISBLANK(S1800),""," ")&amp;T1800&amp;IF(ISBLANK(T1800),""," ")&amp;U1800&amp;" "&amp;V1800</f>
        <v>203 Walnut Street</v>
      </c>
      <c r="C1800" s="1" t="s">
        <v>0</v>
      </c>
      <c r="E1800" s="1" t="str">
        <f t="shared" si="86"/>
        <v>Victorian</v>
      </c>
      <c r="F1800" s="1" t="str">
        <f t="shared" si="85"/>
        <v>Queen Anne</v>
      </c>
      <c r="G1800" s="1" t="s">
        <v>42</v>
      </c>
      <c r="H1800" s="1" t="b">
        <v>1</v>
      </c>
      <c r="I1800" s="1" t="b">
        <v>0</v>
      </c>
      <c r="J1800" s="1">
        <v>1900</v>
      </c>
      <c r="K1800" s="1">
        <v>1900</v>
      </c>
      <c r="L1800" s="1" t="s">
        <v>14</v>
      </c>
      <c r="M1800" s="1">
        <v>1</v>
      </c>
      <c r="P1800" s="5">
        <v>38.734107000000002</v>
      </c>
      <c r="Q1800" s="5">
        <v>-85.375966000000005</v>
      </c>
      <c r="R1800" s="1">
        <v>203</v>
      </c>
      <c r="S1800" s="9"/>
      <c r="U1800" t="s">
        <v>490</v>
      </c>
      <c r="V1800" t="s">
        <v>446</v>
      </c>
      <c r="W1800" s="1" t="s">
        <v>13</v>
      </c>
    </row>
    <row r="1801" spans="1:23" x14ac:dyDescent="0.2">
      <c r="A1801" t="str">
        <f>IF(ISBLANK(R1801),C1801,R1801)&amp;" "&amp;S1801&amp;IF(ISBLANK(S1801),""," ")&amp;T1801&amp;IF(ISBLANK(T1801),""," ")&amp;U1801&amp;" "&amp;V1801</f>
        <v>204 Walnut Street</v>
      </c>
      <c r="C1801" s="1" t="s">
        <v>0</v>
      </c>
      <c r="E1801" s="1" t="str">
        <f t="shared" si="86"/>
        <v>Vernacular: Other</v>
      </c>
      <c r="F1801" s="1" t="str">
        <f t="shared" si="85"/>
        <v>Cross Gable</v>
      </c>
      <c r="G1801" s="1" t="s">
        <v>186</v>
      </c>
      <c r="H1801" s="1" t="b">
        <v>1</v>
      </c>
      <c r="I1801" s="1" t="b">
        <v>0</v>
      </c>
      <c r="J1801" s="1">
        <v>1890</v>
      </c>
      <c r="K1801" s="1">
        <v>1890</v>
      </c>
      <c r="L1801" s="1" t="s">
        <v>14</v>
      </c>
      <c r="M1801" s="1">
        <v>1</v>
      </c>
      <c r="P1801" s="5">
        <v>38.734088999999997</v>
      </c>
      <c r="Q1801" s="5">
        <v>-85.375392000000005</v>
      </c>
      <c r="R1801" s="1">
        <v>204</v>
      </c>
      <c r="S1801" s="9"/>
      <c r="U1801" t="s">
        <v>490</v>
      </c>
      <c r="V1801" t="s">
        <v>446</v>
      </c>
      <c r="W1801" s="1" t="s">
        <v>13</v>
      </c>
    </row>
    <row r="1802" spans="1:23" x14ac:dyDescent="0.2">
      <c r="A1802" t="str">
        <f>IF(ISBLANK(R1802),D1802,R1802)&amp;" "&amp;S1802&amp;IF(ISBLANK(S1802),""," ")&amp;T1802&amp;IF(ISBLANK(T1802),""," ")&amp;U1802&amp;" "&amp;V1802</f>
        <v>207 Walnut Street</v>
      </c>
      <c r="C1802" s="1" t="s">
        <v>0</v>
      </c>
      <c r="D1802" s="1" t="s">
        <v>71</v>
      </c>
      <c r="E1802" s="1" t="str">
        <f t="shared" si="86"/>
        <v>Victorian</v>
      </c>
      <c r="F1802" s="1" t="str">
        <f t="shared" si="85"/>
        <v>Queen Anne</v>
      </c>
      <c r="G1802" s="1" t="s">
        <v>42</v>
      </c>
      <c r="H1802" s="1" t="b">
        <v>1</v>
      </c>
      <c r="I1802" s="1" t="b">
        <v>0</v>
      </c>
      <c r="J1802" s="1">
        <v>1850</v>
      </c>
      <c r="K1802" s="1">
        <v>1850</v>
      </c>
      <c r="L1802" s="1" t="s">
        <v>14</v>
      </c>
      <c r="M1802" s="1">
        <v>0.5</v>
      </c>
      <c r="P1802" s="5">
        <v>38.734189999999998</v>
      </c>
      <c r="Q1802" s="5">
        <v>-85.375967000000003</v>
      </c>
      <c r="R1802" s="1">
        <v>207</v>
      </c>
      <c r="S1802" s="9"/>
      <c r="U1802" t="s">
        <v>490</v>
      </c>
      <c r="V1802" t="s">
        <v>446</v>
      </c>
      <c r="W1802" s="1" t="s">
        <v>13</v>
      </c>
    </row>
    <row r="1803" spans="1:23" x14ac:dyDescent="0.2">
      <c r="A1803" t="str">
        <f>IF(ISBLANK(R1803),D1803,R1803)&amp;" "&amp;S1803&amp;IF(ISBLANK(S1803),""," ")&amp;T1803&amp;IF(ISBLANK(T1803),""," ")&amp;U1803&amp;" "&amp;V1803</f>
        <v>209 Walnut Street</v>
      </c>
      <c r="C1803" s="1" t="s">
        <v>0</v>
      </c>
      <c r="D1803" s="1" t="s">
        <v>71</v>
      </c>
      <c r="E1803" s="1" t="str">
        <f t="shared" si="86"/>
        <v>Victorian</v>
      </c>
      <c r="F1803" s="1" t="str">
        <f t="shared" si="85"/>
        <v>Queen Anne</v>
      </c>
      <c r="G1803" s="1" t="s">
        <v>42</v>
      </c>
      <c r="H1803" s="1" t="b">
        <v>1</v>
      </c>
      <c r="I1803" s="1" t="b">
        <v>0</v>
      </c>
      <c r="J1803" s="1">
        <v>1850</v>
      </c>
      <c r="K1803" s="1">
        <v>1850</v>
      </c>
      <c r="L1803" s="1" t="s">
        <v>14</v>
      </c>
      <c r="M1803" s="1">
        <v>0.5</v>
      </c>
      <c r="P1803" s="5">
        <v>38.734253000000002</v>
      </c>
      <c r="Q1803" s="5">
        <v>-85.375966000000005</v>
      </c>
      <c r="R1803" s="1">
        <v>209</v>
      </c>
      <c r="S1803" s="9"/>
      <c r="U1803" t="s">
        <v>490</v>
      </c>
      <c r="V1803" t="s">
        <v>446</v>
      </c>
      <c r="W1803" s="1" t="s">
        <v>13</v>
      </c>
    </row>
    <row r="1804" spans="1:23" x14ac:dyDescent="0.2">
      <c r="A1804" t="str">
        <f>IF(ISBLANK(R1804),C1804,R1804)&amp;" "&amp;S1804&amp;IF(ISBLANK(S1804),""," ")&amp;T1804&amp;IF(ISBLANK(T1804),""," ")&amp;U1804&amp;" "&amp;V1804</f>
        <v>210 Walnut Street</v>
      </c>
      <c r="C1804" s="1" t="s">
        <v>0</v>
      </c>
      <c r="E1804" s="1" t="str">
        <f t="shared" si="86"/>
        <v>Vernacular: Shotgun</v>
      </c>
      <c r="F1804" s="1" t="str">
        <f t="shared" si="85"/>
        <v>None</v>
      </c>
      <c r="G1804" s="1" t="s">
        <v>18</v>
      </c>
      <c r="H1804" s="1" t="b">
        <v>1</v>
      </c>
      <c r="I1804" s="1" t="b">
        <v>0</v>
      </c>
      <c r="J1804" s="1">
        <v>1890</v>
      </c>
      <c r="K1804" s="1">
        <v>1890</v>
      </c>
      <c r="L1804" s="1" t="s">
        <v>14</v>
      </c>
      <c r="M1804" s="1">
        <v>1</v>
      </c>
      <c r="P1804" s="5">
        <v>38.734316</v>
      </c>
      <c r="Q1804" s="5">
        <v>-85.375404000000003</v>
      </c>
      <c r="R1804" s="1">
        <v>210</v>
      </c>
      <c r="S1804" s="9"/>
      <c r="U1804" t="s">
        <v>490</v>
      </c>
      <c r="V1804" t="s">
        <v>446</v>
      </c>
      <c r="W1804" s="1" t="s">
        <v>13</v>
      </c>
    </row>
    <row r="1805" spans="1:23" x14ac:dyDescent="0.2">
      <c r="A1805" t="str">
        <f>IF(ISBLANK(R1805),C1805,R1805)&amp;" "&amp;S1805&amp;IF(ISBLANK(S1805),""," ")&amp;T1805&amp;IF(ISBLANK(T1805),""," ")&amp;U1805&amp;" "&amp;V1805</f>
        <v>215 Walnut Street</v>
      </c>
      <c r="C1805" s="1" t="s">
        <v>276</v>
      </c>
      <c r="E1805" s="1" t="str">
        <f t="shared" si="86"/>
        <v>Functional</v>
      </c>
      <c r="F1805" s="1" t="str">
        <f t="shared" si="85"/>
        <v>19th Century</v>
      </c>
      <c r="G1805" s="1" t="s">
        <v>62</v>
      </c>
      <c r="H1805" s="1" t="b">
        <v>1</v>
      </c>
      <c r="I1805" s="1" t="b">
        <v>0</v>
      </c>
      <c r="J1805" s="1">
        <v>1870</v>
      </c>
      <c r="K1805" s="1">
        <v>1870</v>
      </c>
      <c r="L1805" s="1" t="s">
        <v>14</v>
      </c>
      <c r="M1805" s="1">
        <v>1</v>
      </c>
      <c r="P1805" s="5">
        <v>38.734597000000001</v>
      </c>
      <c r="Q1805" s="5">
        <v>-85.375725000000003</v>
      </c>
      <c r="R1805" s="1">
        <v>215</v>
      </c>
      <c r="S1805" s="9"/>
      <c r="U1805" t="s">
        <v>490</v>
      </c>
      <c r="V1805" t="s">
        <v>446</v>
      </c>
      <c r="W1805" s="1" t="s">
        <v>13</v>
      </c>
    </row>
    <row r="1806" spans="1:23" x14ac:dyDescent="0.2">
      <c r="A1806" t="str">
        <f>IF(ISBLANK(R1806),C1806,R1806)&amp;" "&amp;S1806&amp;IF(ISBLANK(S1806),""," ")&amp;T1806&amp;IF(ISBLANK(T1806),""," ")&amp;U1806&amp;" "&amp;V1806</f>
        <v>217 Walnut Street</v>
      </c>
      <c r="C1806" s="1" t="s">
        <v>0</v>
      </c>
      <c r="E1806" s="1" t="str">
        <f t="shared" si="86"/>
        <v>Federal</v>
      </c>
      <c r="F1806" s="1" t="str">
        <f t="shared" si="85"/>
        <v>None</v>
      </c>
      <c r="G1806" s="1" t="s">
        <v>1</v>
      </c>
      <c r="H1806" s="1" t="b">
        <v>1</v>
      </c>
      <c r="I1806" s="1" t="b">
        <v>0</v>
      </c>
      <c r="J1806" s="1">
        <v>1850</v>
      </c>
      <c r="K1806" s="1">
        <v>1850</v>
      </c>
      <c r="L1806" s="1" t="s">
        <v>14</v>
      </c>
      <c r="M1806" s="1">
        <v>1</v>
      </c>
      <c r="P1806" s="5">
        <v>38.734622999999999</v>
      </c>
      <c r="Q1806" s="5">
        <v>-85.375967000000003</v>
      </c>
      <c r="R1806" s="1">
        <v>217</v>
      </c>
      <c r="S1806" s="9"/>
      <c r="U1806" t="s">
        <v>490</v>
      </c>
      <c r="V1806" t="s">
        <v>446</v>
      </c>
      <c r="W1806" s="1" t="s">
        <v>13</v>
      </c>
    </row>
    <row r="1807" spans="1:23" ht="114.75" x14ac:dyDescent="0.2">
      <c r="A1807" t="str">
        <f t="shared" ref="A1795:A1858" si="87">IF(ISBLANK(R1807),B1807,R1807)&amp;" "&amp;S1807&amp;IF(ISBLANK(S1807),""," ")&amp;T1807&amp;IF(ISBLANK(T1807),""," ")&amp;U1807&amp;" "&amp;V1807</f>
        <v>218 Walnut Street</v>
      </c>
      <c r="B1807" s="1" t="s">
        <v>280</v>
      </c>
      <c r="C1807" s="1" t="s">
        <v>540</v>
      </c>
      <c r="E1807" s="1" t="str">
        <f t="shared" si="86"/>
        <v>Federal</v>
      </c>
      <c r="F1807" s="1" t="str">
        <f t="shared" si="85"/>
        <v>None</v>
      </c>
      <c r="G1807" s="1" t="s">
        <v>1</v>
      </c>
      <c r="H1807" s="1" t="b">
        <v>1</v>
      </c>
      <c r="I1807" s="1" t="b">
        <v>0</v>
      </c>
      <c r="J1807" s="1">
        <v>1818</v>
      </c>
      <c r="K1807" s="1">
        <v>1818</v>
      </c>
      <c r="L1807" s="1" t="s">
        <v>14</v>
      </c>
      <c r="M1807" s="1">
        <v>1</v>
      </c>
      <c r="P1807" s="5">
        <v>38.734614999999998</v>
      </c>
      <c r="Q1807" s="5">
        <v>-85.375528000000003</v>
      </c>
      <c r="R1807" s="1">
        <v>218</v>
      </c>
      <c r="S1807" s="9"/>
      <c r="U1807" t="s">
        <v>490</v>
      </c>
      <c r="V1807" t="s">
        <v>446</v>
      </c>
      <c r="W1807" s="1" t="s">
        <v>431</v>
      </c>
    </row>
    <row r="1808" spans="1:23" x14ac:dyDescent="0.2">
      <c r="A1808" t="str">
        <f>IF(ISBLANK(R1808),C1808,R1808)&amp;" "&amp;S1808&amp;IF(ISBLANK(S1808),""," ")&amp;T1808&amp;IF(ISBLANK(T1808),""," ")&amp;U1808&amp;" "&amp;V1808</f>
        <v>219 Walnut Street</v>
      </c>
      <c r="C1808" s="1" t="s">
        <v>0</v>
      </c>
      <c r="E1808" s="1" t="str">
        <f t="shared" si="86"/>
        <v>Federal</v>
      </c>
      <c r="F1808" s="1" t="str">
        <f t="shared" si="85"/>
        <v>None</v>
      </c>
      <c r="G1808" s="1" t="s">
        <v>1</v>
      </c>
      <c r="H1808" s="1" t="b">
        <v>1</v>
      </c>
      <c r="I1808" s="1" t="b">
        <v>0</v>
      </c>
      <c r="J1808" s="1">
        <v>1840</v>
      </c>
      <c r="K1808" s="1">
        <v>1840</v>
      </c>
      <c r="L1808" s="1" t="s">
        <v>14</v>
      </c>
      <c r="M1808" s="1">
        <v>0.5</v>
      </c>
      <c r="P1808" s="5">
        <v>38.734734000000003</v>
      </c>
      <c r="Q1808" s="5">
        <v>-85.375967000000003</v>
      </c>
      <c r="R1808" s="1">
        <v>219</v>
      </c>
      <c r="S1808" s="9"/>
      <c r="U1808" t="s">
        <v>490</v>
      </c>
      <c r="V1808" t="s">
        <v>446</v>
      </c>
      <c r="W1808" s="1" t="s">
        <v>13</v>
      </c>
    </row>
    <row r="1809" spans="1:23" x14ac:dyDescent="0.2">
      <c r="A1809" t="str">
        <f>IF(ISBLANK(R1809),C1809,R1809)&amp;" "&amp;S1809&amp;IF(ISBLANK(S1809),""," ")&amp;T1809&amp;IF(ISBLANK(T1809),""," ")&amp;U1809&amp;" "&amp;V1809</f>
        <v>220 Walnut Street</v>
      </c>
      <c r="C1809" s="1" t="s">
        <v>0</v>
      </c>
      <c r="E1809" s="1" t="str">
        <f t="shared" si="86"/>
        <v>Federal</v>
      </c>
      <c r="F1809" s="1" t="str">
        <f t="shared" si="85"/>
        <v>None</v>
      </c>
      <c r="G1809" s="1" t="s">
        <v>1</v>
      </c>
      <c r="H1809" s="1" t="b">
        <v>1</v>
      </c>
      <c r="I1809" s="1" t="b">
        <v>0</v>
      </c>
      <c r="J1809" s="1">
        <v>1840</v>
      </c>
      <c r="K1809" s="1">
        <v>1840</v>
      </c>
      <c r="L1809" s="1" t="s">
        <v>14</v>
      </c>
      <c r="M1809" s="1">
        <v>1</v>
      </c>
      <c r="P1809" s="5">
        <v>38.734743999999999</v>
      </c>
      <c r="Q1809" s="5">
        <v>-85.375529999999998</v>
      </c>
      <c r="R1809" s="1">
        <v>220</v>
      </c>
      <c r="S1809" s="9"/>
      <c r="U1809" t="s">
        <v>490</v>
      </c>
      <c r="V1809" t="s">
        <v>446</v>
      </c>
      <c r="W1809" s="1" t="s">
        <v>13</v>
      </c>
    </row>
    <row r="1810" spans="1:23" x14ac:dyDescent="0.2">
      <c r="A1810" t="str">
        <f>IF(ISBLANK(R1810),C1810,R1810)&amp;" "&amp;S1810&amp;IF(ISBLANK(S1810),""," ")&amp;T1810&amp;IF(ISBLANK(T1810),""," ")&amp;U1810&amp;" "&amp;V1810</f>
        <v>221 Walnut Street</v>
      </c>
      <c r="C1810" s="1" t="s">
        <v>0</v>
      </c>
      <c r="E1810" s="1" t="str">
        <f t="shared" si="86"/>
        <v>Federal</v>
      </c>
      <c r="F1810" s="1" t="str">
        <f t="shared" si="85"/>
        <v>None</v>
      </c>
      <c r="G1810" s="1" t="s">
        <v>1</v>
      </c>
      <c r="H1810" s="1" t="b">
        <v>1</v>
      </c>
      <c r="I1810" s="1" t="b">
        <v>0</v>
      </c>
      <c r="J1810" s="1">
        <v>1840</v>
      </c>
      <c r="K1810" s="1">
        <v>1840</v>
      </c>
      <c r="L1810" s="1" t="s">
        <v>14</v>
      </c>
      <c r="M1810" s="1">
        <v>0.5</v>
      </c>
      <c r="P1810" s="5">
        <v>38.734791999999999</v>
      </c>
      <c r="Q1810" s="5">
        <v>-85.375730000000004</v>
      </c>
      <c r="R1810" s="1">
        <v>221</v>
      </c>
      <c r="S1810" s="9"/>
      <c r="U1810" t="s">
        <v>490</v>
      </c>
      <c r="V1810" t="s">
        <v>446</v>
      </c>
      <c r="W1810" s="1" t="s">
        <v>13</v>
      </c>
    </row>
    <row r="1811" spans="1:23" ht="114.75" x14ac:dyDescent="0.2">
      <c r="A1811" t="str">
        <f>IF(ISBLANK(R1811),C1811,R1811)&amp;" "&amp;S1811&amp;IF(ISBLANK(S1811),""," ")&amp;T1811&amp;IF(ISBLANK(T1811),""," ")&amp;U1811&amp;" "&amp;V1811</f>
        <v>301 Walnut Street</v>
      </c>
      <c r="C1811" s="1" t="s">
        <v>0</v>
      </c>
      <c r="E1811" s="1" t="str">
        <f t="shared" si="86"/>
        <v>Victorian</v>
      </c>
      <c r="F1811" s="1" t="str">
        <f t="shared" si="85"/>
        <v>Queen Anne</v>
      </c>
      <c r="G1811" s="1" t="s">
        <v>42</v>
      </c>
      <c r="H1811" s="1" t="b">
        <v>1</v>
      </c>
      <c r="I1811" s="1" t="b">
        <v>0</v>
      </c>
      <c r="J1811" s="1">
        <v>1840</v>
      </c>
      <c r="K1811" s="1">
        <v>1840</v>
      </c>
      <c r="L1811" s="1" t="s">
        <v>14</v>
      </c>
      <c r="M1811" s="1">
        <v>1</v>
      </c>
      <c r="P1811" s="5">
        <v>38.735261000000001</v>
      </c>
      <c r="Q1811" s="5">
        <v>-85.375973000000002</v>
      </c>
      <c r="R1811" s="1">
        <v>301</v>
      </c>
      <c r="S1811" s="9"/>
      <c r="U1811" t="s">
        <v>490</v>
      </c>
      <c r="V1811" t="s">
        <v>446</v>
      </c>
      <c r="W1811" s="1" t="s">
        <v>429</v>
      </c>
    </row>
    <row r="1812" spans="1:23" x14ac:dyDescent="0.2">
      <c r="A1812" t="str">
        <f>IF(ISBLANK(R1812),C1812,R1812)&amp;" "&amp;S1812&amp;IF(ISBLANK(S1812),""," ")&amp;T1812&amp;IF(ISBLANK(T1812),""," ")&amp;U1812&amp;" "&amp;V1812</f>
        <v>307 Walnut Street</v>
      </c>
      <c r="C1812" s="1" t="s">
        <v>0</v>
      </c>
      <c r="E1812" s="1" t="str">
        <f t="shared" si="86"/>
        <v>Italianate</v>
      </c>
      <c r="F1812" s="1" t="str">
        <f t="shared" si="85"/>
        <v>None</v>
      </c>
      <c r="G1812" s="1" t="s">
        <v>23</v>
      </c>
      <c r="H1812" s="1" t="b">
        <v>1</v>
      </c>
      <c r="I1812" s="1" t="b">
        <v>0</v>
      </c>
      <c r="J1812" s="1">
        <v>1840</v>
      </c>
      <c r="K1812" s="1">
        <v>1840</v>
      </c>
      <c r="L1812" s="1" t="s">
        <v>14</v>
      </c>
      <c r="M1812" s="1">
        <v>1</v>
      </c>
      <c r="P1812" s="5">
        <v>38.735376000000002</v>
      </c>
      <c r="Q1812" s="5">
        <v>-85.375973000000002</v>
      </c>
      <c r="R1812" s="1">
        <v>307</v>
      </c>
      <c r="S1812" s="9"/>
      <c r="U1812" t="s">
        <v>490</v>
      </c>
      <c r="V1812" t="s">
        <v>446</v>
      </c>
      <c r="W1812" s="1" t="s">
        <v>13</v>
      </c>
    </row>
    <row r="1813" spans="1:23" x14ac:dyDescent="0.2">
      <c r="A1813" t="str">
        <f>IF(ISBLANK(R1813),C1813,R1813)&amp;" "&amp;S1813&amp;IF(ISBLANK(S1813),""," ")&amp;T1813&amp;IF(ISBLANK(T1813),""," ")&amp;U1813&amp;" "&amp;V1813</f>
        <v>309 Walnut Street</v>
      </c>
      <c r="C1813" s="1" t="s">
        <v>0</v>
      </c>
      <c r="E1813" s="1" t="str">
        <f t="shared" si="86"/>
        <v>Italianate</v>
      </c>
      <c r="F1813" s="1" t="str">
        <f t="shared" si="85"/>
        <v>None</v>
      </c>
      <c r="G1813" s="1" t="s">
        <v>23</v>
      </c>
      <c r="H1813" s="1" t="b">
        <v>1</v>
      </c>
      <c r="I1813" s="1" t="b">
        <v>0</v>
      </c>
      <c r="J1813" s="1">
        <v>1900</v>
      </c>
      <c r="K1813" s="1">
        <v>1900</v>
      </c>
      <c r="L1813" s="1" t="s">
        <v>14</v>
      </c>
      <c r="M1813" s="1">
        <v>1</v>
      </c>
      <c r="P1813" s="5">
        <v>38.735500999999999</v>
      </c>
      <c r="Q1813" s="5">
        <v>-85.375972000000004</v>
      </c>
      <c r="R1813" s="1">
        <v>309</v>
      </c>
      <c r="S1813" s="9"/>
      <c r="U1813" t="s">
        <v>490</v>
      </c>
      <c r="V1813" t="s">
        <v>446</v>
      </c>
      <c r="W1813" s="1" t="s">
        <v>13</v>
      </c>
    </row>
    <row r="1814" spans="1:23" x14ac:dyDescent="0.2">
      <c r="A1814" t="str">
        <f>IF(ISBLANK(R1814),C1814,R1814)&amp;" "&amp;S1814&amp;IF(ISBLANK(S1814),""," ")&amp;T1814&amp;IF(ISBLANK(T1814),""," ")&amp;U1814&amp;" "&amp;V1814</f>
        <v>312 Walnut Street</v>
      </c>
      <c r="C1814" s="1" t="s">
        <v>0</v>
      </c>
      <c r="E1814" s="1" t="str">
        <f t="shared" si="86"/>
        <v>Italianate</v>
      </c>
      <c r="F1814" s="1" t="str">
        <f t="shared" si="85"/>
        <v>None</v>
      </c>
      <c r="G1814" s="1" t="s">
        <v>23</v>
      </c>
      <c r="H1814" s="1" t="b">
        <v>1</v>
      </c>
      <c r="I1814" s="1" t="b">
        <v>0</v>
      </c>
      <c r="J1814" s="1">
        <v>1870</v>
      </c>
      <c r="K1814" s="1">
        <v>1870</v>
      </c>
      <c r="L1814" s="1" t="s">
        <v>14</v>
      </c>
      <c r="M1814" s="1">
        <v>1</v>
      </c>
      <c r="P1814" s="5">
        <v>38.735543</v>
      </c>
      <c r="Q1814" s="5">
        <v>-85.375431000000006</v>
      </c>
      <c r="R1814" s="1">
        <v>312</v>
      </c>
      <c r="S1814" s="9"/>
      <c r="U1814" t="s">
        <v>490</v>
      </c>
      <c r="V1814" t="s">
        <v>446</v>
      </c>
      <c r="W1814" s="1" t="s">
        <v>13</v>
      </c>
    </row>
    <row r="1815" spans="1:23" x14ac:dyDescent="0.2">
      <c r="A1815" t="str">
        <f>IF(ISBLANK(R1815),C1815,R1815)&amp;" "&amp;S1815&amp;IF(ISBLANK(S1815),""," ")&amp;T1815&amp;IF(ISBLANK(T1815),""," ")&amp;U1815&amp;" "&amp;V1815</f>
        <v>313 Walnut Street</v>
      </c>
      <c r="C1815" s="1" t="s">
        <v>0</v>
      </c>
      <c r="E1815" s="1" t="str">
        <f t="shared" si="86"/>
        <v>Vernacular: Gable Front</v>
      </c>
      <c r="F1815" s="1" t="str">
        <f t="shared" si="85"/>
        <v>None</v>
      </c>
      <c r="G1815" s="1" t="s">
        <v>21</v>
      </c>
      <c r="H1815" s="1" t="b">
        <v>1</v>
      </c>
      <c r="I1815" s="1" t="b">
        <v>0</v>
      </c>
      <c r="J1815" s="1">
        <v>1880</v>
      </c>
      <c r="K1815" s="1">
        <v>1880</v>
      </c>
      <c r="L1815" s="1" t="s">
        <v>14</v>
      </c>
      <c r="M1815" s="1">
        <v>1</v>
      </c>
      <c r="P1815" s="5">
        <v>38.735613000000001</v>
      </c>
      <c r="Q1815" s="5">
        <v>-85.375972000000004</v>
      </c>
      <c r="R1815" s="1">
        <v>313</v>
      </c>
      <c r="S1815" s="9"/>
      <c r="U1815" t="s">
        <v>490</v>
      </c>
      <c r="V1815" t="s">
        <v>446</v>
      </c>
      <c r="W1815" s="1" t="s">
        <v>13</v>
      </c>
    </row>
    <row r="1816" spans="1:23" x14ac:dyDescent="0.2">
      <c r="A1816" t="str">
        <f>IF(ISBLANK(R1816),C1816,R1816)&amp;" "&amp;S1816&amp;IF(ISBLANK(S1816),""," ")&amp;T1816&amp;IF(ISBLANK(T1816),""," ")&amp;U1816&amp;" "&amp;V1816</f>
        <v>314 Walnut Street</v>
      </c>
      <c r="C1816" s="1" t="s">
        <v>0</v>
      </c>
      <c r="E1816" s="1" t="str">
        <f t="shared" si="86"/>
        <v>Italianate</v>
      </c>
      <c r="F1816" s="1" t="str">
        <f t="shared" si="85"/>
        <v>None</v>
      </c>
      <c r="G1816" s="1" t="s">
        <v>23</v>
      </c>
      <c r="H1816" s="1" t="b">
        <v>1</v>
      </c>
      <c r="I1816" s="1" t="b">
        <v>0</v>
      </c>
      <c r="J1816" s="1">
        <v>1870</v>
      </c>
      <c r="K1816" s="1">
        <v>1870</v>
      </c>
      <c r="L1816" s="1" t="s">
        <v>14</v>
      </c>
      <c r="M1816" s="1">
        <v>1</v>
      </c>
      <c r="P1816" s="5">
        <v>38.735598000000003</v>
      </c>
      <c r="Q1816" s="5">
        <v>-85.375443000000004</v>
      </c>
      <c r="R1816" s="1">
        <v>314</v>
      </c>
      <c r="S1816" s="9"/>
      <c r="U1816" t="s">
        <v>490</v>
      </c>
      <c r="V1816" t="s">
        <v>446</v>
      </c>
      <c r="W1816" s="1" t="s">
        <v>13</v>
      </c>
    </row>
    <row r="1817" spans="1:23" ht="76.5" x14ac:dyDescent="0.2">
      <c r="A1817" t="str">
        <f>IF(ISBLANK(R1817),C1817,R1817)&amp;" "&amp;S1817&amp;IF(ISBLANK(S1817),""," ")&amp;T1817&amp;IF(ISBLANK(T1817),""," ")&amp;U1817&amp;" "&amp;V1817</f>
        <v>316 Walnut Street</v>
      </c>
      <c r="C1817" s="1" t="s">
        <v>0</v>
      </c>
      <c r="E1817" s="1" t="str">
        <f t="shared" si="86"/>
        <v>Federal</v>
      </c>
      <c r="F1817" s="1" t="str">
        <f t="shared" si="85"/>
        <v>None</v>
      </c>
      <c r="G1817" s="1" t="s">
        <v>1</v>
      </c>
      <c r="H1817" s="1" t="b">
        <v>1</v>
      </c>
      <c r="I1817" s="1" t="b">
        <v>0</v>
      </c>
      <c r="J1817" s="1">
        <v>1840</v>
      </c>
      <c r="K1817" s="1">
        <v>1840</v>
      </c>
      <c r="L1817" s="1" t="s">
        <v>14</v>
      </c>
      <c r="M1817" s="1">
        <v>1</v>
      </c>
      <c r="P1817" s="5">
        <v>38.735742999999999</v>
      </c>
      <c r="Q1817" s="5">
        <v>-85.375463999999994</v>
      </c>
      <c r="R1817" s="1">
        <v>316</v>
      </c>
      <c r="S1817" s="9"/>
      <c r="U1817" t="s">
        <v>490</v>
      </c>
      <c r="V1817" t="s">
        <v>446</v>
      </c>
      <c r="W1817" s="1" t="s">
        <v>432</v>
      </c>
    </row>
    <row r="1818" spans="1:23" x14ac:dyDescent="0.2">
      <c r="A1818" t="str">
        <f>IF(ISBLANK(R1818),C1818,R1818)&amp;" "&amp;S1818&amp;IF(ISBLANK(S1818),""," ")&amp;T1818&amp;IF(ISBLANK(T1818),""," ")&amp;U1818&amp;" "&amp;V1818</f>
        <v>318 Walnut Street</v>
      </c>
      <c r="C1818" s="1" t="s">
        <v>0</v>
      </c>
      <c r="E1818" s="1" t="str">
        <f t="shared" si="86"/>
        <v>Federal</v>
      </c>
      <c r="F1818" s="1" t="str">
        <f t="shared" si="85"/>
        <v>None</v>
      </c>
      <c r="G1818" s="1" t="s">
        <v>1</v>
      </c>
      <c r="H1818" s="1" t="b">
        <v>1</v>
      </c>
      <c r="I1818" s="1" t="b">
        <v>0</v>
      </c>
      <c r="J1818" s="1">
        <v>1840</v>
      </c>
      <c r="K1818" s="1">
        <v>1840</v>
      </c>
      <c r="L1818" s="1" t="s">
        <v>14</v>
      </c>
      <c r="M1818" s="1">
        <v>1</v>
      </c>
      <c r="P1818" s="5">
        <v>38.735871000000003</v>
      </c>
      <c r="Q1818" s="5">
        <v>-85.375463999999994</v>
      </c>
      <c r="R1818" s="1">
        <v>318</v>
      </c>
      <c r="S1818" s="9"/>
      <c r="U1818" t="s">
        <v>490</v>
      </c>
      <c r="V1818" t="s">
        <v>446</v>
      </c>
      <c r="W1818" s="1" t="s">
        <v>13</v>
      </c>
    </row>
    <row r="1819" spans="1:23" ht="38.25" x14ac:dyDescent="0.2">
      <c r="A1819" t="str">
        <f t="shared" si="87"/>
        <v>320 Walnut Street</v>
      </c>
      <c r="B1819" s="1" t="s">
        <v>3</v>
      </c>
      <c r="C1819" s="1" t="s">
        <v>4</v>
      </c>
      <c r="E1819" s="1" t="str">
        <f t="shared" si="86"/>
        <v>Modern Movement</v>
      </c>
      <c r="F1819" s="1" t="str">
        <f t="shared" si="85"/>
        <v>None</v>
      </c>
      <c r="G1819" s="4" t="s">
        <v>29</v>
      </c>
      <c r="H1819" s="1" t="b">
        <v>1</v>
      </c>
      <c r="I1819" s="1" t="b">
        <v>0</v>
      </c>
      <c r="J1819" s="1">
        <v>1990</v>
      </c>
      <c r="K1819" s="1">
        <v>1990</v>
      </c>
      <c r="L1819" s="1" t="s">
        <v>2</v>
      </c>
      <c r="N1819" s="1">
        <v>1</v>
      </c>
      <c r="O1819" s="4" t="s">
        <v>526</v>
      </c>
      <c r="P1819" s="5">
        <v>38.735871000000003</v>
      </c>
      <c r="Q1819" s="5">
        <v>-85.375463999999994</v>
      </c>
      <c r="R1819" s="1">
        <v>320</v>
      </c>
      <c r="S1819" s="9"/>
      <c r="U1819" t="s">
        <v>490</v>
      </c>
      <c r="V1819" t="s">
        <v>446</v>
      </c>
      <c r="W1819" s="1" t="s">
        <v>13</v>
      </c>
    </row>
    <row r="1820" spans="1:23" ht="25.5" x14ac:dyDescent="0.2">
      <c r="A1820" t="str">
        <f>IF(ISBLANK(R1820),C1820,R1820)&amp;" "&amp;S1820&amp;IF(ISBLANK(S1820),""," ")&amp;T1820&amp;IF(ISBLANK(T1820),""," ")&amp;U1820&amp;" "&amp;V1820</f>
        <v>324 Walnut Street</v>
      </c>
      <c r="C1820" s="1" t="s">
        <v>4</v>
      </c>
      <c r="E1820" s="1" t="str">
        <f t="shared" si="86"/>
        <v>Functional</v>
      </c>
      <c r="F1820" s="1" t="str">
        <f t="shared" si="85"/>
        <v>19th Century</v>
      </c>
      <c r="G1820" s="1" t="s">
        <v>62</v>
      </c>
      <c r="H1820" s="1" t="b">
        <v>1</v>
      </c>
      <c r="I1820" s="1" t="b">
        <v>0</v>
      </c>
      <c r="J1820" s="1">
        <v>1900</v>
      </c>
      <c r="K1820" s="1">
        <v>1900</v>
      </c>
      <c r="L1820" s="1" t="s">
        <v>14</v>
      </c>
      <c r="M1820" s="1">
        <v>1</v>
      </c>
      <c r="P1820" s="5">
        <v>38.735945000000001</v>
      </c>
      <c r="Q1820" s="5">
        <v>-85.375630999999998</v>
      </c>
      <c r="R1820" s="1">
        <v>324</v>
      </c>
      <c r="S1820" s="9"/>
      <c r="U1820" t="s">
        <v>490</v>
      </c>
      <c r="V1820" t="s">
        <v>446</v>
      </c>
      <c r="W1820" s="1" t="s">
        <v>13</v>
      </c>
    </row>
    <row r="1821" spans="1:23" x14ac:dyDescent="0.2">
      <c r="A1821" t="str">
        <f>IF(ISBLANK(R1821),C1821,R1821)&amp;" "&amp;S1821&amp;IF(ISBLANK(S1821),""," ")&amp;T1821&amp;IF(ISBLANK(T1821),""," ")&amp;U1821&amp;" "&amp;V1821</f>
        <v>416 Walnut Street</v>
      </c>
      <c r="C1821" s="1" t="s">
        <v>5</v>
      </c>
      <c r="E1821" s="1" t="str">
        <f t="shared" si="86"/>
        <v>Functional</v>
      </c>
      <c r="F1821" s="1" t="str">
        <f t="shared" si="85"/>
        <v>20th Century</v>
      </c>
      <c r="G1821" s="1" t="s">
        <v>77</v>
      </c>
      <c r="H1821" s="1" t="b">
        <v>1</v>
      </c>
      <c r="I1821" s="1" t="b">
        <v>0</v>
      </c>
      <c r="J1821" s="1">
        <v>1950</v>
      </c>
      <c r="K1821" s="1">
        <v>1950</v>
      </c>
      <c r="L1821" s="1" t="s">
        <v>2</v>
      </c>
      <c r="N1821" s="1">
        <v>1</v>
      </c>
      <c r="O1821" s="4" t="s">
        <v>526</v>
      </c>
      <c r="P1821" s="5">
        <v>38.736970999999997</v>
      </c>
      <c r="Q1821" s="5">
        <v>-85.375438000000003</v>
      </c>
      <c r="R1821" s="1">
        <v>416</v>
      </c>
      <c r="S1821" s="9"/>
      <c r="U1821" t="s">
        <v>490</v>
      </c>
      <c r="V1821" t="s">
        <v>446</v>
      </c>
      <c r="W1821" s="1" t="s">
        <v>13</v>
      </c>
    </row>
    <row r="1822" spans="1:23" x14ac:dyDescent="0.2">
      <c r="A1822" t="str">
        <f>IF(ISBLANK(R1822),C1822,R1822)&amp;" "&amp;S1822&amp;IF(ISBLANK(S1822),""," ")&amp;T1822&amp;IF(ISBLANK(T1822),""," ")&amp;U1822&amp;" "&amp;V1822</f>
        <v>418 Walnut Street</v>
      </c>
      <c r="C1822" s="1" t="s">
        <v>0</v>
      </c>
      <c r="E1822" s="1" t="str">
        <f t="shared" si="86"/>
        <v>Federal</v>
      </c>
      <c r="F1822" s="1" t="str">
        <f t="shared" si="85"/>
        <v>None</v>
      </c>
      <c r="G1822" s="1" t="s">
        <v>1</v>
      </c>
      <c r="H1822" s="1" t="b">
        <v>1</v>
      </c>
      <c r="I1822" s="1" t="b">
        <v>0</v>
      </c>
      <c r="J1822" s="1">
        <v>1850</v>
      </c>
      <c r="K1822" s="1">
        <v>1850</v>
      </c>
      <c r="L1822" s="1" t="s">
        <v>14</v>
      </c>
      <c r="M1822" s="1">
        <v>1</v>
      </c>
      <c r="P1822" s="5">
        <v>38.73704</v>
      </c>
      <c r="Q1822" s="5">
        <v>-85.375375000000005</v>
      </c>
      <c r="R1822" s="1">
        <v>418</v>
      </c>
      <c r="S1822" s="9"/>
      <c r="U1822" t="s">
        <v>490</v>
      </c>
      <c r="V1822" t="s">
        <v>446</v>
      </c>
      <c r="W1822" s="1" t="s">
        <v>13</v>
      </c>
    </row>
    <row r="1823" spans="1:23" ht="25.5" x14ac:dyDescent="0.2">
      <c r="A1823" t="str">
        <f>IF(ISBLANK(R1823),C1823,R1823)&amp;" "&amp;S1823&amp;IF(ISBLANK(S1823),""," ")&amp;T1823&amp;IF(ISBLANK(T1823),""," ")&amp;U1823&amp;" "&amp;V1823</f>
        <v>420 Walnut Street</v>
      </c>
      <c r="C1823" s="1" t="s">
        <v>4</v>
      </c>
      <c r="E1823" s="1" t="str">
        <f t="shared" si="86"/>
        <v>Commercial Style</v>
      </c>
      <c r="F1823" s="1" t="str">
        <f t="shared" si="85"/>
        <v>None</v>
      </c>
      <c r="G1823" s="1" t="s">
        <v>6</v>
      </c>
      <c r="H1823" s="1" t="b">
        <v>1</v>
      </c>
      <c r="I1823" s="1" t="b">
        <v>0</v>
      </c>
      <c r="J1823" s="1">
        <v>1910</v>
      </c>
      <c r="K1823" s="1">
        <v>1910</v>
      </c>
      <c r="L1823" s="1" t="s">
        <v>14</v>
      </c>
      <c r="M1823" s="1">
        <v>1</v>
      </c>
      <c r="P1823" s="5">
        <v>38.737110000000001</v>
      </c>
      <c r="Q1823" s="5">
        <v>-85.375366999999997</v>
      </c>
      <c r="R1823" s="1">
        <v>420</v>
      </c>
      <c r="S1823" s="9"/>
      <c r="U1823" t="s">
        <v>490</v>
      </c>
      <c r="V1823" t="s">
        <v>446</v>
      </c>
      <c r="W1823" s="1" t="s">
        <v>13</v>
      </c>
    </row>
    <row r="1824" spans="1:23" x14ac:dyDescent="0.2">
      <c r="A1824" t="str">
        <f>IF(ISBLANK(R1824),C1824,R1824)&amp;" "&amp;S1824&amp;IF(ISBLANK(S1824),""," ")&amp;T1824&amp;IF(ISBLANK(T1824),""," ")&amp;U1824&amp;" "&amp;V1824</f>
        <v>422 Walnut Street</v>
      </c>
      <c r="C1824" s="1" t="s">
        <v>0</v>
      </c>
      <c r="E1824" s="1" t="str">
        <f t="shared" si="86"/>
        <v>Federal</v>
      </c>
      <c r="F1824" s="1" t="str">
        <f t="shared" si="85"/>
        <v>None</v>
      </c>
      <c r="G1824" s="1" t="s">
        <v>1</v>
      </c>
      <c r="H1824" s="1" t="b">
        <v>1</v>
      </c>
      <c r="I1824" s="1" t="b">
        <v>0</v>
      </c>
      <c r="J1824" s="1">
        <v>1850</v>
      </c>
      <c r="K1824" s="1">
        <v>1850</v>
      </c>
      <c r="L1824" s="1" t="s">
        <v>14</v>
      </c>
      <c r="M1824" s="1">
        <v>1</v>
      </c>
      <c r="N1824" s="1" t="s">
        <v>13</v>
      </c>
      <c r="P1824" s="5">
        <v>38.737189000000001</v>
      </c>
      <c r="Q1824" s="5">
        <v>-85.375348000000002</v>
      </c>
      <c r="R1824" s="1">
        <v>422</v>
      </c>
      <c r="S1824" s="9"/>
      <c r="U1824" t="s">
        <v>490</v>
      </c>
      <c r="V1824" t="s">
        <v>446</v>
      </c>
      <c r="W1824" s="1" t="s">
        <v>13</v>
      </c>
    </row>
    <row r="1825" spans="1:23" x14ac:dyDescent="0.2">
      <c r="A1825" t="str">
        <f>IF(ISBLANK(R1825),C1825,R1825)&amp;" "&amp;S1825&amp;IF(ISBLANK(S1825),""," ")&amp;T1825&amp;IF(ISBLANK(T1825),""," ")&amp;U1825&amp;" "&amp;V1825</f>
        <v>424 Walnut Street</v>
      </c>
      <c r="C1825" s="1" t="s">
        <v>281</v>
      </c>
      <c r="E1825" s="1" t="str">
        <f t="shared" si="86"/>
        <v>Modern Movement</v>
      </c>
      <c r="F1825" s="1" t="str">
        <f t="shared" si="85"/>
        <v>None</v>
      </c>
      <c r="G1825" s="1" t="s">
        <v>29</v>
      </c>
      <c r="H1825" s="1" t="b">
        <v>1</v>
      </c>
      <c r="I1825" s="1" t="b">
        <v>0</v>
      </c>
      <c r="J1825" s="1">
        <v>1970</v>
      </c>
      <c r="K1825" s="1">
        <v>1970</v>
      </c>
      <c r="L1825" s="1" t="s">
        <v>2</v>
      </c>
      <c r="N1825" s="1">
        <v>1</v>
      </c>
      <c r="O1825" s="4" t="s">
        <v>526</v>
      </c>
      <c r="P1825" s="5">
        <v>38.736576999999997</v>
      </c>
      <c r="Q1825" s="5">
        <v>-85.375731000000002</v>
      </c>
      <c r="R1825" s="1">
        <v>424</v>
      </c>
      <c r="S1825" s="9"/>
      <c r="U1825" t="s">
        <v>490</v>
      </c>
      <c r="V1825" t="s">
        <v>446</v>
      </c>
      <c r="W1825" s="1" t="s">
        <v>13</v>
      </c>
    </row>
    <row r="1826" spans="1:23" x14ac:dyDescent="0.2">
      <c r="A1826" t="str">
        <f>IF(ISBLANK(R1826),C1826,R1826)&amp;" "&amp;S1826&amp;IF(ISBLANK(S1826),""," ")&amp;T1826&amp;IF(ISBLANK(T1826),""," ")&amp;U1826&amp;" "&amp;V1826</f>
        <v>425 Walnut Street</v>
      </c>
      <c r="C1826" s="1" t="s">
        <v>0</v>
      </c>
      <c r="E1826" s="1" t="str">
        <f t="shared" si="86"/>
        <v>Modern Movement</v>
      </c>
      <c r="F1826" s="1" t="str">
        <f t="shared" si="85"/>
        <v>None</v>
      </c>
      <c r="G1826" s="4" t="s">
        <v>29</v>
      </c>
      <c r="H1826" s="1" t="b">
        <v>1</v>
      </c>
      <c r="I1826" s="1" t="b">
        <v>0</v>
      </c>
      <c r="J1826" s="1">
        <v>1990</v>
      </c>
      <c r="K1826" s="1">
        <v>1990</v>
      </c>
      <c r="L1826" s="1" t="s">
        <v>2</v>
      </c>
      <c r="N1826" s="1">
        <v>1</v>
      </c>
      <c r="O1826" s="4" t="s">
        <v>526</v>
      </c>
      <c r="P1826" s="5">
        <v>38.737290000000002</v>
      </c>
      <c r="Q1826" s="5">
        <v>-85.375872000000001</v>
      </c>
      <c r="R1826" s="1">
        <v>425</v>
      </c>
      <c r="S1826" s="9"/>
      <c r="U1826" t="s">
        <v>490</v>
      </c>
      <c r="V1826" t="s">
        <v>446</v>
      </c>
      <c r="W1826" s="1" t="s">
        <v>13</v>
      </c>
    </row>
    <row r="1827" spans="1:23" ht="25.5" x14ac:dyDescent="0.2">
      <c r="A1827" t="str">
        <f>IF(ISBLANK(R1827),C1827,R1827)&amp;" "&amp;S1827&amp;IF(ISBLANK(S1827),""," ")&amp;T1827&amp;IF(ISBLANK(T1827),""," ")&amp;U1827&amp;" "&amp;V1827</f>
        <v>501 Walnut Street</v>
      </c>
      <c r="C1827" s="1" t="s">
        <v>4</v>
      </c>
      <c r="E1827" s="1" t="str">
        <f t="shared" si="86"/>
        <v>Federal</v>
      </c>
      <c r="F1827" s="1" t="str">
        <f t="shared" si="85"/>
        <v>None</v>
      </c>
      <c r="G1827" s="1" t="s">
        <v>1</v>
      </c>
      <c r="H1827" s="1" t="b">
        <v>1</v>
      </c>
      <c r="I1827" s="1" t="b">
        <v>0</v>
      </c>
      <c r="J1827" s="1">
        <v>1850</v>
      </c>
      <c r="K1827" s="1">
        <v>1850</v>
      </c>
      <c r="L1827" s="1" t="s">
        <v>14</v>
      </c>
      <c r="M1827" s="1">
        <v>1</v>
      </c>
      <c r="P1827" s="5">
        <v>38.737608999999999</v>
      </c>
      <c r="Q1827" s="5">
        <v>-85.375994000000006</v>
      </c>
      <c r="R1827" s="1">
        <v>501</v>
      </c>
      <c r="S1827" s="9"/>
      <c r="U1827" t="s">
        <v>490</v>
      </c>
      <c r="V1827" t="s">
        <v>446</v>
      </c>
      <c r="W1827" s="1" t="s">
        <v>13</v>
      </c>
    </row>
    <row r="1828" spans="1:23" x14ac:dyDescent="0.2">
      <c r="A1828" t="str">
        <f>IF(ISBLANK(R1828),C1828,R1828)&amp;" "&amp;S1828&amp;IF(ISBLANK(S1828),""," ")&amp;T1828&amp;IF(ISBLANK(T1828),""," ")&amp;U1828&amp;" "&amp;V1828</f>
        <v>502 Walnut Street</v>
      </c>
      <c r="C1828" s="1" t="s">
        <v>0</v>
      </c>
      <c r="E1828" s="1" t="str">
        <f t="shared" si="86"/>
        <v>Federal</v>
      </c>
      <c r="F1828" s="1" t="str">
        <f t="shared" si="85"/>
        <v>None</v>
      </c>
      <c r="G1828" s="1" t="s">
        <v>1</v>
      </c>
      <c r="H1828" s="1" t="b">
        <v>1</v>
      </c>
      <c r="I1828" s="1" t="b">
        <v>0</v>
      </c>
      <c r="J1828" s="1">
        <v>1840</v>
      </c>
      <c r="K1828" s="1">
        <v>1840</v>
      </c>
      <c r="L1828" s="1" t="s">
        <v>14</v>
      </c>
      <c r="M1828" s="1">
        <v>1</v>
      </c>
      <c r="N1828" s="1" t="s">
        <v>13</v>
      </c>
      <c r="P1828" s="5">
        <v>38.737577000000002</v>
      </c>
      <c r="Q1828" s="5">
        <v>-85.375561000000005</v>
      </c>
      <c r="R1828" s="1">
        <v>502</v>
      </c>
      <c r="S1828" s="9"/>
      <c r="U1828" t="s">
        <v>490</v>
      </c>
      <c r="V1828" t="s">
        <v>446</v>
      </c>
      <c r="W1828" s="1" t="s">
        <v>13</v>
      </c>
    </row>
    <row r="1829" spans="1:23" ht="25.5" x14ac:dyDescent="0.2">
      <c r="A1829" t="str">
        <f>IF(ISBLANK(R1829),C1829,R1829)&amp;" "&amp;S1829&amp;IF(ISBLANK(S1829),""," ")&amp;T1829&amp;IF(ISBLANK(T1829),""," ")&amp;U1829&amp;" "&amp;V1829</f>
        <v>503 Walnut Street</v>
      </c>
      <c r="C1829" s="1" t="s">
        <v>4</v>
      </c>
      <c r="E1829" s="1" t="str">
        <f t="shared" si="86"/>
        <v>Federal</v>
      </c>
      <c r="F1829" s="1" t="str">
        <f t="shared" si="85"/>
        <v>None</v>
      </c>
      <c r="G1829" s="1" t="s">
        <v>1</v>
      </c>
      <c r="H1829" s="1" t="b">
        <v>1</v>
      </c>
      <c r="I1829" s="1" t="b">
        <v>0</v>
      </c>
      <c r="J1829" s="1">
        <v>1850</v>
      </c>
      <c r="K1829" s="1">
        <v>1850</v>
      </c>
      <c r="L1829" s="1" t="s">
        <v>14</v>
      </c>
      <c r="M1829" s="1">
        <v>1</v>
      </c>
      <c r="P1829" s="5">
        <v>38.737585000000003</v>
      </c>
      <c r="Q1829" s="5">
        <v>-85.375782999999998</v>
      </c>
      <c r="R1829" s="1">
        <v>503</v>
      </c>
      <c r="S1829" s="9"/>
      <c r="U1829" t="s">
        <v>490</v>
      </c>
      <c r="V1829" t="s">
        <v>446</v>
      </c>
      <c r="W1829" s="1" t="s">
        <v>13</v>
      </c>
    </row>
    <row r="1830" spans="1:23" x14ac:dyDescent="0.2">
      <c r="A1830" t="str">
        <f>IF(ISBLANK(R1830),C1830,R1830)&amp;" "&amp;S1830&amp;IF(ISBLANK(S1830),""," ")&amp;T1830&amp;IF(ISBLANK(T1830),""," ")&amp;U1830&amp;" "&amp;V1830</f>
        <v>504 Walnut Street</v>
      </c>
      <c r="C1830" s="1" t="s">
        <v>0</v>
      </c>
      <c r="E1830" s="1" t="str">
        <f t="shared" si="86"/>
        <v>Federal</v>
      </c>
      <c r="F1830" s="1" t="str">
        <f t="shared" si="85"/>
        <v>None</v>
      </c>
      <c r="G1830" s="1" t="s">
        <v>1</v>
      </c>
      <c r="H1830" s="1" t="b">
        <v>1</v>
      </c>
      <c r="I1830" s="1" t="b">
        <v>0</v>
      </c>
      <c r="J1830" s="1">
        <v>1840</v>
      </c>
      <c r="K1830" s="1">
        <v>1840</v>
      </c>
      <c r="L1830" s="1" t="s">
        <v>14</v>
      </c>
      <c r="M1830" s="1">
        <v>1</v>
      </c>
      <c r="N1830" s="1" t="s">
        <v>13</v>
      </c>
      <c r="P1830" s="5">
        <v>38.737651999999997</v>
      </c>
      <c r="Q1830" s="5">
        <v>-85.375561000000005</v>
      </c>
      <c r="R1830" s="1">
        <v>504</v>
      </c>
      <c r="S1830" s="9"/>
      <c r="U1830" t="s">
        <v>490</v>
      </c>
      <c r="V1830" t="s">
        <v>446</v>
      </c>
      <c r="W1830" s="1" t="s">
        <v>13</v>
      </c>
    </row>
    <row r="1831" spans="1:23" x14ac:dyDescent="0.2">
      <c r="A1831" t="str">
        <f>IF(ISBLANK(R1831),C1831,R1831)&amp;" "&amp;S1831&amp;IF(ISBLANK(S1831),""," ")&amp;T1831&amp;IF(ISBLANK(T1831),""," ")&amp;U1831&amp;" "&amp;V1831</f>
        <v>505 Walnut Street</v>
      </c>
      <c r="C1831" s="1" t="s">
        <v>0</v>
      </c>
      <c r="E1831" s="1" t="str">
        <f t="shared" si="86"/>
        <v>Federal</v>
      </c>
      <c r="F1831" s="1" t="str">
        <f t="shared" si="85"/>
        <v>None</v>
      </c>
      <c r="G1831" s="1" t="s">
        <v>1</v>
      </c>
      <c r="H1831" s="1" t="b">
        <v>1</v>
      </c>
      <c r="I1831" s="1" t="b">
        <v>0</v>
      </c>
      <c r="J1831" s="1">
        <v>1840</v>
      </c>
      <c r="K1831" s="1">
        <v>1840</v>
      </c>
      <c r="L1831" s="1" t="s">
        <v>14</v>
      </c>
      <c r="M1831" s="1">
        <v>1</v>
      </c>
      <c r="P1831" s="5">
        <v>38.737698000000002</v>
      </c>
      <c r="Q1831" s="5">
        <v>-85.375994000000006</v>
      </c>
      <c r="R1831" s="1">
        <v>505</v>
      </c>
      <c r="S1831" s="9"/>
      <c r="U1831" t="s">
        <v>490</v>
      </c>
      <c r="V1831" t="s">
        <v>446</v>
      </c>
      <c r="W1831" s="1" t="s">
        <v>13</v>
      </c>
    </row>
    <row r="1832" spans="1:23" x14ac:dyDescent="0.2">
      <c r="A1832" t="str">
        <f>IF(ISBLANK(R1832),C1832,R1832)&amp;" "&amp;S1832&amp;IF(ISBLANK(S1832),""," ")&amp;T1832&amp;IF(ISBLANK(T1832),""," ")&amp;U1832&amp;" "&amp;V1832</f>
        <v>507 Walnut Street</v>
      </c>
      <c r="C1832" s="1" t="s">
        <v>0</v>
      </c>
      <c r="E1832" s="1" t="str">
        <f t="shared" si="86"/>
        <v>Federal</v>
      </c>
      <c r="F1832" s="1" t="str">
        <f t="shared" si="85"/>
        <v>None</v>
      </c>
      <c r="G1832" s="1" t="s">
        <v>1</v>
      </c>
      <c r="H1832" s="1" t="b">
        <v>1</v>
      </c>
      <c r="I1832" s="1" t="b">
        <v>0</v>
      </c>
      <c r="J1832" s="1">
        <v>1840</v>
      </c>
      <c r="K1832" s="1">
        <v>1840</v>
      </c>
      <c r="L1832" s="1" t="s">
        <v>14</v>
      </c>
      <c r="M1832" s="1">
        <v>1</v>
      </c>
      <c r="P1832" s="5">
        <v>38.737751000000003</v>
      </c>
      <c r="Q1832" s="5">
        <v>-85.375994000000006</v>
      </c>
      <c r="R1832" s="1">
        <v>507</v>
      </c>
      <c r="S1832" s="9"/>
      <c r="U1832" t="s">
        <v>490</v>
      </c>
      <c r="V1832" t="s">
        <v>446</v>
      </c>
      <c r="W1832" s="1" t="s">
        <v>13</v>
      </c>
    </row>
    <row r="1833" spans="1:23" x14ac:dyDescent="0.2">
      <c r="A1833" t="str">
        <f>IF(ISBLANK(R1833),C1833,R1833)&amp;" "&amp;S1833&amp;IF(ISBLANK(S1833),""," ")&amp;T1833&amp;IF(ISBLANK(T1833),""," ")&amp;U1833&amp;" "&amp;V1833</f>
        <v>508 Walnut Street</v>
      </c>
      <c r="C1833" s="1" t="s">
        <v>0</v>
      </c>
      <c r="E1833" s="1" t="str">
        <f t="shared" si="86"/>
        <v>Federal</v>
      </c>
      <c r="F1833" s="1" t="str">
        <f t="shared" si="85"/>
        <v>None</v>
      </c>
      <c r="G1833" s="1" t="s">
        <v>1</v>
      </c>
      <c r="H1833" s="1" t="b">
        <v>1</v>
      </c>
      <c r="I1833" s="1" t="b">
        <v>0</v>
      </c>
      <c r="J1833" s="1">
        <v>1860</v>
      </c>
      <c r="K1833" s="1">
        <v>1860</v>
      </c>
      <c r="L1833" s="1" t="s">
        <v>14</v>
      </c>
      <c r="M1833" s="1">
        <v>1</v>
      </c>
      <c r="N1833" s="1" t="s">
        <v>13</v>
      </c>
      <c r="P1833" s="5">
        <v>38.737757000000002</v>
      </c>
      <c r="Q1833" s="5">
        <v>-85.375561000000005</v>
      </c>
      <c r="R1833" s="1">
        <v>508</v>
      </c>
      <c r="S1833" s="9"/>
      <c r="U1833" t="s">
        <v>490</v>
      </c>
      <c r="V1833" t="s">
        <v>446</v>
      </c>
      <c r="W1833" s="1" t="s">
        <v>13</v>
      </c>
    </row>
    <row r="1834" spans="1:23" x14ac:dyDescent="0.2">
      <c r="A1834" t="str">
        <f>IF(ISBLANK(R1834),C1834,R1834)&amp;" "&amp;S1834&amp;IF(ISBLANK(S1834),""," ")&amp;T1834&amp;IF(ISBLANK(T1834),""," ")&amp;U1834&amp;" "&amp;V1834</f>
        <v>509 Walnut Street</v>
      </c>
      <c r="C1834" s="1" t="s">
        <v>0</v>
      </c>
      <c r="E1834" s="1" t="str">
        <f t="shared" si="86"/>
        <v>Federal</v>
      </c>
      <c r="F1834" s="1" t="str">
        <f t="shared" si="85"/>
        <v>None</v>
      </c>
      <c r="G1834" s="1" t="s">
        <v>1</v>
      </c>
      <c r="H1834" s="1" t="b">
        <v>1</v>
      </c>
      <c r="I1834" s="1" t="b">
        <v>0</v>
      </c>
      <c r="J1834" s="1">
        <v>1840</v>
      </c>
      <c r="K1834" s="1">
        <v>1840</v>
      </c>
      <c r="L1834" s="1" t="s">
        <v>14</v>
      </c>
      <c r="M1834" s="1">
        <v>1</v>
      </c>
      <c r="P1834" s="5">
        <v>38.737796000000003</v>
      </c>
      <c r="Q1834" s="5">
        <v>-85.376133999999993</v>
      </c>
      <c r="R1834" s="1">
        <v>509</v>
      </c>
      <c r="S1834" s="9"/>
      <c r="U1834" t="s">
        <v>490</v>
      </c>
      <c r="V1834" t="s">
        <v>446</v>
      </c>
      <c r="W1834" s="1" t="s">
        <v>13</v>
      </c>
    </row>
    <row r="1835" spans="1:23" x14ac:dyDescent="0.2">
      <c r="A1835" t="str">
        <f>IF(ISBLANK(R1835),D1835,R1835)&amp;" "&amp;S1835&amp;IF(ISBLANK(S1835),""," ")&amp;T1835&amp;IF(ISBLANK(T1835),""," ")&amp;U1835&amp;" "&amp;V1835</f>
        <v>510 Walnut Street</v>
      </c>
      <c r="C1835" s="1" t="s">
        <v>0</v>
      </c>
      <c r="D1835" s="1" t="s">
        <v>71</v>
      </c>
      <c r="E1835" s="1" t="str">
        <f t="shared" si="86"/>
        <v>Federal</v>
      </c>
      <c r="F1835" s="1" t="str">
        <f t="shared" si="85"/>
        <v>None</v>
      </c>
      <c r="G1835" s="1" t="s">
        <v>1</v>
      </c>
      <c r="H1835" s="1" t="b">
        <v>1</v>
      </c>
      <c r="I1835" s="1" t="b">
        <v>0</v>
      </c>
      <c r="J1835" s="1">
        <v>1840</v>
      </c>
      <c r="K1835" s="1">
        <v>1840</v>
      </c>
      <c r="L1835" s="1" t="s">
        <v>14</v>
      </c>
      <c r="M1835" s="1">
        <v>1</v>
      </c>
      <c r="N1835" s="1" t="s">
        <v>13</v>
      </c>
      <c r="P1835" s="5">
        <v>38.737796000000003</v>
      </c>
      <c r="Q1835" s="5">
        <v>-85.375753000000003</v>
      </c>
      <c r="R1835" s="1">
        <v>510</v>
      </c>
      <c r="S1835" s="9"/>
      <c r="U1835" t="s">
        <v>490</v>
      </c>
      <c r="V1835" t="s">
        <v>446</v>
      </c>
      <c r="W1835" s="1" t="s">
        <v>13</v>
      </c>
    </row>
    <row r="1836" spans="1:23" x14ac:dyDescent="0.2">
      <c r="A1836" t="str">
        <f>IF(ISBLANK(R1836),C1836,R1836)&amp;" "&amp;S1836&amp;IF(ISBLANK(S1836),""," ")&amp;T1836&amp;IF(ISBLANK(T1836),""," ")&amp;U1836&amp;" "&amp;V1836</f>
        <v>511 Walnut Street</v>
      </c>
      <c r="C1836" s="1" t="s">
        <v>0</v>
      </c>
      <c r="E1836" s="1" t="str">
        <f t="shared" si="86"/>
        <v>Federal</v>
      </c>
      <c r="F1836" s="1" t="str">
        <f t="shared" si="85"/>
        <v>None</v>
      </c>
      <c r="G1836" s="1" t="s">
        <v>1</v>
      </c>
      <c r="H1836" s="1" t="b">
        <v>1</v>
      </c>
      <c r="I1836" s="1" t="b">
        <v>0</v>
      </c>
      <c r="J1836" s="1">
        <v>1840</v>
      </c>
      <c r="K1836" s="1">
        <v>1840</v>
      </c>
      <c r="L1836" s="1" t="s">
        <v>14</v>
      </c>
      <c r="M1836" s="1">
        <v>0.5</v>
      </c>
      <c r="P1836" s="5">
        <v>38.737848</v>
      </c>
      <c r="Q1836" s="5">
        <v>-85.376142999999999</v>
      </c>
      <c r="R1836" s="1">
        <v>511</v>
      </c>
      <c r="S1836" s="9"/>
      <c r="U1836" t="s">
        <v>490</v>
      </c>
      <c r="V1836" t="s">
        <v>446</v>
      </c>
      <c r="W1836" s="1" t="s">
        <v>13</v>
      </c>
    </row>
    <row r="1837" spans="1:23" x14ac:dyDescent="0.2">
      <c r="A1837" t="str">
        <f>IF(ISBLANK(R1837),D1837,R1837)&amp;" "&amp;S1837&amp;IF(ISBLANK(S1837),""," ")&amp;T1837&amp;IF(ISBLANK(T1837),""," ")&amp;U1837&amp;" "&amp;V1837</f>
        <v>512 Walnut Street</v>
      </c>
      <c r="C1837" s="1" t="s">
        <v>0</v>
      </c>
      <c r="D1837" s="1" t="s">
        <v>71</v>
      </c>
      <c r="E1837" s="1" t="str">
        <f t="shared" si="86"/>
        <v>Federal</v>
      </c>
      <c r="F1837" s="1" t="str">
        <f t="shared" si="85"/>
        <v>None</v>
      </c>
      <c r="G1837" s="1" t="s">
        <v>1</v>
      </c>
      <c r="H1837" s="1" t="b">
        <v>1</v>
      </c>
      <c r="I1837" s="1" t="b">
        <v>0</v>
      </c>
      <c r="J1837" s="1">
        <v>1840</v>
      </c>
      <c r="K1837" s="1">
        <v>1840</v>
      </c>
      <c r="L1837" s="1" t="s">
        <v>14</v>
      </c>
      <c r="M1837" s="1">
        <v>2</v>
      </c>
      <c r="N1837" s="1" t="s">
        <v>13</v>
      </c>
      <c r="P1837" s="5">
        <v>38.737847000000002</v>
      </c>
      <c r="Q1837" s="5">
        <v>-85.375376000000003</v>
      </c>
      <c r="R1837" s="1">
        <v>512</v>
      </c>
      <c r="S1837" s="9"/>
      <c r="U1837" t="s">
        <v>490</v>
      </c>
      <c r="V1837" t="s">
        <v>446</v>
      </c>
      <c r="W1837" s="1" t="s">
        <v>13</v>
      </c>
    </row>
    <row r="1838" spans="1:23" x14ac:dyDescent="0.2">
      <c r="A1838" t="str">
        <f>IF(ISBLANK(R1838),C1838,R1838)&amp;" "&amp;S1838&amp;IF(ISBLANK(S1838),""," ")&amp;T1838&amp;IF(ISBLANK(T1838),""," ")&amp;U1838&amp;" "&amp;V1838</f>
        <v>513 Walnut Street</v>
      </c>
      <c r="C1838" s="1" t="s">
        <v>0</v>
      </c>
      <c r="E1838" s="1" t="str">
        <f t="shared" si="86"/>
        <v>Federal</v>
      </c>
      <c r="F1838" s="1" t="str">
        <f t="shared" si="85"/>
        <v>None</v>
      </c>
      <c r="G1838" s="1" t="s">
        <v>1</v>
      </c>
      <c r="H1838" s="1" t="b">
        <v>1</v>
      </c>
      <c r="I1838" s="1" t="b">
        <v>0</v>
      </c>
      <c r="J1838" s="1">
        <v>1840</v>
      </c>
      <c r="K1838" s="1">
        <v>1840</v>
      </c>
      <c r="L1838" s="1" t="s">
        <v>14</v>
      </c>
      <c r="M1838" s="1">
        <v>0.5</v>
      </c>
      <c r="P1838" s="5">
        <v>38.737929999999999</v>
      </c>
      <c r="Q1838" s="5">
        <v>-85.376150999999993</v>
      </c>
      <c r="R1838" s="1">
        <v>513</v>
      </c>
      <c r="S1838" s="9"/>
      <c r="U1838" t="s">
        <v>490</v>
      </c>
      <c r="V1838" t="s">
        <v>446</v>
      </c>
      <c r="W1838" s="1" t="s">
        <v>13</v>
      </c>
    </row>
    <row r="1839" spans="1:23" x14ac:dyDescent="0.2">
      <c r="A1839" t="str">
        <f>IF(ISBLANK(R1839),C1839,R1839)&amp;" "&amp;S1839&amp;IF(ISBLANK(S1839),""," ")&amp;T1839&amp;IF(ISBLANK(T1839),""," ")&amp;U1839&amp;" "&amp;V1839</f>
        <v>515 Walnut Street</v>
      </c>
      <c r="C1839" s="1" t="s">
        <v>0</v>
      </c>
      <c r="E1839" s="1" t="str">
        <f t="shared" si="86"/>
        <v>Vernacular: Shotgun</v>
      </c>
      <c r="F1839" s="1" t="str">
        <f t="shared" si="85"/>
        <v>None</v>
      </c>
      <c r="G1839" s="1" t="s">
        <v>18</v>
      </c>
      <c r="H1839" s="1" t="b">
        <v>1</v>
      </c>
      <c r="I1839" s="1" t="b">
        <v>0</v>
      </c>
      <c r="J1839" s="1">
        <v>1860</v>
      </c>
      <c r="K1839" s="1">
        <v>1860</v>
      </c>
      <c r="L1839" s="1" t="s">
        <v>14</v>
      </c>
      <c r="M1839" s="1">
        <v>1</v>
      </c>
      <c r="P1839" s="5">
        <v>38.738002999999999</v>
      </c>
      <c r="Q1839" s="5">
        <v>-85.376149999999996</v>
      </c>
      <c r="R1839" s="1">
        <v>515</v>
      </c>
      <c r="S1839" s="9"/>
      <c r="U1839" t="s">
        <v>490</v>
      </c>
      <c r="V1839" t="s">
        <v>446</v>
      </c>
      <c r="W1839" s="1" t="s">
        <v>13</v>
      </c>
    </row>
    <row r="1840" spans="1:23" x14ac:dyDescent="0.2">
      <c r="A1840" t="str">
        <f>IF(ISBLANK(R1840),C1840,R1840)&amp;" "&amp;S1840&amp;IF(ISBLANK(S1840),""," ")&amp;T1840&amp;IF(ISBLANK(T1840),""," ")&amp;U1840&amp;" "&amp;V1840</f>
        <v>516 Walnut Street</v>
      </c>
      <c r="C1840" s="1" t="s">
        <v>0</v>
      </c>
      <c r="E1840" s="1" t="str">
        <f t="shared" si="86"/>
        <v>Vernacular: Gable Front</v>
      </c>
      <c r="F1840" s="1" t="str">
        <f t="shared" si="85"/>
        <v>None</v>
      </c>
      <c r="G1840" s="1" t="s">
        <v>21</v>
      </c>
      <c r="H1840" s="1" t="b">
        <v>1</v>
      </c>
      <c r="I1840" s="1" t="b">
        <v>0</v>
      </c>
      <c r="J1840" s="1">
        <v>1870</v>
      </c>
      <c r="K1840" s="1">
        <v>1870</v>
      </c>
      <c r="L1840" s="1" t="s">
        <v>2</v>
      </c>
      <c r="N1840" s="4">
        <v>1</v>
      </c>
      <c r="O1840" s="4" t="s">
        <v>511</v>
      </c>
      <c r="P1840" s="5">
        <v>38.737957000000002</v>
      </c>
      <c r="Q1840" s="5">
        <v>-85.375380000000007</v>
      </c>
      <c r="R1840" s="1">
        <v>516</v>
      </c>
      <c r="S1840" s="9"/>
      <c r="U1840" t="s">
        <v>490</v>
      </c>
      <c r="V1840" t="s">
        <v>446</v>
      </c>
      <c r="W1840" s="1" t="s">
        <v>13</v>
      </c>
    </row>
    <row r="1841" spans="1:23" x14ac:dyDescent="0.2">
      <c r="A1841" t="str">
        <f>IF(ISBLANK(R1841),C1841,R1841)&amp;" "&amp;S1841&amp;IF(ISBLANK(S1841),""," ")&amp;T1841&amp;IF(ISBLANK(T1841),""," ")&amp;U1841&amp;" "&amp;V1841</f>
        <v>517 Walnut Street</v>
      </c>
      <c r="C1841" s="1" t="s">
        <v>0</v>
      </c>
      <c r="E1841" s="1" t="str">
        <f t="shared" si="86"/>
        <v>Federal</v>
      </c>
      <c r="F1841" s="1" t="str">
        <f t="shared" si="85"/>
        <v>None</v>
      </c>
      <c r="G1841" s="1" t="s">
        <v>1</v>
      </c>
      <c r="H1841" s="1" t="b">
        <v>1</v>
      </c>
      <c r="I1841" s="1" t="b">
        <v>0</v>
      </c>
      <c r="J1841" s="1">
        <v>1840</v>
      </c>
      <c r="K1841" s="1">
        <v>1840</v>
      </c>
      <c r="L1841" s="1" t="s">
        <v>14</v>
      </c>
      <c r="M1841" s="1">
        <v>1</v>
      </c>
      <c r="P1841" s="5">
        <v>38.738104</v>
      </c>
      <c r="Q1841" s="5">
        <v>-85.376003999999995</v>
      </c>
      <c r="R1841" s="1">
        <v>517</v>
      </c>
      <c r="S1841" s="9"/>
      <c r="U1841" t="s">
        <v>490</v>
      </c>
      <c r="V1841" t="s">
        <v>446</v>
      </c>
      <c r="W1841" s="1" t="s">
        <v>13</v>
      </c>
    </row>
    <row r="1842" spans="1:23" x14ac:dyDescent="0.2">
      <c r="A1842" t="str">
        <f>IF(ISBLANK(R1842),C1842,R1842)&amp;" "&amp;S1842&amp;IF(ISBLANK(S1842),""," ")&amp;T1842&amp;IF(ISBLANK(T1842),""," ")&amp;U1842&amp;" "&amp;V1842</f>
        <v>520 Walnut Street</v>
      </c>
      <c r="C1842" s="1" t="s">
        <v>0</v>
      </c>
      <c r="E1842" s="1" t="str">
        <f t="shared" si="86"/>
        <v>Federal</v>
      </c>
      <c r="F1842" s="1" t="str">
        <f t="shared" si="85"/>
        <v>None</v>
      </c>
      <c r="G1842" s="1" t="s">
        <v>1</v>
      </c>
      <c r="H1842" s="1" t="b">
        <v>1</v>
      </c>
      <c r="I1842" s="1" t="b">
        <v>0</v>
      </c>
      <c r="J1842" s="1">
        <v>1840</v>
      </c>
      <c r="K1842" s="1">
        <v>1840</v>
      </c>
      <c r="L1842" s="1" t="s">
        <v>14</v>
      </c>
      <c r="M1842" s="1">
        <v>1</v>
      </c>
      <c r="N1842" s="1" t="s">
        <v>13</v>
      </c>
      <c r="P1842" s="5">
        <v>38.738114000000003</v>
      </c>
      <c r="Q1842" s="5">
        <v>-85.375381000000004</v>
      </c>
      <c r="R1842" s="1">
        <v>520</v>
      </c>
      <c r="S1842" s="9"/>
      <c r="U1842" t="s">
        <v>490</v>
      </c>
      <c r="V1842" t="s">
        <v>446</v>
      </c>
      <c r="W1842" s="1" t="s">
        <v>13</v>
      </c>
    </row>
    <row r="1843" spans="1:23" x14ac:dyDescent="0.2">
      <c r="A1843" t="str">
        <f>IF(ISBLANK(R1843),C1843,R1843)&amp;" "&amp;S1843&amp;IF(ISBLANK(S1843),""," ")&amp;T1843&amp;IF(ISBLANK(T1843),""," ")&amp;U1843&amp;" "&amp;V1843</f>
        <v>521 Walnut Street</v>
      </c>
      <c r="C1843" s="1" t="s">
        <v>0</v>
      </c>
      <c r="E1843" s="1" t="str">
        <f t="shared" si="86"/>
        <v>Federal</v>
      </c>
      <c r="F1843" s="1" t="str">
        <f t="shared" si="85"/>
        <v>None</v>
      </c>
      <c r="G1843" s="1" t="s">
        <v>1</v>
      </c>
      <c r="H1843" s="1" t="b">
        <v>1</v>
      </c>
      <c r="I1843" s="1" t="b">
        <v>0</v>
      </c>
      <c r="J1843" s="1">
        <v>1880</v>
      </c>
      <c r="K1843" s="1">
        <v>1880</v>
      </c>
      <c r="L1843" s="1" t="s">
        <v>14</v>
      </c>
      <c r="M1843" s="1">
        <v>1</v>
      </c>
      <c r="P1843" s="5">
        <v>38.738183999999997</v>
      </c>
      <c r="Q1843" s="5">
        <v>-85.376006000000004</v>
      </c>
      <c r="R1843" s="1">
        <v>521</v>
      </c>
      <c r="S1843" s="9"/>
      <c r="U1843" t="s">
        <v>490</v>
      </c>
      <c r="V1843" t="s">
        <v>446</v>
      </c>
      <c r="W1843" s="1" t="s">
        <v>13</v>
      </c>
    </row>
    <row r="1844" spans="1:23" x14ac:dyDescent="0.2">
      <c r="A1844" t="str">
        <f>IF(ISBLANK(R1844),C1844,R1844)&amp;" "&amp;S1844&amp;IF(ISBLANK(S1844),""," ")&amp;T1844&amp;IF(ISBLANK(T1844),""," ")&amp;U1844&amp;" "&amp;V1844</f>
        <v>522 Walnut Street</v>
      </c>
      <c r="C1844" s="1" t="s">
        <v>0</v>
      </c>
      <c r="E1844" s="1" t="str">
        <f t="shared" si="86"/>
        <v>Italianate</v>
      </c>
      <c r="F1844" s="1" t="str">
        <f t="shared" si="85"/>
        <v>None</v>
      </c>
      <c r="G1844" s="4" t="s">
        <v>23</v>
      </c>
      <c r="H1844" s="1" t="b">
        <v>1</v>
      </c>
      <c r="I1844" s="1" t="b">
        <v>0</v>
      </c>
      <c r="J1844" s="1">
        <v>1860</v>
      </c>
      <c r="K1844" s="1">
        <v>1860</v>
      </c>
      <c r="L1844" s="1" t="s">
        <v>14</v>
      </c>
      <c r="M1844" s="1">
        <v>1</v>
      </c>
      <c r="N1844" s="1" t="s">
        <v>13</v>
      </c>
      <c r="P1844" s="5">
        <v>38.738238000000003</v>
      </c>
      <c r="Q1844" s="5">
        <v>-85.375381000000004</v>
      </c>
      <c r="R1844" s="1">
        <v>522</v>
      </c>
      <c r="S1844" s="9"/>
      <c r="U1844" t="s">
        <v>490</v>
      </c>
      <c r="V1844" t="s">
        <v>446</v>
      </c>
      <c r="W1844" s="1" t="s">
        <v>13</v>
      </c>
    </row>
    <row r="1845" spans="1:23" x14ac:dyDescent="0.2">
      <c r="A1845" t="str">
        <f>IF(ISBLANK(R1845),C1845,R1845)&amp;" "&amp;S1845&amp;IF(ISBLANK(S1845),""," ")&amp;T1845&amp;IF(ISBLANK(T1845),""," ")&amp;U1845&amp;" "&amp;V1845</f>
        <v>524 Walnut Street</v>
      </c>
      <c r="C1845" s="1" t="s">
        <v>0</v>
      </c>
      <c r="E1845" s="1" t="str">
        <f t="shared" si="86"/>
        <v>Federal</v>
      </c>
      <c r="F1845" s="1" t="str">
        <f t="shared" si="85"/>
        <v>None</v>
      </c>
      <c r="G1845" s="1" t="s">
        <v>1</v>
      </c>
      <c r="H1845" s="1" t="b">
        <v>1</v>
      </c>
      <c r="I1845" s="1" t="b">
        <v>0</v>
      </c>
      <c r="J1845" s="1">
        <v>1850</v>
      </c>
      <c r="K1845" s="1">
        <v>1850</v>
      </c>
      <c r="L1845" s="1" t="s">
        <v>14</v>
      </c>
      <c r="M1845" s="1">
        <v>1</v>
      </c>
      <c r="N1845" s="1" t="s">
        <v>13</v>
      </c>
      <c r="P1845" s="5">
        <v>38.738328000000003</v>
      </c>
      <c r="Q1845" s="5">
        <v>-85.375568999999999</v>
      </c>
      <c r="R1845" s="1">
        <v>524</v>
      </c>
      <c r="S1845" s="9"/>
      <c r="U1845" t="s">
        <v>490</v>
      </c>
      <c r="V1845" t="s">
        <v>446</v>
      </c>
      <c r="W1845" s="1" t="s">
        <v>13</v>
      </c>
    </row>
    <row r="1846" spans="1:23" x14ac:dyDescent="0.2">
      <c r="A1846" t="str">
        <f>IF(ISBLANK(R1846),C1846,R1846)&amp;" "&amp;S1846&amp;IF(ISBLANK(S1846),""," ")&amp;T1846&amp;IF(ISBLANK(T1846),""," ")&amp;U1846&amp;" "&amp;V1846</f>
        <v>526 1/2 Walnut Street</v>
      </c>
      <c r="C1846" s="1" t="s">
        <v>0</v>
      </c>
      <c r="E1846" s="1" t="str">
        <f t="shared" si="86"/>
        <v>Vernacular: Shotgun</v>
      </c>
      <c r="F1846" s="1" t="str">
        <f t="shared" si="85"/>
        <v>None</v>
      </c>
      <c r="G1846" s="1" t="s">
        <v>18</v>
      </c>
      <c r="H1846" s="1" t="b">
        <v>1</v>
      </c>
      <c r="I1846" s="1" t="b">
        <v>0</v>
      </c>
      <c r="J1846" s="1">
        <v>1860</v>
      </c>
      <c r="K1846" s="1">
        <v>1860</v>
      </c>
      <c r="L1846" s="1" t="s">
        <v>14</v>
      </c>
      <c r="M1846" s="1">
        <v>1</v>
      </c>
      <c r="N1846" s="1" t="s">
        <v>13</v>
      </c>
      <c r="P1846" s="5">
        <v>38.738436999999998</v>
      </c>
      <c r="Q1846" s="5">
        <v>-85.375579000000002</v>
      </c>
      <c r="R1846" s="8">
        <v>526</v>
      </c>
      <c r="S1846" s="12" t="s">
        <v>510</v>
      </c>
      <c r="U1846" t="s">
        <v>490</v>
      </c>
      <c r="V1846" t="s">
        <v>446</v>
      </c>
      <c r="W1846" s="1" t="s">
        <v>13</v>
      </c>
    </row>
    <row r="1847" spans="1:23" x14ac:dyDescent="0.2">
      <c r="A1847" t="str">
        <f>IF(ISBLANK(R1847),C1847,R1847)&amp;" "&amp;S1847&amp;IF(ISBLANK(S1847),""," ")&amp;T1847&amp;IF(ISBLANK(T1847),""," ")&amp;U1847&amp;" "&amp;V1847</f>
        <v>526 Walnut Street</v>
      </c>
      <c r="C1847" s="1" t="s">
        <v>0</v>
      </c>
      <c r="E1847" s="1" t="str">
        <f t="shared" si="86"/>
        <v>Federal</v>
      </c>
      <c r="F1847" s="1" t="str">
        <f t="shared" si="85"/>
        <v>None</v>
      </c>
      <c r="G1847" s="1" t="s">
        <v>1</v>
      </c>
      <c r="H1847" s="1" t="b">
        <v>1</v>
      </c>
      <c r="I1847" s="1" t="b">
        <v>0</v>
      </c>
      <c r="J1847" s="1">
        <v>1860</v>
      </c>
      <c r="K1847" s="1">
        <v>1860</v>
      </c>
      <c r="L1847" s="1" t="s">
        <v>14</v>
      </c>
      <c r="M1847" s="1">
        <v>1</v>
      </c>
      <c r="N1847" s="1" t="s">
        <v>13</v>
      </c>
      <c r="P1847" s="5">
        <v>38.738436999999998</v>
      </c>
      <c r="Q1847" s="5">
        <v>-85.375579000000002</v>
      </c>
      <c r="R1847" s="1">
        <v>526</v>
      </c>
      <c r="S1847" s="9"/>
      <c r="U1847" t="s">
        <v>490</v>
      </c>
      <c r="V1847" t="s">
        <v>446</v>
      </c>
      <c r="W1847" s="1" t="s">
        <v>13</v>
      </c>
    </row>
    <row r="1848" spans="1:23" x14ac:dyDescent="0.2">
      <c r="A1848" t="str">
        <f>IF(ISBLANK(R1848),C1848,R1848)&amp;" "&amp;S1848&amp;IF(ISBLANK(S1848),""," ")&amp;T1848&amp;IF(ISBLANK(T1848),""," ")&amp;U1848&amp;" "&amp;V1848</f>
        <v>527 Walnut Street</v>
      </c>
      <c r="C1848" s="1" t="s">
        <v>0</v>
      </c>
      <c r="E1848" s="1" t="str">
        <f t="shared" si="86"/>
        <v>Vernacular: Shotgun</v>
      </c>
      <c r="F1848" s="1" t="str">
        <f t="shared" si="85"/>
        <v>None</v>
      </c>
      <c r="G1848" s="1" t="s">
        <v>18</v>
      </c>
      <c r="H1848" s="1" t="b">
        <v>1</v>
      </c>
      <c r="I1848" s="1" t="b">
        <v>0</v>
      </c>
      <c r="J1848" s="1">
        <v>1870</v>
      </c>
      <c r="K1848" s="1">
        <v>1870</v>
      </c>
      <c r="L1848" s="1" t="s">
        <v>14</v>
      </c>
      <c r="M1848" s="1">
        <v>1</v>
      </c>
      <c r="P1848" s="5">
        <v>38.738379000000002</v>
      </c>
      <c r="Q1848" s="5">
        <v>-85.376007000000001</v>
      </c>
      <c r="R1848" s="1">
        <v>527</v>
      </c>
      <c r="S1848" s="9"/>
      <c r="U1848" t="s">
        <v>490</v>
      </c>
      <c r="V1848" t="s">
        <v>446</v>
      </c>
      <c r="W1848" s="1" t="s">
        <v>13</v>
      </c>
    </row>
    <row r="1849" spans="1:23" ht="25.5" x14ac:dyDescent="0.2">
      <c r="A1849" t="str">
        <f>IF(ISBLANK(R1849),C1849,R1849)&amp;" "&amp;S1849&amp;IF(ISBLANK(S1849),""," ")&amp;T1849&amp;IF(ISBLANK(T1849),""," ")&amp;U1849&amp;" "&amp;V1849</f>
        <v>528 Walnut Street</v>
      </c>
      <c r="C1849" s="1" t="s">
        <v>4</v>
      </c>
      <c r="E1849" s="1" t="str">
        <f t="shared" si="86"/>
        <v>Vernacular: Gable Front</v>
      </c>
      <c r="F1849" s="1" t="str">
        <f t="shared" si="85"/>
        <v>None</v>
      </c>
      <c r="G1849" s="1" t="s">
        <v>21</v>
      </c>
      <c r="H1849" s="1" t="b">
        <v>1</v>
      </c>
      <c r="I1849" s="1" t="b">
        <v>0</v>
      </c>
      <c r="J1849" s="1">
        <v>1860</v>
      </c>
      <c r="K1849" s="1">
        <v>1860</v>
      </c>
      <c r="L1849" s="1" t="s">
        <v>14</v>
      </c>
      <c r="M1849" s="1">
        <v>1</v>
      </c>
      <c r="N1849" s="1" t="s">
        <v>13</v>
      </c>
      <c r="P1849" s="5">
        <v>38.738498999999997</v>
      </c>
      <c r="Q1849" s="5">
        <v>-85.375569999999996</v>
      </c>
      <c r="R1849" s="1">
        <v>528</v>
      </c>
      <c r="S1849" s="9"/>
      <c r="U1849" t="s">
        <v>490</v>
      </c>
      <c r="V1849" t="s">
        <v>446</v>
      </c>
      <c r="W1849" s="1" t="s">
        <v>13</v>
      </c>
    </row>
    <row r="1850" spans="1:23" ht="25.5" x14ac:dyDescent="0.2">
      <c r="A1850" t="str">
        <f>IF(ISBLANK(R1850),C1850,R1850)&amp;" "&amp;S1850&amp;IF(ISBLANK(S1850),""," ")&amp;T1850&amp;IF(ISBLANK(T1850),""," ")&amp;U1850&amp;" "&amp;V1850</f>
        <v>529 Walnut Street</v>
      </c>
      <c r="C1850" s="1" t="s">
        <v>4</v>
      </c>
      <c r="E1850" s="1" t="str">
        <f t="shared" si="86"/>
        <v>Italianate</v>
      </c>
      <c r="F1850" s="1" t="str">
        <f t="shared" si="85"/>
        <v>None</v>
      </c>
      <c r="G1850" s="1" t="s">
        <v>23</v>
      </c>
      <c r="H1850" s="1" t="b">
        <v>1</v>
      </c>
      <c r="I1850" s="1" t="b">
        <v>0</v>
      </c>
      <c r="J1850" s="1">
        <v>1880</v>
      </c>
      <c r="K1850" s="1">
        <v>1880</v>
      </c>
      <c r="L1850" s="1" t="s">
        <v>14</v>
      </c>
      <c r="M1850" s="1">
        <v>1</v>
      </c>
      <c r="P1850" s="5">
        <v>38.738466000000003</v>
      </c>
      <c r="Q1850" s="5">
        <v>-85.376007000000001</v>
      </c>
      <c r="R1850" s="1">
        <v>529</v>
      </c>
      <c r="S1850" s="9"/>
      <c r="U1850" t="s">
        <v>490</v>
      </c>
      <c r="V1850" t="s">
        <v>446</v>
      </c>
      <c r="W1850" s="1" t="s">
        <v>13</v>
      </c>
    </row>
    <row r="1851" spans="1:23" ht="25.5" x14ac:dyDescent="0.2">
      <c r="A1851" t="str">
        <f>IF(ISBLANK(R1851),C1851,R1851)&amp;" "&amp;S1851&amp;IF(ISBLANK(S1851),""," ")&amp;T1851&amp;IF(ISBLANK(T1851),""," ")&amp;U1851&amp;" "&amp;V1851</f>
        <v>601 Walnut Street</v>
      </c>
      <c r="C1851" s="1" t="s">
        <v>4</v>
      </c>
      <c r="E1851" s="1" t="str">
        <f t="shared" si="86"/>
        <v>Italianate</v>
      </c>
      <c r="F1851" s="1" t="str">
        <f t="shared" si="85"/>
        <v>None</v>
      </c>
      <c r="G1851" s="1" t="s">
        <v>23</v>
      </c>
      <c r="H1851" s="1" t="b">
        <v>1</v>
      </c>
      <c r="I1851" s="1" t="b">
        <v>0</v>
      </c>
      <c r="J1851" s="1">
        <v>1860</v>
      </c>
      <c r="K1851" s="1">
        <v>1860</v>
      </c>
      <c r="L1851" s="1" t="s">
        <v>14</v>
      </c>
      <c r="M1851" s="1">
        <v>1</v>
      </c>
      <c r="P1851" s="5">
        <v>38.738731999999999</v>
      </c>
      <c r="Q1851" s="5">
        <v>-85.375996000000001</v>
      </c>
      <c r="R1851" s="1">
        <v>601</v>
      </c>
      <c r="S1851" s="9"/>
      <c r="U1851" t="s">
        <v>490</v>
      </c>
      <c r="V1851" t="s">
        <v>446</v>
      </c>
      <c r="W1851" s="1" t="s">
        <v>13</v>
      </c>
    </row>
    <row r="1852" spans="1:23" x14ac:dyDescent="0.2">
      <c r="A1852" t="str">
        <f>IF(ISBLANK(R1852),C1852,R1852)&amp;" "&amp;S1852&amp;IF(ISBLANK(S1852),""," ")&amp;T1852&amp;IF(ISBLANK(T1852),""," ")&amp;U1852&amp;" "&amp;V1852</f>
        <v>605 Walnut Street</v>
      </c>
      <c r="C1852" s="1" t="s">
        <v>0</v>
      </c>
      <c r="E1852" s="1" t="str">
        <f t="shared" si="86"/>
        <v>Federal</v>
      </c>
      <c r="F1852" s="1" t="str">
        <f t="shared" si="85"/>
        <v>None</v>
      </c>
      <c r="G1852" s="1" t="s">
        <v>1</v>
      </c>
      <c r="H1852" s="1" t="b">
        <v>1</v>
      </c>
      <c r="I1852" s="1" t="b">
        <v>0</v>
      </c>
      <c r="J1852" s="1">
        <v>1840</v>
      </c>
      <c r="K1852" s="1">
        <v>1840</v>
      </c>
      <c r="L1852" s="1" t="s">
        <v>14</v>
      </c>
      <c r="M1852" s="1">
        <v>1</v>
      </c>
      <c r="P1852" s="5">
        <v>38.738827000000001</v>
      </c>
      <c r="Q1852" s="5">
        <v>-85.376058999999998</v>
      </c>
      <c r="R1852" s="1">
        <v>605</v>
      </c>
      <c r="S1852" s="9"/>
      <c r="U1852" t="s">
        <v>490</v>
      </c>
      <c r="V1852" t="s">
        <v>446</v>
      </c>
      <c r="W1852" s="1" t="s">
        <v>13</v>
      </c>
    </row>
    <row r="1853" spans="1:23" x14ac:dyDescent="0.2">
      <c r="A1853" t="str">
        <f>IF(ISBLANK(R1853),C1853,R1853)&amp;" "&amp;S1853&amp;IF(ISBLANK(S1853),""," ")&amp;T1853&amp;IF(ISBLANK(T1853),""," ")&amp;U1853&amp;" "&amp;V1853</f>
        <v>606 Walnut Street</v>
      </c>
      <c r="C1853" s="1" t="s">
        <v>0</v>
      </c>
      <c r="E1853" s="1" t="str">
        <f t="shared" si="86"/>
        <v>Vernacular: Other</v>
      </c>
      <c r="F1853" s="1" t="str">
        <f t="shared" si="85"/>
        <v>Cross Gable</v>
      </c>
      <c r="G1853" s="1" t="s">
        <v>186</v>
      </c>
      <c r="H1853" s="1" t="b">
        <v>1</v>
      </c>
      <c r="I1853" s="1" t="b">
        <v>0</v>
      </c>
      <c r="J1853" s="1">
        <v>1860</v>
      </c>
      <c r="K1853" s="1">
        <v>1860</v>
      </c>
      <c r="L1853" s="1" t="s">
        <v>14</v>
      </c>
      <c r="M1853" s="1">
        <v>1</v>
      </c>
      <c r="N1853" s="1" t="s">
        <v>13</v>
      </c>
      <c r="P1853" s="5">
        <v>38.738897999999999</v>
      </c>
      <c r="Q1853" s="5">
        <v>-85.375388000000001</v>
      </c>
      <c r="R1853" s="1">
        <v>606</v>
      </c>
      <c r="S1853" s="9"/>
      <c r="U1853" t="s">
        <v>490</v>
      </c>
      <c r="V1853" t="s">
        <v>446</v>
      </c>
      <c r="W1853" s="1" t="s">
        <v>13</v>
      </c>
    </row>
    <row r="1854" spans="1:23" x14ac:dyDescent="0.2">
      <c r="A1854" t="str">
        <f>IF(ISBLANK(R1854),C1854,R1854)&amp;" "&amp;S1854&amp;IF(ISBLANK(S1854),""," ")&amp;T1854&amp;IF(ISBLANK(T1854),""," ")&amp;U1854&amp;" "&amp;V1854</f>
        <v>607 Walnut Street</v>
      </c>
      <c r="C1854" s="1" t="s">
        <v>0</v>
      </c>
      <c r="E1854" s="1" t="str">
        <f t="shared" si="86"/>
        <v>Federal</v>
      </c>
      <c r="F1854" s="1" t="str">
        <f t="shared" si="85"/>
        <v>None</v>
      </c>
      <c r="G1854" s="1" t="s">
        <v>1</v>
      </c>
      <c r="H1854" s="1" t="b">
        <v>1</v>
      </c>
      <c r="I1854" s="1" t="b">
        <v>0</v>
      </c>
      <c r="J1854" s="1">
        <v>1840</v>
      </c>
      <c r="K1854" s="1">
        <v>1840</v>
      </c>
      <c r="L1854" s="1" t="s">
        <v>14</v>
      </c>
      <c r="M1854" s="1">
        <v>1</v>
      </c>
      <c r="P1854" s="5">
        <v>38.738888000000003</v>
      </c>
      <c r="Q1854" s="5">
        <v>-85.376159999999999</v>
      </c>
      <c r="R1854" s="1">
        <v>607</v>
      </c>
      <c r="S1854" s="9"/>
      <c r="U1854" t="s">
        <v>490</v>
      </c>
      <c r="V1854" t="s">
        <v>446</v>
      </c>
      <c r="W1854" s="1" t="s">
        <v>13</v>
      </c>
    </row>
    <row r="1855" spans="1:23" x14ac:dyDescent="0.2">
      <c r="A1855" t="str">
        <f>IF(ISBLANK(R1855),C1855,R1855)&amp;" "&amp;S1855&amp;IF(ISBLANK(S1855),""," ")&amp;T1855&amp;IF(ISBLANK(T1855),""," ")&amp;U1855&amp;" "&amp;V1855</f>
        <v>609 Walnut Street</v>
      </c>
      <c r="C1855" s="1" t="s">
        <v>0</v>
      </c>
      <c r="E1855" s="1" t="str">
        <f t="shared" si="86"/>
        <v>Federal</v>
      </c>
      <c r="F1855" s="1" t="str">
        <f t="shared" si="85"/>
        <v>None</v>
      </c>
      <c r="G1855" s="1" t="s">
        <v>1</v>
      </c>
      <c r="H1855" s="1" t="b">
        <v>1</v>
      </c>
      <c r="I1855" s="1" t="b">
        <v>0</v>
      </c>
      <c r="J1855" s="1">
        <v>1855</v>
      </c>
      <c r="K1855" s="1">
        <v>1855</v>
      </c>
      <c r="L1855" s="1" t="s">
        <v>14</v>
      </c>
      <c r="M1855" s="1">
        <v>1</v>
      </c>
      <c r="P1855" s="5">
        <v>38.738947000000003</v>
      </c>
      <c r="Q1855" s="5">
        <v>-85.376159000000001</v>
      </c>
      <c r="R1855" s="1">
        <v>609</v>
      </c>
      <c r="S1855" s="9"/>
      <c r="U1855" t="s">
        <v>490</v>
      </c>
      <c r="V1855" t="s">
        <v>446</v>
      </c>
      <c r="W1855" s="1" t="s">
        <v>13</v>
      </c>
    </row>
    <row r="1856" spans="1:23" x14ac:dyDescent="0.2">
      <c r="A1856" t="str">
        <f>IF(ISBLANK(R1856),C1856,R1856)&amp;" "&amp;S1856&amp;IF(ISBLANK(S1856),""," ")&amp;T1856&amp;IF(ISBLANK(T1856),""," ")&amp;U1856&amp;" "&amp;V1856</f>
        <v>611 Walnut Street</v>
      </c>
      <c r="C1856" s="1" t="s">
        <v>0</v>
      </c>
      <c r="E1856" s="1" t="str">
        <f t="shared" si="86"/>
        <v>Federal</v>
      </c>
      <c r="F1856" s="1" t="str">
        <f t="shared" si="85"/>
        <v>None</v>
      </c>
      <c r="G1856" s="1" t="s">
        <v>1</v>
      </c>
      <c r="H1856" s="1" t="b">
        <v>1</v>
      </c>
      <c r="I1856" s="1" t="b">
        <v>0</v>
      </c>
      <c r="J1856" s="1">
        <v>1840</v>
      </c>
      <c r="K1856" s="1">
        <v>1840</v>
      </c>
      <c r="L1856" s="1" t="s">
        <v>14</v>
      </c>
      <c r="M1856" s="1">
        <v>1</v>
      </c>
      <c r="P1856" s="5">
        <v>38.739009000000003</v>
      </c>
      <c r="Q1856" s="5">
        <v>-85.376150999999993</v>
      </c>
      <c r="R1856" s="1">
        <v>611</v>
      </c>
      <c r="S1856" s="9"/>
      <c r="U1856" t="s">
        <v>490</v>
      </c>
      <c r="V1856" t="s">
        <v>446</v>
      </c>
      <c r="W1856" s="1" t="s">
        <v>13</v>
      </c>
    </row>
    <row r="1857" spans="1:23" x14ac:dyDescent="0.2">
      <c r="A1857" t="str">
        <f>IF(ISBLANK(R1857),C1857,R1857)&amp;" "&amp;S1857&amp;IF(ISBLANK(S1857),""," ")&amp;T1857&amp;IF(ISBLANK(T1857),""," ")&amp;U1857&amp;" "&amp;V1857</f>
        <v>612 Walnut Street</v>
      </c>
      <c r="C1857" s="1" t="s">
        <v>0</v>
      </c>
      <c r="E1857" s="1" t="str">
        <f t="shared" si="86"/>
        <v>Vernacular: Other</v>
      </c>
      <c r="F1857" s="1" t="str">
        <f t="shared" si="85"/>
        <v>Hall and Parlor</v>
      </c>
      <c r="G1857" s="1" t="s">
        <v>36</v>
      </c>
      <c r="H1857" s="1" t="b">
        <v>1</v>
      </c>
      <c r="I1857" s="1" t="b">
        <v>0</v>
      </c>
      <c r="J1857" s="1">
        <v>1845</v>
      </c>
      <c r="K1857" s="1">
        <v>1845</v>
      </c>
      <c r="L1857" s="1" t="s">
        <v>14</v>
      </c>
      <c r="M1857" s="1">
        <v>1</v>
      </c>
      <c r="N1857" s="1" t="s">
        <v>13</v>
      </c>
      <c r="P1857" s="5">
        <v>38.739015000000002</v>
      </c>
      <c r="Q1857" s="5">
        <v>-85.375384999999994</v>
      </c>
      <c r="R1857" s="1">
        <v>612</v>
      </c>
      <c r="S1857" s="9"/>
      <c r="U1857" t="s">
        <v>490</v>
      </c>
      <c r="V1857" t="s">
        <v>446</v>
      </c>
      <c r="W1857" s="1" t="s">
        <v>13</v>
      </c>
    </row>
    <row r="1858" spans="1:23" x14ac:dyDescent="0.2">
      <c r="A1858" t="str">
        <f>IF(ISBLANK(R1858),C1858,R1858)&amp;" "&amp;S1858&amp;IF(ISBLANK(S1858),""," ")&amp;T1858&amp;IF(ISBLANK(T1858),""," ")&amp;U1858&amp;" "&amp;V1858</f>
        <v>613 Walnut Street</v>
      </c>
      <c r="C1858" s="1" t="s">
        <v>0</v>
      </c>
      <c r="E1858" s="1" t="str">
        <f t="shared" si="86"/>
        <v>Federal</v>
      </c>
      <c r="F1858" s="1" t="str">
        <f t="shared" ref="F1858:F1921" si="88">IF(OR(G1858="Other: Vernacular Landscape",G1858="Other",G1858="Federal"),"None",IF(G1858="Italianate","None",IF(G1858="No Style","None",IF(G1858="Other: Gabled-ell","Gabled-ell",IF(G1858="Other: Single Pen","Single Pen",IF(G1858="Other: Double Pen","Double Pen",IF(G1858="Other: Shotgun","None",IF(G1858="Other: I-House","I-House",IF(G1858="Other: Hall and Parlor","Hall and Parlor",IF(G1858="Other: Gable front","None",IF(G1858="Other: Cross gable","Cross Gable",IF(G1858="Other: English Barn","English Barn",IF(G1858="Greek Revival","Greek",IF(G1858="Bungalow/Craftsman","None",IF(G1858="Colonial Revival","None",IF(G1858="Other: American Four Square","None",IF(G1858="Queen Anne","Queen Anne",IF(G1858="Other: Designed Landscape - Memorial Garden","Memorial Garden",IF(G1858="Other: Designed Landscape - Formal garden","Formal Garden",IF(OR(G1858="Other: Modern",G1858="Modern Movement"),"None",IF(OR(G1858="Other: Side gabled",G1858="Side gabled"),"Side Gable",IF(G1858="Other: Rail car design","Rail Car",IF(G1858="Commercial Style","None",IF(G1858="Other: Cottage","Cottage",IF(G1858="Other: 19th C. Functional","19th Century",IF(G1858="Other: 20th C. Functional","20th Century",IF(G1858="Other: Pre-Fab","Pre-Fab",IF(OR(G1858="Other: Art Deco",G1858="Art Deco"),"None",IF(G1858="Gothic Revival","None",IF(G1858="Neo-Classical Revival","Classical",IF(OR(G1858="Other: Tudor Revival",G1858="Tudor Revival"),"None",IF(G1858="Stick/Eastlake","Stick/Eastlake",IF(G1858="Romanesque Revival","Romanesque Revival",IF(G1858="Modern Movement: Ranch Style","Ranch",IF(G1858="Other: Camelback shotgun","Camelback Shotgun",IF(G1858="Other: Saltbox","Saltbox",IF(G1858="Other: Designed Lanscape","None",IF(G1858="Other: Designed Landscape - City Park","City Park",IF(G1858="Other: Central passage","Central Passage",IF(G1858="Other: T-plan","T-plan",IF(G1858="Other: Free Classic","Free Classical",IF(G1858="Other: Cross plan","Cross Plan",IF(G1858="Second Empire",G1858,IF(G1858="Other: Folk Victorian","Folk Victorian",IF(G1858="Classical Revival","Classical",IF(G1858="Other: Neoclassical","Neoclassical",""))))))))))))))))))))))))))))))))))))))))))))))</f>
        <v>None</v>
      </c>
      <c r="G1858" s="1" t="s">
        <v>1</v>
      </c>
      <c r="H1858" s="1" t="b">
        <v>1</v>
      </c>
      <c r="I1858" s="1" t="b">
        <v>0</v>
      </c>
      <c r="J1858" s="1">
        <v>1855</v>
      </c>
      <c r="K1858" s="1">
        <v>1855</v>
      </c>
      <c r="L1858" s="1" t="s">
        <v>14</v>
      </c>
      <c r="M1858" s="1">
        <v>1</v>
      </c>
      <c r="P1858" s="5">
        <v>38.739100999999998</v>
      </c>
      <c r="Q1858" s="5">
        <v>-85.376154999999997</v>
      </c>
      <c r="R1858" s="1">
        <v>613</v>
      </c>
      <c r="S1858" s="9"/>
      <c r="U1858" t="s">
        <v>490</v>
      </c>
      <c r="V1858" t="s">
        <v>446</v>
      </c>
      <c r="W1858" s="1" t="s">
        <v>13</v>
      </c>
    </row>
    <row r="1859" spans="1:23" x14ac:dyDescent="0.2">
      <c r="A1859" t="str">
        <f>IF(ISBLANK(R1859),C1859,R1859)&amp;" "&amp;S1859&amp;IF(ISBLANK(S1859),""," ")&amp;T1859&amp;IF(ISBLANK(T1859),""," ")&amp;U1859&amp;" "&amp;V1859</f>
        <v>616 Walnut Street</v>
      </c>
      <c r="C1859" s="1" t="s">
        <v>0</v>
      </c>
      <c r="E1859" s="1" t="str">
        <f t="shared" ref="E1859:E1922" si="89">IF(OR(G1859="Other",G1859="Federal",G1859="Italianate",G1859="Gothic Revival",G1859="Tudor Revival"),G1859,IF(G1859="No Style","None",IF(OR(G1859="Other: T-plan",G1859="Other: Central passage",G1859="Other: Pre-Fab",G1859="Other: Side gabled",G1859="Side gabled",G1859="Other: Gabled-ell",G1859="Other: Cross gable",G1859="Other: Saltbox",G1859="Other: Cross plan",G1859="Other: Hall and Parlor",G1859="Other: I-House",G1859="Other: Single Pen",G1859="Other: Cottage",G1859="Other: Double Pen"),"Vernacular: Other",IF(OR(G1859="Other: Shotgun",G1859="Other: Camelback shotgun"),"Vernacular: Shotgun",IF(G1859="Other: Gable front","Vernacular: Gable Front",IF(G1859="Other: English Barn","Barn",IF(G1859="Bungalow/Craftsman","Bungalow/Craftsman/Foursquare",IF(G1859="Colonial Revival",G1859,IF(G1859="Other: American Four Square","Bungalow/Craftsman/Foursquare",IF(G1859="Queen Anne","Victorian",IF(OR(G1859="Other: Designed Landscape - Memorial Garden",G1859="Other: Designed Landscape",G1859="Other: Designed Landscape - City Park"),"Designed Landscape",IF(G1859="Other: Designed Landscape - Formal garden","Designed Landscape",IF(OR(G1859="Other: Modern",G1859="Modern Movement",G1859="Modern Movement: Ranch Style"),"Modern Movement",IF(G1859="Other: Rail car design","Other",IF(G1859="Commercial Style","Commercial Style",IF(G1859="Other: 19th C. Functional","Functional",IF(G1859="Other: 20th C. Functional","Functional",IF(OR(G1859="Other: Art Deco",G1859="Art Deco"),"Art Deco",IF(G1859="Stick/Eastlake","Victorian",IF(OR(G1859="Other: Folk Victorian",G1859="Other: Free Classic",G1859="Romanesque Revival",G1859="Second Empire"),"Victorian",IF(G1859="Other: Tudor Revival","Tudor Revival",IF(G1859="Other: Vernacular Landscape","Vernacular Landscape",IF(OR(G1859="Greek Revival",G1859="Neo-Classical Revival",G1859="Classical Revival"),"Classical/Greek Revival","")))))))))))))))))))))))</f>
        <v>Vernacular: Other</v>
      </c>
      <c r="F1859" s="1" t="str">
        <f t="shared" si="88"/>
        <v>Gabled-ell</v>
      </c>
      <c r="G1859" s="1" t="s">
        <v>27</v>
      </c>
      <c r="H1859" s="1" t="b">
        <v>1</v>
      </c>
      <c r="I1859" s="1" t="b">
        <v>0</v>
      </c>
      <c r="J1859" s="1">
        <v>1860</v>
      </c>
      <c r="K1859" s="1">
        <v>1860</v>
      </c>
      <c r="L1859" s="1" t="s">
        <v>14</v>
      </c>
      <c r="M1859" s="1">
        <v>1</v>
      </c>
      <c r="N1859" s="1" t="s">
        <v>13</v>
      </c>
      <c r="P1859" s="5">
        <v>38.739123999999997</v>
      </c>
      <c r="Q1859" s="5">
        <v>-85.375383999999997</v>
      </c>
      <c r="R1859" s="1">
        <v>616</v>
      </c>
      <c r="S1859" s="9"/>
      <c r="U1859" t="s">
        <v>490</v>
      </c>
      <c r="V1859" t="s">
        <v>446</v>
      </c>
      <c r="W1859" s="1" t="s">
        <v>13</v>
      </c>
    </row>
    <row r="1860" spans="1:23" x14ac:dyDescent="0.2">
      <c r="A1860" t="str">
        <f>IF(ISBLANK(R1860),C1860,R1860)&amp;" "&amp;S1860&amp;IF(ISBLANK(S1860),""," ")&amp;T1860&amp;IF(ISBLANK(T1860),""," ")&amp;U1860&amp;" "&amp;V1860</f>
        <v>617 1/2 Walnut Street</v>
      </c>
      <c r="C1860" s="1" t="s">
        <v>0</v>
      </c>
      <c r="E1860" s="1" t="str">
        <f t="shared" si="89"/>
        <v>Vernacular: Other</v>
      </c>
      <c r="F1860" s="1" t="str">
        <f t="shared" si="88"/>
        <v>Hall and Parlor</v>
      </c>
      <c r="G1860" s="1" t="s">
        <v>36</v>
      </c>
      <c r="H1860" s="1" t="b">
        <v>1</v>
      </c>
      <c r="I1860" s="1" t="b">
        <v>0</v>
      </c>
      <c r="J1860" s="1">
        <v>1860</v>
      </c>
      <c r="K1860" s="1">
        <v>1860</v>
      </c>
      <c r="L1860" s="1" t="s">
        <v>14</v>
      </c>
      <c r="M1860" s="1">
        <v>1</v>
      </c>
      <c r="P1860" s="5">
        <v>38.739248000000003</v>
      </c>
      <c r="Q1860" s="5">
        <v>-85.376064999999997</v>
      </c>
      <c r="R1860" s="8">
        <v>617</v>
      </c>
      <c r="S1860" s="12" t="s">
        <v>510</v>
      </c>
      <c r="U1860" t="s">
        <v>490</v>
      </c>
      <c r="V1860" t="s">
        <v>446</v>
      </c>
      <c r="W1860" s="1" t="s">
        <v>13</v>
      </c>
    </row>
    <row r="1861" spans="1:23" x14ac:dyDescent="0.2">
      <c r="A1861" t="str">
        <f>IF(ISBLANK(R1861),C1861,R1861)&amp;" "&amp;S1861&amp;IF(ISBLANK(S1861),""," ")&amp;T1861&amp;IF(ISBLANK(T1861),""," ")&amp;U1861&amp;" "&amp;V1861</f>
        <v>618 Walnut Street</v>
      </c>
      <c r="C1861" s="1" t="s">
        <v>0</v>
      </c>
      <c r="E1861" s="1" t="str">
        <f t="shared" si="89"/>
        <v>Federal</v>
      </c>
      <c r="F1861" s="1" t="str">
        <f t="shared" si="88"/>
        <v>None</v>
      </c>
      <c r="G1861" s="1" t="s">
        <v>1</v>
      </c>
      <c r="H1861" s="1" t="b">
        <v>1</v>
      </c>
      <c r="I1861" s="1" t="b">
        <v>0</v>
      </c>
      <c r="J1861" s="1">
        <v>1840</v>
      </c>
      <c r="K1861" s="1">
        <v>1840</v>
      </c>
      <c r="L1861" s="1" t="s">
        <v>14</v>
      </c>
      <c r="M1861" s="1">
        <v>1</v>
      </c>
      <c r="N1861" s="1" t="s">
        <v>13</v>
      </c>
      <c r="P1861" s="5">
        <v>38.739216999999996</v>
      </c>
      <c r="Q1861" s="5">
        <v>-85.375388000000001</v>
      </c>
      <c r="R1861" s="1">
        <v>618</v>
      </c>
      <c r="S1861" s="9"/>
      <c r="U1861" t="s">
        <v>490</v>
      </c>
      <c r="V1861" t="s">
        <v>446</v>
      </c>
      <c r="W1861" s="1" t="s">
        <v>13</v>
      </c>
    </row>
    <row r="1862" spans="1:23" x14ac:dyDescent="0.2">
      <c r="A1862" t="str">
        <f>IF(ISBLANK(R1862),C1862,R1862)&amp;" "&amp;S1862&amp;IF(ISBLANK(S1862),""," ")&amp;T1862&amp;IF(ISBLANK(T1862),""," ")&amp;U1862&amp;" "&amp;V1862</f>
        <v>619 Walnut Street</v>
      </c>
      <c r="C1862" s="1" t="s">
        <v>0</v>
      </c>
      <c r="E1862" s="1" t="str">
        <f t="shared" si="89"/>
        <v>Federal</v>
      </c>
      <c r="F1862" s="1" t="str">
        <f t="shared" si="88"/>
        <v>None</v>
      </c>
      <c r="G1862" s="1" t="s">
        <v>1</v>
      </c>
      <c r="H1862" s="1" t="b">
        <v>1</v>
      </c>
      <c r="I1862" s="1" t="b">
        <v>0</v>
      </c>
      <c r="J1862" s="1">
        <v>1840</v>
      </c>
      <c r="K1862" s="1">
        <v>1840</v>
      </c>
      <c r="L1862" s="1" t="s">
        <v>14</v>
      </c>
      <c r="M1862" s="1">
        <v>1</v>
      </c>
      <c r="P1862" s="5">
        <v>38.739248000000003</v>
      </c>
      <c r="Q1862" s="5">
        <v>-85.376064999999997</v>
      </c>
      <c r="R1862" s="1">
        <v>619</v>
      </c>
      <c r="S1862" s="9"/>
      <c r="U1862" t="s">
        <v>490</v>
      </c>
      <c r="V1862" t="s">
        <v>446</v>
      </c>
      <c r="W1862" s="1" t="s">
        <v>13</v>
      </c>
    </row>
    <row r="1863" spans="1:23" x14ac:dyDescent="0.2">
      <c r="A1863" t="str">
        <f>IF(ISBLANK(R1863),C1863,R1863)&amp;" "&amp;S1863&amp;IF(ISBLANK(S1863),""," ")&amp;T1863&amp;IF(ISBLANK(T1863),""," ")&amp;U1863&amp;" "&amp;V1863</f>
        <v>620 Walnut Street</v>
      </c>
      <c r="C1863" s="1" t="s">
        <v>0</v>
      </c>
      <c r="E1863" s="1" t="str">
        <f t="shared" si="89"/>
        <v>Federal</v>
      </c>
      <c r="F1863" s="1" t="str">
        <f t="shared" si="88"/>
        <v>None</v>
      </c>
      <c r="G1863" s="1" t="s">
        <v>1</v>
      </c>
      <c r="H1863" s="1" t="b">
        <v>1</v>
      </c>
      <c r="I1863" s="1" t="b">
        <v>0</v>
      </c>
      <c r="J1863" s="1">
        <v>1840</v>
      </c>
      <c r="K1863" s="1">
        <v>1840</v>
      </c>
      <c r="L1863" s="1" t="s">
        <v>14</v>
      </c>
      <c r="M1863" s="1">
        <v>1</v>
      </c>
      <c r="N1863" s="1" t="s">
        <v>13</v>
      </c>
      <c r="P1863" s="5">
        <v>38.739134</v>
      </c>
      <c r="Q1863" s="5">
        <v>-85.375776999999999</v>
      </c>
      <c r="R1863" s="1">
        <v>620</v>
      </c>
      <c r="S1863" s="9"/>
      <c r="U1863" t="s">
        <v>490</v>
      </c>
      <c r="V1863" t="s">
        <v>446</v>
      </c>
      <c r="W1863" s="1" t="s">
        <v>13</v>
      </c>
    </row>
    <row r="1864" spans="1:23" x14ac:dyDescent="0.2">
      <c r="A1864" t="str">
        <f>IF(ISBLANK(R1864),C1864,R1864)&amp;" "&amp;S1864&amp;IF(ISBLANK(S1864),""," ")&amp;T1864&amp;IF(ISBLANK(T1864),""," ")&amp;U1864&amp;" "&amp;V1864</f>
        <v>621 Walnut Street</v>
      </c>
      <c r="C1864" s="1" t="s">
        <v>0</v>
      </c>
      <c r="E1864" s="1" t="str">
        <f t="shared" si="89"/>
        <v>Italianate</v>
      </c>
      <c r="F1864" s="1" t="str">
        <f t="shared" si="88"/>
        <v>None</v>
      </c>
      <c r="G1864" s="1" t="s">
        <v>23</v>
      </c>
      <c r="H1864" s="1" t="b">
        <v>1</v>
      </c>
      <c r="I1864" s="1" t="b">
        <v>0</v>
      </c>
      <c r="J1864" s="1">
        <v>1840</v>
      </c>
      <c r="K1864" s="1">
        <v>1840</v>
      </c>
      <c r="L1864" s="1" t="s">
        <v>14</v>
      </c>
      <c r="M1864" s="1">
        <v>1</v>
      </c>
      <c r="P1864" s="5">
        <v>38.739333999999999</v>
      </c>
      <c r="Q1864" s="5">
        <v>-85.376163000000005</v>
      </c>
      <c r="R1864" s="1">
        <v>621</v>
      </c>
      <c r="S1864" s="9"/>
      <c r="U1864" t="s">
        <v>490</v>
      </c>
      <c r="V1864" t="s">
        <v>446</v>
      </c>
      <c r="W1864" s="1" t="s">
        <v>13</v>
      </c>
    </row>
    <row r="1865" spans="1:23" x14ac:dyDescent="0.2">
      <c r="A1865" t="str">
        <f>IF(ISBLANK(R1865),C1865,R1865)&amp;" "&amp;S1865&amp;IF(ISBLANK(S1865),""," ")&amp;T1865&amp;IF(ISBLANK(T1865),""," ")&amp;U1865&amp;" "&amp;V1865</f>
        <v>622 Walnut Street</v>
      </c>
      <c r="C1865" s="1" t="s">
        <v>0</v>
      </c>
      <c r="E1865" s="1" t="str">
        <f t="shared" si="89"/>
        <v>Federal</v>
      </c>
      <c r="F1865" s="1" t="str">
        <f t="shared" si="88"/>
        <v>None</v>
      </c>
      <c r="G1865" s="1" t="s">
        <v>1</v>
      </c>
      <c r="H1865" s="1" t="b">
        <v>1</v>
      </c>
      <c r="I1865" s="1" t="b">
        <v>0</v>
      </c>
      <c r="J1865" s="1">
        <v>1840</v>
      </c>
      <c r="K1865" s="1">
        <v>1840</v>
      </c>
      <c r="L1865" s="1" t="s">
        <v>14</v>
      </c>
      <c r="M1865" s="1">
        <v>1</v>
      </c>
      <c r="N1865" s="1" t="s">
        <v>13</v>
      </c>
      <c r="P1865" s="5">
        <v>38.739296000000003</v>
      </c>
      <c r="Q1865" s="5">
        <v>-85.375446999999994</v>
      </c>
      <c r="R1865" s="1">
        <v>622</v>
      </c>
      <c r="S1865" s="9"/>
      <c r="U1865" t="s">
        <v>490</v>
      </c>
      <c r="V1865" t="s">
        <v>446</v>
      </c>
      <c r="W1865" s="1" t="s">
        <v>13</v>
      </c>
    </row>
    <row r="1866" spans="1:23" x14ac:dyDescent="0.2">
      <c r="A1866" t="str">
        <f>IF(ISBLANK(R1866),C1866,R1866)&amp;" "&amp;S1866&amp;IF(ISBLANK(S1866),""," ")&amp;T1866&amp;IF(ISBLANK(T1866),""," ")&amp;U1866&amp;" "&amp;V1866</f>
        <v>624 Walnut Street</v>
      </c>
      <c r="C1866" s="1" t="s">
        <v>0</v>
      </c>
      <c r="E1866" s="1" t="str">
        <f t="shared" si="89"/>
        <v>Italianate</v>
      </c>
      <c r="F1866" s="1" t="str">
        <f t="shared" si="88"/>
        <v>None</v>
      </c>
      <c r="G1866" s="1" t="s">
        <v>23</v>
      </c>
      <c r="H1866" s="1" t="b">
        <v>1</v>
      </c>
      <c r="I1866" s="1" t="b">
        <v>0</v>
      </c>
      <c r="J1866" s="1">
        <v>1840</v>
      </c>
      <c r="K1866" s="1">
        <v>1840</v>
      </c>
      <c r="L1866" s="1" t="s">
        <v>14</v>
      </c>
      <c r="M1866" s="1">
        <v>1</v>
      </c>
      <c r="N1866" s="1" t="s">
        <v>13</v>
      </c>
      <c r="P1866" s="5">
        <v>38.739404999999998</v>
      </c>
      <c r="Q1866" s="5">
        <v>-85.375388000000001</v>
      </c>
      <c r="R1866" s="1">
        <v>624</v>
      </c>
      <c r="S1866" s="9"/>
      <c r="U1866" t="s">
        <v>490</v>
      </c>
      <c r="V1866" t="s">
        <v>446</v>
      </c>
      <c r="W1866" s="1" t="s">
        <v>13</v>
      </c>
    </row>
    <row r="1867" spans="1:23" x14ac:dyDescent="0.2">
      <c r="A1867" t="str">
        <f>IF(ISBLANK(R1867),C1867,R1867)&amp;" "&amp;S1867&amp;IF(ISBLANK(S1867),""," ")&amp;T1867&amp;IF(ISBLANK(T1867),""," ")&amp;U1867&amp;" "&amp;V1867</f>
        <v>625 Walnut Street</v>
      </c>
      <c r="C1867" s="1" t="s">
        <v>0</v>
      </c>
      <c r="E1867" s="1" t="str">
        <f t="shared" si="89"/>
        <v>Federal</v>
      </c>
      <c r="F1867" s="1" t="str">
        <f t="shared" si="88"/>
        <v>None</v>
      </c>
      <c r="G1867" s="1" t="s">
        <v>1</v>
      </c>
      <c r="H1867" s="1" t="b">
        <v>1</v>
      </c>
      <c r="I1867" s="1" t="b">
        <v>0</v>
      </c>
      <c r="J1867" s="1">
        <v>1840</v>
      </c>
      <c r="K1867" s="1">
        <v>1840</v>
      </c>
      <c r="L1867" s="1" t="s">
        <v>14</v>
      </c>
      <c r="M1867" s="1">
        <v>1</v>
      </c>
      <c r="P1867" s="5">
        <v>38.739415999999999</v>
      </c>
      <c r="Q1867" s="5">
        <v>-85.376170999999999</v>
      </c>
      <c r="R1867" s="1">
        <v>625</v>
      </c>
      <c r="S1867" s="9"/>
      <c r="U1867" t="s">
        <v>490</v>
      </c>
      <c r="V1867" t="s">
        <v>446</v>
      </c>
      <c r="W1867" s="1" t="s">
        <v>13</v>
      </c>
    </row>
    <row r="1868" spans="1:23" x14ac:dyDescent="0.2">
      <c r="A1868" t="str">
        <f>IF(ISBLANK(R1868),C1868,R1868)&amp;" "&amp;S1868&amp;IF(ISBLANK(S1868),""," ")&amp;T1868&amp;IF(ISBLANK(T1868),""," ")&amp;U1868&amp;" "&amp;V1868</f>
        <v>626 Walnut Street</v>
      </c>
      <c r="C1868" s="1" t="s">
        <v>0</v>
      </c>
      <c r="E1868" s="1" t="str">
        <f t="shared" si="89"/>
        <v>Federal</v>
      </c>
      <c r="F1868" s="1" t="str">
        <f t="shared" si="88"/>
        <v>None</v>
      </c>
      <c r="G1868" s="1" t="s">
        <v>1</v>
      </c>
      <c r="H1868" s="1" t="b">
        <v>1</v>
      </c>
      <c r="I1868" s="1" t="b">
        <v>0</v>
      </c>
      <c r="J1868" s="1">
        <v>1850</v>
      </c>
      <c r="K1868" s="1">
        <v>1850</v>
      </c>
      <c r="L1868" s="1" t="s">
        <v>14</v>
      </c>
      <c r="M1868" s="1">
        <v>1</v>
      </c>
      <c r="N1868" s="1" t="s">
        <v>13</v>
      </c>
      <c r="P1868" s="5">
        <v>38.739139999999999</v>
      </c>
      <c r="Q1868" s="5">
        <v>-85.375776999999999</v>
      </c>
      <c r="R1868" s="1">
        <v>626</v>
      </c>
      <c r="S1868" s="9"/>
      <c r="U1868" t="s">
        <v>490</v>
      </c>
      <c r="V1868" t="s">
        <v>446</v>
      </c>
      <c r="W1868" s="1" t="s">
        <v>13</v>
      </c>
    </row>
    <row r="1869" spans="1:23" x14ac:dyDescent="0.2">
      <c r="A1869" t="str">
        <f>IF(ISBLANK(R1869),C1869,R1869)&amp;" "&amp;S1869&amp;IF(ISBLANK(S1869),""," ")&amp;T1869&amp;IF(ISBLANK(T1869),""," ")&amp;U1869&amp;" "&amp;V1869</f>
        <v>627 Walnut Street</v>
      </c>
      <c r="C1869" s="1" t="s">
        <v>0</v>
      </c>
      <c r="E1869" s="1" t="str">
        <f t="shared" si="89"/>
        <v>Italianate</v>
      </c>
      <c r="F1869" s="1" t="str">
        <f t="shared" si="88"/>
        <v>None</v>
      </c>
      <c r="G1869" s="1" t="s">
        <v>23</v>
      </c>
      <c r="H1869" s="1" t="b">
        <v>1</v>
      </c>
      <c r="I1869" s="1" t="b">
        <v>0</v>
      </c>
      <c r="J1869" s="1">
        <v>1860</v>
      </c>
      <c r="K1869" s="1">
        <v>1860</v>
      </c>
      <c r="L1869" s="1" t="s">
        <v>14</v>
      </c>
      <c r="M1869" s="1">
        <v>1</v>
      </c>
      <c r="P1869" s="5">
        <v>38.739499000000002</v>
      </c>
      <c r="Q1869" s="5">
        <v>-85.376080000000002</v>
      </c>
      <c r="R1869" s="1">
        <v>627</v>
      </c>
      <c r="S1869" s="9"/>
      <c r="U1869" t="s">
        <v>490</v>
      </c>
      <c r="V1869" t="s">
        <v>446</v>
      </c>
      <c r="W1869" s="1" t="s">
        <v>13</v>
      </c>
    </row>
    <row r="1870" spans="1:23" ht="25.5" x14ac:dyDescent="0.2">
      <c r="A1870" t="str">
        <f>IF(ISBLANK(R1870),C1870,R1870)&amp;" "&amp;S1870&amp;IF(ISBLANK(S1870),""," ")&amp;T1870&amp;IF(ISBLANK(T1870),""," ")&amp;U1870&amp;" "&amp;V1870</f>
        <v>701 Walnut Street</v>
      </c>
      <c r="C1870" s="1" t="s">
        <v>4</v>
      </c>
      <c r="E1870" s="1" t="str">
        <f t="shared" si="89"/>
        <v>Federal</v>
      </c>
      <c r="F1870" s="1" t="str">
        <f t="shared" si="88"/>
        <v>None</v>
      </c>
      <c r="G1870" s="1" t="s">
        <v>1</v>
      </c>
      <c r="H1870" s="1" t="b">
        <v>1</v>
      </c>
      <c r="I1870" s="1" t="b">
        <v>0</v>
      </c>
      <c r="J1870" s="1">
        <v>1850</v>
      </c>
      <c r="K1870" s="1">
        <v>1850</v>
      </c>
      <c r="L1870" s="1" t="s">
        <v>14</v>
      </c>
      <c r="M1870" s="1">
        <v>1</v>
      </c>
      <c r="P1870" s="5">
        <v>38.739764000000001</v>
      </c>
      <c r="Q1870" s="5">
        <v>-85.376024999999998</v>
      </c>
      <c r="R1870" s="1">
        <v>701</v>
      </c>
      <c r="S1870" s="9"/>
      <c r="U1870" t="s">
        <v>490</v>
      </c>
      <c r="V1870" s="2" t="s">
        <v>446</v>
      </c>
      <c r="W1870" s="1" t="s">
        <v>13</v>
      </c>
    </row>
    <row r="1871" spans="1:23" x14ac:dyDescent="0.2">
      <c r="A1871" t="str">
        <f>IF(ISBLANK(R1871),C1871,R1871)&amp;" "&amp;S1871&amp;IF(ISBLANK(S1871),""," ")&amp;T1871&amp;IF(ISBLANK(T1871),""," ")&amp;U1871&amp;" "&amp;V1871</f>
        <v>704 Walnut Street</v>
      </c>
      <c r="C1871" s="1" t="s">
        <v>0</v>
      </c>
      <c r="E1871" s="1" t="str">
        <f t="shared" si="89"/>
        <v>Federal</v>
      </c>
      <c r="F1871" s="1" t="str">
        <f t="shared" si="88"/>
        <v>None</v>
      </c>
      <c r="G1871" s="1" t="s">
        <v>1</v>
      </c>
      <c r="H1871" s="1" t="b">
        <v>1</v>
      </c>
      <c r="I1871" s="1" t="b">
        <v>0</v>
      </c>
      <c r="J1871" s="1">
        <v>1850</v>
      </c>
      <c r="K1871" s="1">
        <v>1850</v>
      </c>
      <c r="L1871" s="1" t="s">
        <v>14</v>
      </c>
      <c r="M1871" s="1">
        <v>1</v>
      </c>
      <c r="N1871" s="1" t="s">
        <v>13</v>
      </c>
      <c r="P1871" s="5">
        <v>38.739753999999998</v>
      </c>
      <c r="Q1871" s="5">
        <v>-85.375662000000005</v>
      </c>
      <c r="R1871" s="1">
        <v>704</v>
      </c>
      <c r="S1871" s="9"/>
      <c r="U1871" t="s">
        <v>490</v>
      </c>
      <c r="V1871" t="s">
        <v>446</v>
      </c>
      <c r="W1871" s="1" t="s">
        <v>13</v>
      </c>
    </row>
    <row r="1872" spans="1:23" x14ac:dyDescent="0.2">
      <c r="A1872" t="str">
        <f>IF(ISBLANK(R1872),C1872,R1872)&amp;" "&amp;S1872&amp;IF(ISBLANK(S1872),""," ")&amp;T1872&amp;IF(ISBLANK(T1872),""," ")&amp;U1872&amp;" "&amp;V1872</f>
        <v>705 Walnut Street</v>
      </c>
      <c r="C1872" s="1" t="s">
        <v>0</v>
      </c>
      <c r="E1872" s="1" t="str">
        <f t="shared" si="89"/>
        <v>Federal</v>
      </c>
      <c r="F1872" s="1" t="str">
        <f t="shared" si="88"/>
        <v>None</v>
      </c>
      <c r="G1872" s="1" t="s">
        <v>1</v>
      </c>
      <c r="H1872" s="1" t="b">
        <v>1</v>
      </c>
      <c r="I1872" s="1" t="b">
        <v>0</v>
      </c>
      <c r="J1872" s="1">
        <v>1850</v>
      </c>
      <c r="K1872" s="1">
        <v>1850</v>
      </c>
      <c r="L1872" s="1" t="s">
        <v>14</v>
      </c>
      <c r="M1872" s="1">
        <v>1</v>
      </c>
      <c r="P1872" s="5">
        <v>38.739873000000003</v>
      </c>
      <c r="Q1872" s="5">
        <v>-85.376191000000006</v>
      </c>
      <c r="R1872" s="1">
        <v>705</v>
      </c>
      <c r="S1872" s="9"/>
      <c r="U1872" t="s">
        <v>490</v>
      </c>
      <c r="V1872" t="s">
        <v>446</v>
      </c>
      <c r="W1872" s="1" t="s">
        <v>13</v>
      </c>
    </row>
    <row r="1873" spans="1:23" x14ac:dyDescent="0.2">
      <c r="A1873" t="str">
        <f>IF(ISBLANK(R1873),C1873,R1873)&amp;" "&amp;S1873&amp;IF(ISBLANK(S1873),""," ")&amp;T1873&amp;IF(ISBLANK(T1873),""," ")&amp;U1873&amp;" "&amp;V1873</f>
        <v>706 Walnut Street</v>
      </c>
      <c r="C1873" s="1" t="s">
        <v>0</v>
      </c>
      <c r="E1873" s="1" t="str">
        <f t="shared" si="89"/>
        <v>Vernacular: Gable Front</v>
      </c>
      <c r="F1873" s="1" t="str">
        <f t="shared" si="88"/>
        <v>None</v>
      </c>
      <c r="G1873" s="1" t="s">
        <v>21</v>
      </c>
      <c r="H1873" s="1" t="b">
        <v>1</v>
      </c>
      <c r="I1873" s="1" t="b">
        <v>0</v>
      </c>
      <c r="J1873" s="1">
        <v>1860</v>
      </c>
      <c r="K1873" s="1">
        <v>1860</v>
      </c>
      <c r="L1873" s="1" t="s">
        <v>14</v>
      </c>
      <c r="M1873" s="1">
        <v>2</v>
      </c>
      <c r="N1873" s="1" t="s">
        <v>13</v>
      </c>
      <c r="P1873" s="5">
        <v>38.739874999999998</v>
      </c>
      <c r="Q1873" s="5">
        <v>-85.375405999999998</v>
      </c>
      <c r="R1873" s="1">
        <v>706</v>
      </c>
      <c r="S1873" s="9"/>
      <c r="U1873" t="s">
        <v>490</v>
      </c>
      <c r="V1873" t="s">
        <v>446</v>
      </c>
      <c r="W1873" s="1" t="s">
        <v>13</v>
      </c>
    </row>
    <row r="1874" spans="1:23" x14ac:dyDescent="0.2">
      <c r="A1874" t="str">
        <f>IF(ISBLANK(R1874),C1874,R1874)&amp;" "&amp;S1874&amp;IF(ISBLANK(S1874),""," ")&amp;T1874&amp;IF(ISBLANK(T1874),""," ")&amp;U1874&amp;" "&amp;V1874</f>
        <v>707 Walnut Street</v>
      </c>
      <c r="C1874" s="1" t="s">
        <v>0</v>
      </c>
      <c r="E1874" s="1" t="str">
        <f t="shared" si="89"/>
        <v>Vernacular: Shotgun</v>
      </c>
      <c r="F1874" s="1" t="str">
        <f t="shared" si="88"/>
        <v>None</v>
      </c>
      <c r="G1874" s="1" t="s">
        <v>18</v>
      </c>
      <c r="H1874" s="1" t="b">
        <v>1</v>
      </c>
      <c r="I1874" s="1" t="b">
        <v>0</v>
      </c>
      <c r="J1874" s="1">
        <v>1880</v>
      </c>
      <c r="K1874" s="1">
        <v>1880</v>
      </c>
      <c r="L1874" s="1" t="s">
        <v>2</v>
      </c>
      <c r="N1874" s="4">
        <v>1</v>
      </c>
      <c r="O1874" s="4" t="s">
        <v>511</v>
      </c>
      <c r="P1874" s="5">
        <v>38.739930000000001</v>
      </c>
      <c r="Q1874" s="5">
        <v>-85.376204000000001</v>
      </c>
      <c r="R1874" s="1">
        <v>707</v>
      </c>
      <c r="S1874" s="9"/>
      <c r="U1874" t="s">
        <v>490</v>
      </c>
      <c r="V1874" t="s">
        <v>446</v>
      </c>
      <c r="W1874" s="1" t="s">
        <v>13</v>
      </c>
    </row>
    <row r="1875" spans="1:23" x14ac:dyDescent="0.2">
      <c r="A1875" t="str">
        <f>IF(ISBLANK(R1875),C1875,R1875)&amp;" "&amp;S1875&amp;IF(ISBLANK(S1875),""," ")&amp;T1875&amp;IF(ISBLANK(T1875),""," ")&amp;U1875&amp;" "&amp;V1875</f>
        <v>708 Walnut Street</v>
      </c>
      <c r="C1875" s="1" t="s">
        <v>0</v>
      </c>
      <c r="E1875" s="1" t="str">
        <f t="shared" si="89"/>
        <v>Federal</v>
      </c>
      <c r="F1875" s="1" t="str">
        <f t="shared" si="88"/>
        <v>None</v>
      </c>
      <c r="G1875" s="1" t="s">
        <v>1</v>
      </c>
      <c r="H1875" s="1" t="b">
        <v>1</v>
      </c>
      <c r="I1875" s="1" t="b">
        <v>0</v>
      </c>
      <c r="J1875" s="1">
        <v>1840</v>
      </c>
      <c r="K1875" s="1">
        <v>1840</v>
      </c>
      <c r="L1875" s="1" t="s">
        <v>14</v>
      </c>
      <c r="M1875" s="1">
        <v>1</v>
      </c>
      <c r="N1875" s="1" t="s">
        <v>13</v>
      </c>
      <c r="P1875" s="5">
        <v>38.739987999999997</v>
      </c>
      <c r="Q1875" s="5">
        <v>-85.375410000000002</v>
      </c>
      <c r="R1875" s="1">
        <v>708</v>
      </c>
      <c r="S1875" s="9"/>
      <c r="U1875" t="s">
        <v>490</v>
      </c>
      <c r="V1875" t="s">
        <v>446</v>
      </c>
      <c r="W1875" s="1" t="s">
        <v>13</v>
      </c>
    </row>
    <row r="1876" spans="1:23" x14ac:dyDescent="0.2">
      <c r="A1876" t="str">
        <f>IF(ISBLANK(R1876),C1876,R1876)&amp;" "&amp;S1876&amp;IF(ISBLANK(S1876),""," ")&amp;T1876&amp;IF(ISBLANK(T1876),""," ")&amp;U1876&amp;" "&amp;V1876</f>
        <v>709 Walnut Street</v>
      </c>
      <c r="C1876" s="1" t="s">
        <v>0</v>
      </c>
      <c r="E1876" s="1" t="str">
        <f t="shared" si="89"/>
        <v>Vernacular: Shotgun</v>
      </c>
      <c r="F1876" s="1" t="str">
        <f t="shared" si="88"/>
        <v>None</v>
      </c>
      <c r="G1876" s="1" t="s">
        <v>18</v>
      </c>
      <c r="H1876" s="1" t="b">
        <v>1</v>
      </c>
      <c r="I1876" s="1" t="b">
        <v>0</v>
      </c>
      <c r="J1876" s="1">
        <v>1880</v>
      </c>
      <c r="K1876" s="1">
        <v>1880</v>
      </c>
      <c r="L1876" s="1" t="s">
        <v>2</v>
      </c>
      <c r="N1876" s="4">
        <v>1</v>
      </c>
      <c r="O1876" s="4" t="s">
        <v>511</v>
      </c>
      <c r="P1876" s="5">
        <v>38.739986999999999</v>
      </c>
      <c r="Q1876" s="5">
        <v>-85.376132999999996</v>
      </c>
      <c r="R1876" s="1">
        <v>709</v>
      </c>
      <c r="S1876" s="9"/>
      <c r="U1876" t="s">
        <v>490</v>
      </c>
      <c r="V1876" t="s">
        <v>446</v>
      </c>
      <c r="W1876" s="1" t="s">
        <v>13</v>
      </c>
    </row>
    <row r="1877" spans="1:23" x14ac:dyDescent="0.2">
      <c r="A1877" t="str">
        <f>IF(ISBLANK(R1877),C1877,R1877)&amp;" "&amp;S1877&amp;IF(ISBLANK(S1877),""," ")&amp;T1877&amp;IF(ISBLANK(T1877),""," ")&amp;U1877&amp;" "&amp;V1877</f>
        <v>711 Walnut Street</v>
      </c>
      <c r="C1877" s="1" t="s">
        <v>0</v>
      </c>
      <c r="E1877" s="1" t="str">
        <f t="shared" si="89"/>
        <v>Vernacular: Gable Front</v>
      </c>
      <c r="F1877" s="1" t="str">
        <f t="shared" si="88"/>
        <v>None</v>
      </c>
      <c r="G1877" s="1" t="s">
        <v>21</v>
      </c>
      <c r="H1877" s="1" t="b">
        <v>1</v>
      </c>
      <c r="I1877" s="1" t="b">
        <v>0</v>
      </c>
      <c r="J1877" s="1">
        <v>1850</v>
      </c>
      <c r="K1877" s="1">
        <v>1850</v>
      </c>
      <c r="L1877" s="1" t="s">
        <v>14</v>
      </c>
      <c r="M1877" s="1">
        <v>1</v>
      </c>
      <c r="P1877" s="5">
        <v>38.740040999999998</v>
      </c>
      <c r="Q1877" s="5">
        <v>-85.376199</v>
      </c>
      <c r="R1877" s="1">
        <v>711</v>
      </c>
      <c r="S1877" s="9"/>
      <c r="U1877" t="s">
        <v>490</v>
      </c>
      <c r="V1877" t="s">
        <v>446</v>
      </c>
      <c r="W1877" s="1" t="s">
        <v>13</v>
      </c>
    </row>
    <row r="1878" spans="1:23" ht="25.5" x14ac:dyDescent="0.2">
      <c r="A1878" t="str">
        <f t="shared" ref="A1859:A1922" si="90">IF(ISBLANK(R1878),B1878,R1878)&amp;" "&amp;S1878&amp;IF(ISBLANK(S1878),""," ")&amp;T1878&amp;IF(ISBLANK(T1878),""," ")&amp;U1878&amp;" "&amp;V1878</f>
        <v>712 Walnut Street</v>
      </c>
      <c r="B1878" s="1" t="s">
        <v>349</v>
      </c>
      <c r="C1878" s="1" t="s">
        <v>0</v>
      </c>
      <c r="E1878" s="1" t="str">
        <f t="shared" si="89"/>
        <v>Victorian</v>
      </c>
      <c r="F1878" s="1" t="str">
        <f t="shared" si="88"/>
        <v>Queen Anne</v>
      </c>
      <c r="G1878" s="1" t="s">
        <v>42</v>
      </c>
      <c r="H1878" s="1" t="b">
        <v>1</v>
      </c>
      <c r="I1878" s="1" t="b">
        <v>0</v>
      </c>
      <c r="J1878" s="1">
        <v>1900</v>
      </c>
      <c r="K1878" s="1">
        <v>1900</v>
      </c>
      <c r="L1878" s="1" t="s">
        <v>14</v>
      </c>
      <c r="M1878" s="1">
        <v>0.5</v>
      </c>
      <c r="N1878" s="1" t="s">
        <v>13</v>
      </c>
      <c r="P1878" s="5">
        <v>38.740062999999999</v>
      </c>
      <c r="Q1878" s="5">
        <v>-85.375780000000006</v>
      </c>
      <c r="R1878" s="1">
        <v>712</v>
      </c>
      <c r="S1878" s="9"/>
      <c r="U1878" t="s">
        <v>490</v>
      </c>
      <c r="V1878" t="s">
        <v>446</v>
      </c>
      <c r="W1878" s="1" t="s">
        <v>13</v>
      </c>
    </row>
    <row r="1879" spans="1:23" x14ac:dyDescent="0.2">
      <c r="A1879" t="str">
        <f>IF(ISBLANK(R1879),C1879,R1879)&amp;" "&amp;S1879&amp;IF(ISBLANK(S1879),""," ")&amp;T1879&amp;IF(ISBLANK(T1879),""," ")&amp;U1879&amp;" "&amp;V1879</f>
        <v>713 Walnut Street</v>
      </c>
      <c r="C1879" s="1" t="s">
        <v>0</v>
      </c>
      <c r="E1879" s="1" t="str">
        <f t="shared" si="89"/>
        <v>Federal</v>
      </c>
      <c r="F1879" s="1" t="str">
        <f t="shared" si="88"/>
        <v>None</v>
      </c>
      <c r="G1879" s="1" t="s">
        <v>1</v>
      </c>
      <c r="H1879" s="1" t="b">
        <v>1</v>
      </c>
      <c r="I1879" s="1" t="b">
        <v>0</v>
      </c>
      <c r="J1879" s="1">
        <v>1840</v>
      </c>
      <c r="K1879" s="1">
        <v>1840</v>
      </c>
      <c r="L1879" s="1" t="s">
        <v>14</v>
      </c>
      <c r="M1879" s="1">
        <v>1</v>
      </c>
      <c r="P1879" s="5">
        <v>38.740098000000003</v>
      </c>
      <c r="Q1879" s="5">
        <v>-85.376195999999993</v>
      </c>
      <c r="R1879" s="1">
        <v>713</v>
      </c>
      <c r="S1879" s="9"/>
      <c r="U1879" t="s">
        <v>490</v>
      </c>
      <c r="V1879" t="s">
        <v>446</v>
      </c>
      <c r="W1879" s="1" t="s">
        <v>13</v>
      </c>
    </row>
    <row r="1880" spans="1:23" ht="25.5" x14ac:dyDescent="0.2">
      <c r="A1880" t="str">
        <f t="shared" si="90"/>
        <v>714 Walnut Street</v>
      </c>
      <c r="B1880" s="1" t="s">
        <v>349</v>
      </c>
      <c r="C1880" s="1" t="s">
        <v>0</v>
      </c>
      <c r="E1880" s="1" t="str">
        <f t="shared" si="89"/>
        <v>Victorian</v>
      </c>
      <c r="F1880" s="1" t="str">
        <f t="shared" si="88"/>
        <v>Queen Anne</v>
      </c>
      <c r="G1880" s="1" t="s">
        <v>42</v>
      </c>
      <c r="H1880" s="1" t="b">
        <v>1</v>
      </c>
      <c r="I1880" s="1" t="b">
        <v>0</v>
      </c>
      <c r="J1880" s="1">
        <v>1900</v>
      </c>
      <c r="K1880" s="1">
        <v>1900</v>
      </c>
      <c r="L1880" s="1" t="s">
        <v>14</v>
      </c>
      <c r="M1880" s="1">
        <v>0.5</v>
      </c>
      <c r="N1880" s="1" t="s">
        <v>13</v>
      </c>
      <c r="P1880" s="5">
        <v>38.740107999999999</v>
      </c>
      <c r="Q1880" s="5">
        <v>-85.375409000000005</v>
      </c>
      <c r="R1880" s="1">
        <v>714</v>
      </c>
      <c r="S1880" s="9"/>
      <c r="U1880" t="s">
        <v>490</v>
      </c>
      <c r="V1880" t="s">
        <v>446</v>
      </c>
      <c r="W1880" s="1" t="s">
        <v>13</v>
      </c>
    </row>
    <row r="1881" spans="1:23" x14ac:dyDescent="0.2">
      <c r="A1881" t="str">
        <f>IF(ISBLANK(R1881),C1881,R1881)&amp;" "&amp;S1881&amp;IF(ISBLANK(S1881),""," ")&amp;T1881&amp;IF(ISBLANK(T1881),""," ")&amp;U1881&amp;" "&amp;V1881</f>
        <v>715 Walnut Street</v>
      </c>
      <c r="C1881" s="1" t="s">
        <v>0</v>
      </c>
      <c r="E1881" s="1" t="str">
        <f t="shared" si="89"/>
        <v>Federal</v>
      </c>
      <c r="F1881" s="1" t="str">
        <f t="shared" si="88"/>
        <v>None</v>
      </c>
      <c r="G1881" s="1" t="s">
        <v>1</v>
      </c>
      <c r="H1881" s="1" t="b">
        <v>1</v>
      </c>
      <c r="I1881" s="1" t="b">
        <v>0</v>
      </c>
      <c r="J1881" s="1">
        <v>1840</v>
      </c>
      <c r="K1881" s="1">
        <v>1840</v>
      </c>
      <c r="L1881" s="1" t="s">
        <v>14</v>
      </c>
      <c r="M1881" s="1">
        <v>1</v>
      </c>
      <c r="P1881" s="5">
        <v>38.740155999999999</v>
      </c>
      <c r="Q1881" s="5">
        <v>-85.376186000000004</v>
      </c>
      <c r="R1881" s="1">
        <v>715</v>
      </c>
      <c r="S1881" s="9"/>
      <c r="U1881" t="s">
        <v>490</v>
      </c>
      <c r="V1881" t="s">
        <v>446</v>
      </c>
      <c r="W1881" s="1" t="s">
        <v>13</v>
      </c>
    </row>
    <row r="1882" spans="1:23" x14ac:dyDescent="0.2">
      <c r="A1882" t="str">
        <f>IF(ISBLANK(R1882),C1882,R1882)&amp;" "&amp;S1882&amp;IF(ISBLANK(S1882),""," ")&amp;T1882&amp;IF(ISBLANK(T1882),""," ")&amp;U1882&amp;" "&amp;V1882</f>
        <v>716 Walnut Street</v>
      </c>
      <c r="C1882" s="1" t="s">
        <v>0</v>
      </c>
      <c r="E1882" s="1" t="str">
        <f t="shared" si="89"/>
        <v>Modern Movement</v>
      </c>
      <c r="F1882" s="1" t="str">
        <f t="shared" si="88"/>
        <v>None</v>
      </c>
      <c r="G1882" s="1" t="s">
        <v>29</v>
      </c>
      <c r="H1882" s="1" t="b">
        <v>1</v>
      </c>
      <c r="I1882" s="1" t="b">
        <v>0</v>
      </c>
      <c r="J1882" s="1">
        <v>1940</v>
      </c>
      <c r="K1882" s="1">
        <v>1940</v>
      </c>
      <c r="L1882" s="1" t="s">
        <v>2</v>
      </c>
      <c r="N1882" s="1">
        <v>1</v>
      </c>
      <c r="O1882" s="4" t="s">
        <v>526</v>
      </c>
      <c r="P1882" s="5">
        <v>38.740229999999997</v>
      </c>
      <c r="Q1882" s="5">
        <v>-85.375564999999995</v>
      </c>
      <c r="R1882" s="1">
        <v>716</v>
      </c>
      <c r="S1882" s="9"/>
      <c r="U1882" t="s">
        <v>490</v>
      </c>
      <c r="V1882" t="s">
        <v>446</v>
      </c>
      <c r="W1882" s="1" t="s">
        <v>13</v>
      </c>
    </row>
    <row r="1883" spans="1:23" x14ac:dyDescent="0.2">
      <c r="A1883" t="str">
        <f>IF(ISBLANK(R1883),C1883,R1883)&amp;" "&amp;S1883&amp;IF(ISBLANK(S1883),""," ")&amp;T1883&amp;IF(ISBLANK(T1883),""," ")&amp;U1883&amp;" "&amp;V1883</f>
        <v>719 Walnut Street</v>
      </c>
      <c r="C1883" s="1" t="s">
        <v>0</v>
      </c>
      <c r="E1883" s="1" t="str">
        <f t="shared" si="89"/>
        <v>Federal</v>
      </c>
      <c r="F1883" s="1" t="str">
        <f t="shared" si="88"/>
        <v>None</v>
      </c>
      <c r="G1883" s="1" t="s">
        <v>1</v>
      </c>
      <c r="H1883" s="1" t="b">
        <v>1</v>
      </c>
      <c r="I1883" s="1" t="b">
        <v>0</v>
      </c>
      <c r="J1883" s="1">
        <v>1840</v>
      </c>
      <c r="K1883" s="1">
        <v>1840</v>
      </c>
      <c r="L1883" s="1" t="s">
        <v>14</v>
      </c>
      <c r="M1883" s="1">
        <v>1</v>
      </c>
      <c r="P1883" s="5">
        <v>38.740217999999999</v>
      </c>
      <c r="Q1883" s="5">
        <v>-85.376189999999994</v>
      </c>
      <c r="R1883" s="1">
        <v>719</v>
      </c>
      <c r="S1883" s="9"/>
      <c r="U1883" t="s">
        <v>490</v>
      </c>
      <c r="V1883" t="s">
        <v>446</v>
      </c>
      <c r="W1883" s="1" t="s">
        <v>13</v>
      </c>
    </row>
    <row r="1884" spans="1:23" x14ac:dyDescent="0.2">
      <c r="A1884" t="str">
        <f>IF(ISBLANK(R1884),C1884,R1884)&amp;" "&amp;S1884&amp;IF(ISBLANK(S1884),""," ")&amp;T1884&amp;IF(ISBLANK(T1884),""," ")&amp;U1884&amp;" "&amp;V1884</f>
        <v>721 Walnut Street</v>
      </c>
      <c r="C1884" s="1" t="s">
        <v>0</v>
      </c>
      <c r="E1884" s="1" t="str">
        <f t="shared" si="89"/>
        <v>Federal</v>
      </c>
      <c r="F1884" s="1" t="str">
        <f t="shared" si="88"/>
        <v>None</v>
      </c>
      <c r="G1884" s="1" t="s">
        <v>1</v>
      </c>
      <c r="H1884" s="1" t="b">
        <v>1</v>
      </c>
      <c r="I1884" s="1" t="b">
        <v>0</v>
      </c>
      <c r="J1884" s="1">
        <v>1840</v>
      </c>
      <c r="K1884" s="1">
        <v>1840</v>
      </c>
      <c r="L1884" s="1" t="s">
        <v>14</v>
      </c>
      <c r="M1884" s="1">
        <v>1</v>
      </c>
      <c r="P1884" s="5">
        <v>38.740329000000003</v>
      </c>
      <c r="Q1884" s="5">
        <v>-85.376101000000006</v>
      </c>
      <c r="R1884" s="1">
        <v>721</v>
      </c>
      <c r="S1884" s="9"/>
      <c r="U1884" t="s">
        <v>490</v>
      </c>
      <c r="V1884" t="s">
        <v>446</v>
      </c>
      <c r="W1884" s="1" t="s">
        <v>13</v>
      </c>
    </row>
    <row r="1885" spans="1:23" x14ac:dyDescent="0.2">
      <c r="A1885" t="str">
        <f>IF(ISBLANK(R1885),C1885,R1885)&amp;" "&amp;S1885&amp;IF(ISBLANK(S1885),""," ")&amp;T1885&amp;IF(ISBLANK(T1885),""," ")&amp;U1885&amp;" "&amp;V1885</f>
        <v>722 Walnut Street</v>
      </c>
      <c r="C1885" s="1" t="s">
        <v>0</v>
      </c>
      <c r="E1885" s="1" t="str">
        <f t="shared" si="89"/>
        <v>Federal</v>
      </c>
      <c r="F1885" s="1" t="str">
        <f t="shared" si="88"/>
        <v>None</v>
      </c>
      <c r="G1885" s="1" t="s">
        <v>1</v>
      </c>
      <c r="H1885" s="1" t="b">
        <v>1</v>
      </c>
      <c r="I1885" s="1" t="b">
        <v>0</v>
      </c>
      <c r="J1885" s="1">
        <v>1840</v>
      </c>
      <c r="K1885" s="1">
        <v>1840</v>
      </c>
      <c r="L1885" s="1" t="s">
        <v>14</v>
      </c>
      <c r="M1885" s="1">
        <v>1</v>
      </c>
      <c r="N1885" s="1" t="s">
        <v>13</v>
      </c>
      <c r="P1885" s="5">
        <v>38.740354000000004</v>
      </c>
      <c r="Q1885" s="5">
        <v>-85.375574999999998</v>
      </c>
      <c r="R1885" s="1">
        <v>722</v>
      </c>
      <c r="S1885" s="9"/>
      <c r="U1885" t="s">
        <v>490</v>
      </c>
      <c r="V1885" t="s">
        <v>446</v>
      </c>
      <c r="W1885" s="1" t="s">
        <v>13</v>
      </c>
    </row>
    <row r="1886" spans="1:23" x14ac:dyDescent="0.2">
      <c r="A1886" t="str">
        <f>IF(ISBLANK(R1886),C1886,R1886)&amp;" "&amp;S1886&amp;IF(ISBLANK(S1886),""," ")&amp;T1886&amp;IF(ISBLANK(T1886),""," ")&amp;U1886&amp;" "&amp;V1886</f>
        <v>724 Walnut Street</v>
      </c>
      <c r="C1886" s="1" t="s">
        <v>0</v>
      </c>
      <c r="E1886" s="1" t="str">
        <f t="shared" si="89"/>
        <v>Federal</v>
      </c>
      <c r="F1886" s="1" t="str">
        <f t="shared" si="88"/>
        <v>None</v>
      </c>
      <c r="G1886" s="1" t="s">
        <v>1</v>
      </c>
      <c r="H1886" s="1" t="b">
        <v>1</v>
      </c>
      <c r="I1886" s="1" t="b">
        <v>0</v>
      </c>
      <c r="J1886" s="1">
        <v>1840</v>
      </c>
      <c r="K1886" s="1">
        <v>1840</v>
      </c>
      <c r="L1886" s="1" t="s">
        <v>14</v>
      </c>
      <c r="M1886" s="1">
        <v>1</v>
      </c>
      <c r="N1886" s="1" t="s">
        <v>13</v>
      </c>
      <c r="P1886" s="5">
        <v>38.740436000000003</v>
      </c>
      <c r="Q1886" s="5">
        <v>-85.375579000000002</v>
      </c>
      <c r="R1886" s="1">
        <v>724</v>
      </c>
      <c r="S1886" s="9"/>
      <c r="U1886" t="s">
        <v>490</v>
      </c>
      <c r="V1886" t="s">
        <v>446</v>
      </c>
      <c r="W1886" s="1" t="s">
        <v>13</v>
      </c>
    </row>
    <row r="1887" spans="1:23" x14ac:dyDescent="0.2">
      <c r="A1887" t="str">
        <f>IF(ISBLANK(R1887),C1887,R1887)&amp;" "&amp;S1887&amp;IF(ISBLANK(S1887),""," ")&amp;T1887&amp;IF(ISBLANK(T1887),""," ")&amp;U1887&amp;" "&amp;V1887</f>
        <v>801 Walnut Street</v>
      </c>
      <c r="C1887" s="1" t="s">
        <v>0</v>
      </c>
      <c r="E1887" s="1" t="str">
        <f t="shared" si="89"/>
        <v>Italianate</v>
      </c>
      <c r="F1887" s="1" t="str">
        <f t="shared" si="88"/>
        <v>None</v>
      </c>
      <c r="G1887" s="1" t="s">
        <v>23</v>
      </c>
      <c r="H1887" s="1" t="b">
        <v>1</v>
      </c>
      <c r="I1887" s="1" t="b">
        <v>0</v>
      </c>
      <c r="J1887" s="1">
        <v>1840</v>
      </c>
      <c r="K1887" s="1">
        <v>1840</v>
      </c>
      <c r="L1887" s="1" t="s">
        <v>14</v>
      </c>
      <c r="M1887" s="1">
        <v>1</v>
      </c>
      <c r="P1887" s="5">
        <v>38.740454999999997</v>
      </c>
      <c r="Q1887" s="5">
        <v>-85.376198000000002</v>
      </c>
      <c r="R1887" s="1">
        <v>801</v>
      </c>
      <c r="S1887" s="9"/>
      <c r="U1887" t="s">
        <v>490</v>
      </c>
      <c r="V1887" t="s">
        <v>446</v>
      </c>
      <c r="W1887" s="1" t="s">
        <v>13</v>
      </c>
    </row>
    <row r="1888" spans="1:23" x14ac:dyDescent="0.2">
      <c r="A1888" t="str">
        <f>IF(ISBLANK(R1888),C1888,R1888)&amp;" "&amp;S1888&amp;IF(ISBLANK(S1888),""," ")&amp;T1888&amp;IF(ISBLANK(T1888),""," ")&amp;U1888&amp;" "&amp;V1888</f>
        <v>803 Walnut Street</v>
      </c>
      <c r="C1888" s="1" t="s">
        <v>0</v>
      </c>
      <c r="E1888" s="1" t="str">
        <f t="shared" si="89"/>
        <v>Federal</v>
      </c>
      <c r="F1888" s="1" t="str">
        <f t="shared" si="88"/>
        <v>None</v>
      </c>
      <c r="G1888" s="1" t="s">
        <v>1</v>
      </c>
      <c r="H1888" s="1" t="b">
        <v>1</v>
      </c>
      <c r="I1888" s="1" t="b">
        <v>0</v>
      </c>
      <c r="J1888" s="1">
        <v>1840</v>
      </c>
      <c r="K1888" s="1">
        <v>1840</v>
      </c>
      <c r="L1888" s="1" t="s">
        <v>14</v>
      </c>
      <c r="M1888" s="1">
        <v>1</v>
      </c>
      <c r="P1888" s="5">
        <v>38.740527999999998</v>
      </c>
      <c r="Q1888" s="5">
        <v>-85.376193000000001</v>
      </c>
      <c r="R1888" s="1">
        <v>803</v>
      </c>
      <c r="S1888" s="9"/>
      <c r="U1888" t="s">
        <v>490</v>
      </c>
      <c r="V1888" t="s">
        <v>446</v>
      </c>
      <c r="W1888" s="1" t="s">
        <v>13</v>
      </c>
    </row>
    <row r="1889" spans="1:23" x14ac:dyDescent="0.2">
      <c r="A1889" t="str">
        <f>IF(ISBLANK(R1889),C1889,R1889)&amp;" "&amp;S1889&amp;IF(ISBLANK(S1889),""," ")&amp;T1889&amp;IF(ISBLANK(T1889),""," ")&amp;U1889&amp;" "&amp;V1889</f>
        <v>804 Walnut Street</v>
      </c>
      <c r="C1889" s="1" t="s">
        <v>0</v>
      </c>
      <c r="E1889" s="1" t="str">
        <f t="shared" si="89"/>
        <v>Federal</v>
      </c>
      <c r="F1889" s="1" t="str">
        <f t="shared" si="88"/>
        <v>None</v>
      </c>
      <c r="G1889" s="1" t="s">
        <v>1</v>
      </c>
      <c r="H1889" s="1" t="b">
        <v>1</v>
      </c>
      <c r="I1889" s="1" t="b">
        <v>0</v>
      </c>
      <c r="J1889" s="1">
        <v>1850</v>
      </c>
      <c r="K1889" s="1">
        <v>1850</v>
      </c>
      <c r="L1889" s="1" t="s">
        <v>14</v>
      </c>
      <c r="M1889" s="1">
        <v>1</v>
      </c>
      <c r="N1889" s="1" t="s">
        <v>13</v>
      </c>
      <c r="P1889" s="5">
        <v>38.740546999999999</v>
      </c>
      <c r="Q1889" s="5">
        <v>-85.375414000000006</v>
      </c>
      <c r="R1889" s="1">
        <v>804</v>
      </c>
      <c r="S1889" s="9"/>
      <c r="U1889" t="s">
        <v>490</v>
      </c>
      <c r="V1889" t="s">
        <v>446</v>
      </c>
      <c r="W1889" s="1" t="s">
        <v>13</v>
      </c>
    </row>
    <row r="1890" spans="1:23" ht="102" x14ac:dyDescent="0.2">
      <c r="A1890" t="str">
        <f t="shared" si="90"/>
        <v>805 Walnut Street</v>
      </c>
      <c r="B1890" s="1" t="s">
        <v>549</v>
      </c>
      <c r="C1890" s="1" t="s">
        <v>4</v>
      </c>
      <c r="E1890" s="1" t="str">
        <f t="shared" si="89"/>
        <v>Italianate</v>
      </c>
      <c r="F1890" s="1" t="str">
        <f t="shared" si="88"/>
        <v>None</v>
      </c>
      <c r="G1890" s="1" t="s">
        <v>23</v>
      </c>
      <c r="H1890" s="1" t="b">
        <v>0</v>
      </c>
      <c r="I1890" s="1" t="b">
        <v>0</v>
      </c>
      <c r="J1890" s="1" t="s">
        <v>277</v>
      </c>
      <c r="K1890" s="1" t="s">
        <v>277</v>
      </c>
      <c r="L1890" s="1" t="s">
        <v>14</v>
      </c>
      <c r="M1890" s="1">
        <f>1/3</f>
        <v>0.33333333333333331</v>
      </c>
      <c r="P1890" s="5">
        <v>38.740648</v>
      </c>
      <c r="Q1890" s="5">
        <v>-85.376002</v>
      </c>
      <c r="R1890" s="1">
        <v>805</v>
      </c>
      <c r="S1890" s="9"/>
      <c r="U1890" t="s">
        <v>490</v>
      </c>
      <c r="V1890" t="s">
        <v>446</v>
      </c>
      <c r="W1890" s="1" t="s">
        <v>430</v>
      </c>
    </row>
    <row r="1891" spans="1:23" x14ac:dyDescent="0.2">
      <c r="A1891" t="str">
        <f>IF(ISBLANK(R1891),C1891,R1891)&amp;" "&amp;S1891&amp;IF(ISBLANK(S1891),""," ")&amp;T1891&amp;IF(ISBLANK(T1891),""," ")&amp;U1891&amp;" "&amp;V1891</f>
        <v>806 Walnut Street</v>
      </c>
      <c r="C1891" s="1" t="s">
        <v>0</v>
      </c>
      <c r="E1891" s="1" t="str">
        <f t="shared" si="89"/>
        <v>Italianate</v>
      </c>
      <c r="F1891" s="1" t="str">
        <f t="shared" si="88"/>
        <v>None</v>
      </c>
      <c r="G1891" s="1" t="s">
        <v>23</v>
      </c>
      <c r="H1891" s="1" t="b">
        <v>1</v>
      </c>
      <c r="I1891" s="1" t="b">
        <v>0</v>
      </c>
      <c r="J1891" s="1">
        <v>1870</v>
      </c>
      <c r="K1891" s="1">
        <v>1870</v>
      </c>
      <c r="L1891" s="1" t="s">
        <v>14</v>
      </c>
      <c r="M1891" s="1">
        <v>1</v>
      </c>
      <c r="N1891" s="1" t="s">
        <v>13</v>
      </c>
      <c r="P1891" s="5">
        <v>38.740628999999998</v>
      </c>
      <c r="Q1891" s="5">
        <v>-85.375407999999993</v>
      </c>
      <c r="R1891" s="1">
        <v>806</v>
      </c>
      <c r="S1891" s="9"/>
      <c r="U1891" t="s">
        <v>490</v>
      </c>
      <c r="V1891" t="s">
        <v>446</v>
      </c>
      <c r="W1891" s="1" t="s">
        <v>13</v>
      </c>
    </row>
    <row r="1892" spans="1:23" ht="102" x14ac:dyDescent="0.2">
      <c r="A1892" t="str">
        <f t="shared" si="90"/>
        <v>807 Walnut Street</v>
      </c>
      <c r="B1892" s="1" t="s">
        <v>549</v>
      </c>
      <c r="C1892" s="1" t="s">
        <v>4</v>
      </c>
      <c r="E1892" s="1" t="str">
        <f t="shared" si="89"/>
        <v>Italianate</v>
      </c>
      <c r="F1892" s="1" t="str">
        <f t="shared" si="88"/>
        <v>None</v>
      </c>
      <c r="G1892" s="1" t="s">
        <v>23</v>
      </c>
      <c r="H1892" s="1" t="b">
        <v>0</v>
      </c>
      <c r="I1892" s="1" t="b">
        <v>0</v>
      </c>
      <c r="J1892" s="1" t="s">
        <v>277</v>
      </c>
      <c r="K1892" s="1" t="s">
        <v>277</v>
      </c>
      <c r="L1892" s="1" t="s">
        <v>14</v>
      </c>
      <c r="M1892" s="1">
        <f>1/3</f>
        <v>0.33333333333333331</v>
      </c>
      <c r="P1892" s="5">
        <v>38.740682999999997</v>
      </c>
      <c r="Q1892" s="5">
        <v>-85.375815000000003</v>
      </c>
      <c r="R1892" s="1">
        <v>807</v>
      </c>
      <c r="S1892" s="9"/>
      <c r="U1892" t="s">
        <v>490</v>
      </c>
      <c r="V1892" t="s">
        <v>446</v>
      </c>
      <c r="W1892" s="1" t="s">
        <v>430</v>
      </c>
    </row>
    <row r="1893" spans="1:23" ht="153" x14ac:dyDescent="0.2">
      <c r="A1893" t="str">
        <f t="shared" si="90"/>
        <v>808 Walnut Street</v>
      </c>
      <c r="B1893" s="1" t="s">
        <v>282</v>
      </c>
      <c r="C1893" s="1" t="s">
        <v>281</v>
      </c>
      <c r="E1893" s="1" t="str">
        <f t="shared" si="89"/>
        <v>Italianate</v>
      </c>
      <c r="F1893" s="1" t="str">
        <f t="shared" si="88"/>
        <v>None</v>
      </c>
      <c r="G1893" s="1" t="s">
        <v>23</v>
      </c>
      <c r="H1893" s="1" t="b">
        <v>0</v>
      </c>
      <c r="I1893" s="1" t="b">
        <v>0</v>
      </c>
      <c r="J1893" s="1">
        <v>1874</v>
      </c>
      <c r="K1893" s="1">
        <v>1874</v>
      </c>
      <c r="L1893" s="1" t="s">
        <v>14</v>
      </c>
      <c r="M1893" s="1">
        <v>1</v>
      </c>
      <c r="N1893" s="1" t="s">
        <v>13</v>
      </c>
      <c r="P1893" s="5">
        <v>38.740684000000002</v>
      </c>
      <c r="Q1893" s="5">
        <v>-85.375421000000003</v>
      </c>
      <c r="R1893" s="1">
        <v>808</v>
      </c>
      <c r="S1893" s="9"/>
      <c r="U1893" t="s">
        <v>490</v>
      </c>
      <c r="V1893" t="s">
        <v>446</v>
      </c>
      <c r="W1893" s="1" t="s">
        <v>433</v>
      </c>
    </row>
    <row r="1894" spans="1:23" ht="102" x14ac:dyDescent="0.2">
      <c r="A1894" t="str">
        <f t="shared" si="90"/>
        <v>809 Walnut Street</v>
      </c>
      <c r="B1894" s="1" t="s">
        <v>549</v>
      </c>
      <c r="C1894" s="1" t="s">
        <v>4</v>
      </c>
      <c r="E1894" s="1" t="str">
        <f t="shared" si="89"/>
        <v>Italianate</v>
      </c>
      <c r="F1894" s="1" t="str">
        <f t="shared" si="88"/>
        <v>None</v>
      </c>
      <c r="G1894" s="1" t="s">
        <v>23</v>
      </c>
      <c r="H1894" s="1" t="b">
        <v>0</v>
      </c>
      <c r="I1894" s="1" t="b">
        <v>0</v>
      </c>
      <c r="J1894" s="1" t="s">
        <v>277</v>
      </c>
      <c r="K1894" s="1" t="s">
        <v>277</v>
      </c>
      <c r="L1894" s="1" t="s">
        <v>14</v>
      </c>
      <c r="M1894" s="1">
        <f>1/3</f>
        <v>0.33333333333333331</v>
      </c>
      <c r="P1894" s="5">
        <v>38.740718999999999</v>
      </c>
      <c r="Q1894" s="5">
        <v>-85.375814000000005</v>
      </c>
      <c r="R1894" s="1">
        <v>809</v>
      </c>
      <c r="S1894" s="9"/>
      <c r="U1894" t="s">
        <v>490</v>
      </c>
      <c r="V1894" t="s">
        <v>446</v>
      </c>
      <c r="W1894" s="1" t="s">
        <v>430</v>
      </c>
    </row>
    <row r="1895" spans="1:23" x14ac:dyDescent="0.2">
      <c r="A1895" t="str">
        <f>IF(ISBLANK(R1895),C1895,R1895)&amp;" "&amp;S1895&amp;IF(ISBLANK(S1895),""," ")&amp;T1895&amp;IF(ISBLANK(T1895),""," ")&amp;U1895&amp;" "&amp;V1895</f>
        <v>810 Walnut Street</v>
      </c>
      <c r="C1895" s="1" t="s">
        <v>0</v>
      </c>
      <c r="E1895" s="1" t="str">
        <f t="shared" si="89"/>
        <v>Italianate</v>
      </c>
      <c r="F1895" s="1" t="str">
        <f t="shared" si="88"/>
        <v>None</v>
      </c>
      <c r="G1895" s="1" t="s">
        <v>23</v>
      </c>
      <c r="H1895" s="1" t="b">
        <v>1</v>
      </c>
      <c r="I1895" s="1" t="b">
        <v>0</v>
      </c>
      <c r="J1895" s="1">
        <v>1880</v>
      </c>
      <c r="K1895" s="1">
        <v>1880</v>
      </c>
      <c r="L1895" s="1" t="s">
        <v>14</v>
      </c>
      <c r="M1895" s="1">
        <v>1</v>
      </c>
      <c r="N1895" s="1" t="s">
        <v>13</v>
      </c>
      <c r="P1895" s="5">
        <v>38.740738999999998</v>
      </c>
      <c r="Q1895" s="5">
        <v>-85.375415000000004</v>
      </c>
      <c r="R1895" s="1">
        <v>810</v>
      </c>
      <c r="S1895" s="9"/>
      <c r="U1895" t="s">
        <v>490</v>
      </c>
      <c r="V1895" t="s">
        <v>446</v>
      </c>
      <c r="W1895" s="1" t="s">
        <v>13</v>
      </c>
    </row>
    <row r="1896" spans="1:23" x14ac:dyDescent="0.2">
      <c r="A1896" t="str">
        <f>IF(ISBLANK(R1896),C1896,R1896)&amp;" "&amp;S1896&amp;IF(ISBLANK(S1896),""," ")&amp;T1896&amp;IF(ISBLANK(T1896),""," ")&amp;U1896&amp;" "&amp;V1896</f>
        <v>811 Walnut Street</v>
      </c>
      <c r="C1896" s="1" t="s">
        <v>0</v>
      </c>
      <c r="E1896" s="1" t="str">
        <f t="shared" si="89"/>
        <v>Vernacular: Gable Front</v>
      </c>
      <c r="F1896" s="1" t="str">
        <f t="shared" si="88"/>
        <v>None</v>
      </c>
      <c r="G1896" s="1" t="s">
        <v>21</v>
      </c>
      <c r="H1896" s="1" t="b">
        <v>1</v>
      </c>
      <c r="I1896" s="1" t="b">
        <v>0</v>
      </c>
      <c r="J1896" s="1">
        <v>1870</v>
      </c>
      <c r="K1896" s="1">
        <v>1870</v>
      </c>
      <c r="L1896" s="1" t="s">
        <v>14</v>
      </c>
      <c r="M1896" s="1">
        <v>1</v>
      </c>
      <c r="P1896" s="5">
        <v>38.740757000000002</v>
      </c>
      <c r="Q1896" s="5">
        <v>-85.376194999999996</v>
      </c>
      <c r="R1896" s="1">
        <v>811</v>
      </c>
      <c r="S1896" s="9"/>
      <c r="U1896" t="s">
        <v>490</v>
      </c>
      <c r="V1896" t="s">
        <v>446</v>
      </c>
      <c r="W1896" s="1" t="s">
        <v>13</v>
      </c>
    </row>
    <row r="1897" spans="1:23" x14ac:dyDescent="0.2">
      <c r="A1897" t="str">
        <f>IF(ISBLANK(R1897),C1897,R1897)&amp;" "&amp;S1897&amp;IF(ISBLANK(S1897),""," ")&amp;T1897&amp;IF(ISBLANK(T1897),""," ")&amp;U1897&amp;" "&amp;V1897</f>
        <v>812 Walnut Street</v>
      </c>
      <c r="C1897" s="1" t="s">
        <v>0</v>
      </c>
      <c r="E1897" s="1" t="str">
        <f t="shared" si="89"/>
        <v>Italianate</v>
      </c>
      <c r="F1897" s="1" t="str">
        <f t="shared" si="88"/>
        <v>None</v>
      </c>
      <c r="G1897" s="1" t="s">
        <v>23</v>
      </c>
      <c r="H1897" s="1" t="b">
        <v>1</v>
      </c>
      <c r="I1897" s="1" t="b">
        <v>0</v>
      </c>
      <c r="J1897" s="1">
        <v>1880</v>
      </c>
      <c r="K1897" s="1">
        <v>1880</v>
      </c>
      <c r="L1897" s="1" t="s">
        <v>14</v>
      </c>
      <c r="M1897" s="1">
        <v>1</v>
      </c>
      <c r="N1897" s="1" t="s">
        <v>13</v>
      </c>
      <c r="P1897" s="5">
        <v>38.740794999999999</v>
      </c>
      <c r="Q1897" s="5">
        <v>-85.375416999999999</v>
      </c>
      <c r="R1897" s="1">
        <v>812</v>
      </c>
      <c r="S1897" s="9"/>
      <c r="U1897" t="s">
        <v>490</v>
      </c>
      <c r="V1897" t="s">
        <v>446</v>
      </c>
      <c r="W1897" s="1" t="s">
        <v>13</v>
      </c>
    </row>
    <row r="1898" spans="1:23" x14ac:dyDescent="0.2">
      <c r="A1898" t="str">
        <f>IF(ISBLANK(R1898),C1898,R1898)&amp;" "&amp;S1898&amp;IF(ISBLANK(S1898),""," ")&amp;T1898&amp;IF(ISBLANK(T1898),""," ")&amp;U1898&amp;" "&amp;V1898</f>
        <v>814 Walnut Street</v>
      </c>
      <c r="C1898" s="1" t="s">
        <v>0</v>
      </c>
      <c r="E1898" s="1" t="str">
        <f t="shared" si="89"/>
        <v>Federal</v>
      </c>
      <c r="F1898" s="1" t="str">
        <f t="shared" si="88"/>
        <v>None</v>
      </c>
      <c r="G1898" s="1" t="s">
        <v>1</v>
      </c>
      <c r="H1898" s="1" t="b">
        <v>1</v>
      </c>
      <c r="I1898" s="1" t="b">
        <v>0</v>
      </c>
      <c r="J1898" s="1">
        <v>1840</v>
      </c>
      <c r="K1898" s="1">
        <v>1840</v>
      </c>
      <c r="L1898" s="1" t="s">
        <v>14</v>
      </c>
      <c r="M1898" s="1">
        <v>1</v>
      </c>
      <c r="N1898" s="1" t="s">
        <v>13</v>
      </c>
      <c r="P1898" s="5">
        <v>38.740853000000001</v>
      </c>
      <c r="Q1898" s="5">
        <v>-85.375416999999999</v>
      </c>
      <c r="R1898" s="1">
        <v>814</v>
      </c>
      <c r="S1898" s="9"/>
      <c r="U1898" t="s">
        <v>490</v>
      </c>
      <c r="V1898" t="s">
        <v>446</v>
      </c>
      <c r="W1898" s="1" t="s">
        <v>13</v>
      </c>
    </row>
    <row r="1899" spans="1:23" x14ac:dyDescent="0.2">
      <c r="A1899" t="str">
        <f>IF(ISBLANK(R1899),C1899,R1899)&amp;" "&amp;S1899&amp;IF(ISBLANK(S1899),""," ")&amp;T1899&amp;IF(ISBLANK(T1899),""," ")&amp;U1899&amp;" "&amp;V1899</f>
        <v>815 Walnut Street</v>
      </c>
      <c r="C1899" s="1" t="s">
        <v>0</v>
      </c>
      <c r="E1899" s="1" t="str">
        <f t="shared" si="89"/>
        <v>Italianate</v>
      </c>
      <c r="F1899" s="1" t="str">
        <f t="shared" si="88"/>
        <v>None</v>
      </c>
      <c r="G1899" s="1" t="s">
        <v>23</v>
      </c>
      <c r="H1899" s="1" t="b">
        <v>1</v>
      </c>
      <c r="I1899" s="1" t="b">
        <v>0</v>
      </c>
      <c r="J1899" s="1">
        <v>1855</v>
      </c>
      <c r="K1899" s="1">
        <v>1855</v>
      </c>
      <c r="L1899" s="1" t="s">
        <v>14</v>
      </c>
      <c r="M1899" s="1">
        <v>1</v>
      </c>
      <c r="P1899" s="5">
        <v>38.740839999999999</v>
      </c>
      <c r="Q1899" s="5">
        <v>-85.376189999999994</v>
      </c>
      <c r="R1899" s="1">
        <v>815</v>
      </c>
      <c r="S1899" s="9"/>
      <c r="U1899" t="s">
        <v>490</v>
      </c>
      <c r="V1899" t="s">
        <v>446</v>
      </c>
      <c r="W1899" s="1" t="s">
        <v>13</v>
      </c>
    </row>
    <row r="1900" spans="1:23" x14ac:dyDescent="0.2">
      <c r="A1900" t="str">
        <f>IF(ISBLANK(R1900),C1900,R1900)&amp;" "&amp;S1900&amp;IF(ISBLANK(S1900),""," ")&amp;T1900&amp;IF(ISBLANK(T1900),""," ")&amp;U1900&amp;" "&amp;V1900</f>
        <v>816 Walnut Street</v>
      </c>
      <c r="C1900" s="1" t="s">
        <v>0</v>
      </c>
      <c r="E1900" s="1" t="str">
        <f t="shared" si="89"/>
        <v>Federal</v>
      </c>
      <c r="F1900" s="1" t="str">
        <f t="shared" si="88"/>
        <v>None</v>
      </c>
      <c r="G1900" s="1" t="s">
        <v>1</v>
      </c>
      <c r="H1900" s="1" t="b">
        <v>1</v>
      </c>
      <c r="I1900" s="1" t="b">
        <v>0</v>
      </c>
      <c r="J1900" s="1">
        <v>1840</v>
      </c>
      <c r="K1900" s="1">
        <v>1840</v>
      </c>
      <c r="L1900" s="1" t="s">
        <v>14</v>
      </c>
      <c r="M1900" s="1">
        <v>1</v>
      </c>
      <c r="N1900" s="1" t="s">
        <v>13</v>
      </c>
      <c r="P1900" s="5">
        <v>38.740934000000003</v>
      </c>
      <c r="Q1900" s="5">
        <v>-85.375547999999995</v>
      </c>
      <c r="R1900" s="1">
        <v>816</v>
      </c>
      <c r="S1900" s="9"/>
      <c r="U1900" t="s">
        <v>490</v>
      </c>
      <c r="V1900" t="s">
        <v>446</v>
      </c>
      <c r="W1900" s="1" t="s">
        <v>13</v>
      </c>
    </row>
    <row r="1901" spans="1:23" x14ac:dyDescent="0.2">
      <c r="A1901" t="str">
        <f>IF(ISBLANK(R1901),C1901,R1901)&amp;" "&amp;S1901&amp;IF(ISBLANK(S1901),""," ")&amp;T1901&amp;IF(ISBLANK(T1901),""," ")&amp;U1901&amp;" "&amp;V1901</f>
        <v>817 Walnut Street</v>
      </c>
      <c r="C1901" s="1" t="s">
        <v>0</v>
      </c>
      <c r="E1901" s="1" t="str">
        <f t="shared" si="89"/>
        <v>Federal</v>
      </c>
      <c r="F1901" s="1" t="str">
        <f t="shared" si="88"/>
        <v>None</v>
      </c>
      <c r="G1901" s="1" t="s">
        <v>1</v>
      </c>
      <c r="H1901" s="1" t="b">
        <v>1</v>
      </c>
      <c r="I1901" s="1" t="b">
        <v>0</v>
      </c>
      <c r="J1901" s="1">
        <v>1855</v>
      </c>
      <c r="K1901" s="1">
        <v>1855</v>
      </c>
      <c r="L1901" s="1" t="s">
        <v>14</v>
      </c>
      <c r="M1901" s="1">
        <v>1</v>
      </c>
      <c r="P1901" s="5">
        <v>38.740913999999997</v>
      </c>
      <c r="Q1901" s="5">
        <v>-85.376187000000002</v>
      </c>
      <c r="R1901" s="1">
        <v>817</v>
      </c>
      <c r="S1901" s="9"/>
      <c r="U1901" t="s">
        <v>490</v>
      </c>
      <c r="V1901" t="s">
        <v>446</v>
      </c>
      <c r="W1901" s="1" t="s">
        <v>13</v>
      </c>
    </row>
    <row r="1902" spans="1:23" x14ac:dyDescent="0.2">
      <c r="A1902" t="str">
        <f>IF(ISBLANK(R1902),C1902,R1902)&amp;" "&amp;S1902&amp;IF(ISBLANK(S1902),""," ")&amp;T1902&amp;IF(ISBLANK(T1902),""," ")&amp;U1902&amp;" "&amp;V1902</f>
        <v>819 Walnut Street</v>
      </c>
      <c r="C1902" s="1" t="s">
        <v>0</v>
      </c>
      <c r="E1902" s="1" t="str">
        <f t="shared" si="89"/>
        <v>Federal</v>
      </c>
      <c r="F1902" s="1" t="str">
        <f t="shared" si="88"/>
        <v>None</v>
      </c>
      <c r="G1902" s="1" t="s">
        <v>1</v>
      </c>
      <c r="H1902" s="1" t="b">
        <v>1</v>
      </c>
      <c r="I1902" s="1" t="b">
        <v>0</v>
      </c>
      <c r="J1902" s="1">
        <v>1855</v>
      </c>
      <c r="K1902" s="1">
        <v>1855</v>
      </c>
      <c r="L1902" s="1" t="s">
        <v>14</v>
      </c>
      <c r="M1902" s="1">
        <v>1</v>
      </c>
      <c r="P1902" s="5">
        <v>38.740966</v>
      </c>
      <c r="Q1902" s="5">
        <v>-85.376189999999994</v>
      </c>
      <c r="R1902" s="1">
        <v>819</v>
      </c>
      <c r="S1902" s="9"/>
      <c r="U1902" t="s">
        <v>490</v>
      </c>
      <c r="V1902" t="s">
        <v>446</v>
      </c>
      <c r="W1902" s="1" t="s">
        <v>13</v>
      </c>
    </row>
    <row r="1903" spans="1:23" x14ac:dyDescent="0.2">
      <c r="A1903" t="str">
        <f>IF(ISBLANK(R1903),C1903,R1903)&amp;" "&amp;S1903&amp;IF(ISBLANK(S1903),""," ")&amp;T1903&amp;IF(ISBLANK(T1903),""," ")&amp;U1903&amp;" "&amp;V1903</f>
        <v>820 Walnut Street</v>
      </c>
      <c r="C1903" s="1" t="s">
        <v>0</v>
      </c>
      <c r="E1903" s="1" t="str">
        <f t="shared" si="89"/>
        <v>Federal</v>
      </c>
      <c r="F1903" s="1" t="str">
        <f t="shared" si="88"/>
        <v>None</v>
      </c>
      <c r="G1903" s="1" t="s">
        <v>1</v>
      </c>
      <c r="H1903" s="1" t="b">
        <v>1</v>
      </c>
      <c r="I1903" s="1" t="b">
        <v>0</v>
      </c>
      <c r="J1903" s="1">
        <v>1840</v>
      </c>
      <c r="K1903" s="1">
        <v>1840</v>
      </c>
      <c r="L1903" s="1" t="s">
        <v>14</v>
      </c>
      <c r="M1903" s="1">
        <v>1</v>
      </c>
      <c r="N1903" s="1" t="s">
        <v>13</v>
      </c>
      <c r="P1903" s="5">
        <v>38.741021000000003</v>
      </c>
      <c r="Q1903" s="5">
        <v>-85.375422</v>
      </c>
      <c r="R1903" s="1">
        <v>820</v>
      </c>
      <c r="S1903" s="9"/>
      <c r="U1903" t="s">
        <v>490</v>
      </c>
      <c r="V1903" t="s">
        <v>446</v>
      </c>
      <c r="W1903" s="1" t="s">
        <v>13</v>
      </c>
    </row>
    <row r="1904" spans="1:23" x14ac:dyDescent="0.2">
      <c r="A1904" t="str">
        <f>IF(ISBLANK(R1904),C1904,R1904)&amp;" "&amp;S1904&amp;IF(ISBLANK(S1904),""," ")&amp;T1904&amp;IF(ISBLANK(T1904),""," ")&amp;U1904&amp;" "&amp;V1904</f>
        <v>821 Walnut Street</v>
      </c>
      <c r="C1904" s="1" t="s">
        <v>0</v>
      </c>
      <c r="E1904" s="1" t="str">
        <f t="shared" si="89"/>
        <v>Federal</v>
      </c>
      <c r="F1904" s="1" t="str">
        <f t="shared" si="88"/>
        <v>None</v>
      </c>
      <c r="G1904" s="1" t="s">
        <v>1</v>
      </c>
      <c r="H1904" s="1" t="b">
        <v>1</v>
      </c>
      <c r="I1904" s="1" t="b">
        <v>0</v>
      </c>
      <c r="J1904" s="1">
        <v>1855</v>
      </c>
      <c r="K1904" s="1">
        <v>1855</v>
      </c>
      <c r="L1904" s="1" t="s">
        <v>14</v>
      </c>
      <c r="M1904" s="1">
        <v>1</v>
      </c>
      <c r="P1904" s="5">
        <v>38.741014</v>
      </c>
      <c r="Q1904" s="5">
        <v>-85.376171999999997</v>
      </c>
      <c r="R1904" s="1">
        <v>821</v>
      </c>
      <c r="S1904" s="9"/>
      <c r="U1904" t="s">
        <v>490</v>
      </c>
      <c r="V1904" t="s">
        <v>446</v>
      </c>
      <c r="W1904" s="1" t="s">
        <v>13</v>
      </c>
    </row>
    <row r="1905" spans="1:23" x14ac:dyDescent="0.2">
      <c r="A1905" t="str">
        <f>IF(ISBLANK(R1905),C1905,R1905)&amp;" "&amp;S1905&amp;IF(ISBLANK(S1905),""," ")&amp;T1905&amp;IF(ISBLANK(T1905),""," ")&amp;U1905&amp;" "&amp;V1905</f>
        <v>823 Walnut Street</v>
      </c>
      <c r="C1905" s="1" t="s">
        <v>0</v>
      </c>
      <c r="E1905" s="1" t="str">
        <f t="shared" si="89"/>
        <v>Federal</v>
      </c>
      <c r="F1905" s="1" t="str">
        <f t="shared" si="88"/>
        <v>None</v>
      </c>
      <c r="G1905" s="1" t="s">
        <v>1</v>
      </c>
      <c r="H1905" s="1" t="b">
        <v>1</v>
      </c>
      <c r="I1905" s="1" t="b">
        <v>0</v>
      </c>
      <c r="J1905" s="1">
        <v>1855</v>
      </c>
      <c r="K1905" s="1">
        <v>1855</v>
      </c>
      <c r="L1905" s="1" t="s">
        <v>14</v>
      </c>
      <c r="M1905" s="1">
        <v>1</v>
      </c>
      <c r="P1905" s="5">
        <v>38.741066000000004</v>
      </c>
      <c r="Q1905" s="5">
        <v>-85.376204000000001</v>
      </c>
      <c r="R1905" s="1">
        <v>823</v>
      </c>
      <c r="S1905" s="9"/>
      <c r="U1905" t="s">
        <v>490</v>
      </c>
      <c r="V1905" t="s">
        <v>446</v>
      </c>
      <c r="W1905" s="1" t="s">
        <v>13</v>
      </c>
    </row>
    <row r="1906" spans="1:23" x14ac:dyDescent="0.2">
      <c r="A1906" t="str">
        <f>IF(ISBLANK(R1906),C1906,R1906)&amp;" "&amp;S1906&amp;IF(ISBLANK(S1906),""," ")&amp;T1906&amp;IF(ISBLANK(T1906),""," ")&amp;U1906&amp;" "&amp;V1906</f>
        <v>901 Walnut Street</v>
      </c>
      <c r="C1906" s="1" t="s">
        <v>0</v>
      </c>
      <c r="E1906" s="1" t="str">
        <f t="shared" si="89"/>
        <v>Federal</v>
      </c>
      <c r="F1906" s="1" t="str">
        <f t="shared" si="88"/>
        <v>None</v>
      </c>
      <c r="G1906" s="1" t="s">
        <v>1</v>
      </c>
      <c r="H1906" s="1" t="b">
        <v>1</v>
      </c>
      <c r="I1906" s="1" t="b">
        <v>0</v>
      </c>
      <c r="J1906" s="1">
        <v>1850</v>
      </c>
      <c r="K1906" s="1">
        <v>1850</v>
      </c>
      <c r="L1906" s="1" t="s">
        <v>14</v>
      </c>
      <c r="M1906" s="1">
        <v>0.5</v>
      </c>
      <c r="P1906" s="5">
        <v>38.741185999999999</v>
      </c>
      <c r="Q1906" s="5">
        <v>-85.376202000000006</v>
      </c>
      <c r="R1906" s="1">
        <v>901</v>
      </c>
      <c r="S1906" s="9"/>
      <c r="U1906" t="s">
        <v>490</v>
      </c>
      <c r="V1906" t="s">
        <v>446</v>
      </c>
      <c r="W1906" s="1" t="s">
        <v>13</v>
      </c>
    </row>
    <row r="1907" spans="1:23" x14ac:dyDescent="0.2">
      <c r="A1907" t="str">
        <f>IF(ISBLANK(R1907),C1907,R1907)&amp;" "&amp;S1907&amp;IF(ISBLANK(S1907),""," ")&amp;T1907&amp;IF(ISBLANK(T1907),""," ")&amp;U1907&amp;" "&amp;V1907</f>
        <v>902 Walnut Street</v>
      </c>
      <c r="C1907" s="1" t="s">
        <v>0</v>
      </c>
      <c r="E1907" s="1" t="str">
        <f t="shared" si="89"/>
        <v>Federal</v>
      </c>
      <c r="F1907" s="1" t="str">
        <f t="shared" si="88"/>
        <v>None</v>
      </c>
      <c r="G1907" s="1" t="s">
        <v>1</v>
      </c>
      <c r="H1907" s="1" t="b">
        <v>1</v>
      </c>
      <c r="I1907" s="1" t="b">
        <v>0</v>
      </c>
      <c r="J1907" s="1">
        <v>1840</v>
      </c>
      <c r="K1907" s="1">
        <v>1840</v>
      </c>
      <c r="L1907" s="1" t="s">
        <v>14</v>
      </c>
      <c r="M1907" s="1">
        <v>1</v>
      </c>
      <c r="N1907" s="1" t="s">
        <v>13</v>
      </c>
      <c r="P1907" s="5">
        <v>38.741177999999998</v>
      </c>
      <c r="Q1907" s="5">
        <v>-85.375414000000006</v>
      </c>
      <c r="R1907" s="1">
        <v>902</v>
      </c>
      <c r="S1907" s="9"/>
      <c r="U1907" t="s">
        <v>490</v>
      </c>
      <c r="V1907" t="s">
        <v>446</v>
      </c>
      <c r="W1907" s="1" t="s">
        <v>13</v>
      </c>
    </row>
    <row r="1908" spans="1:23" x14ac:dyDescent="0.2">
      <c r="A1908" t="str">
        <f>IF(ISBLANK(R1908),C1908,R1908)&amp;" "&amp;S1908&amp;IF(ISBLANK(S1908),""," ")&amp;T1908&amp;IF(ISBLANK(T1908),""," ")&amp;U1908&amp;" "&amp;V1908</f>
        <v>903 Walnut Street</v>
      </c>
      <c r="C1908" s="1" t="s">
        <v>0</v>
      </c>
      <c r="E1908" s="1" t="str">
        <f t="shared" si="89"/>
        <v>Federal</v>
      </c>
      <c r="F1908" s="1" t="str">
        <f t="shared" si="88"/>
        <v>None</v>
      </c>
      <c r="G1908" s="1" t="s">
        <v>1</v>
      </c>
      <c r="H1908" s="1" t="b">
        <v>1</v>
      </c>
      <c r="I1908" s="1" t="b">
        <v>0</v>
      </c>
      <c r="J1908" s="1">
        <v>1850</v>
      </c>
      <c r="K1908" s="1">
        <v>1850</v>
      </c>
      <c r="L1908" s="1" t="s">
        <v>14</v>
      </c>
      <c r="M1908" s="1">
        <v>0.5</v>
      </c>
      <c r="P1908" s="5">
        <v>38.741210000000002</v>
      </c>
      <c r="Q1908" s="5">
        <v>-85.375800999999996</v>
      </c>
      <c r="R1908" s="1">
        <v>903</v>
      </c>
      <c r="S1908" s="9"/>
      <c r="U1908" t="s">
        <v>490</v>
      </c>
      <c r="V1908" t="s">
        <v>446</v>
      </c>
      <c r="W1908" s="1" t="s">
        <v>13</v>
      </c>
    </row>
    <row r="1909" spans="1:23" x14ac:dyDescent="0.2">
      <c r="A1909" t="str">
        <f>IF(ISBLANK(R1909),C1909,R1909)&amp;" "&amp;S1909&amp;IF(ISBLANK(S1909),""," ")&amp;T1909&amp;IF(ISBLANK(T1909),""," ")&amp;U1909&amp;" "&amp;V1909</f>
        <v>904 Walnut Street</v>
      </c>
      <c r="C1909" s="1" t="s">
        <v>0</v>
      </c>
      <c r="E1909" s="1" t="str">
        <f t="shared" si="89"/>
        <v>Federal</v>
      </c>
      <c r="F1909" s="1" t="str">
        <f t="shared" si="88"/>
        <v>None</v>
      </c>
      <c r="G1909" s="1" t="s">
        <v>1</v>
      </c>
      <c r="H1909" s="1" t="b">
        <v>1</v>
      </c>
      <c r="I1909" s="1" t="b">
        <v>0</v>
      </c>
      <c r="J1909" s="1">
        <v>1840</v>
      </c>
      <c r="K1909" s="1">
        <v>1840</v>
      </c>
      <c r="L1909" s="1" t="s">
        <v>14</v>
      </c>
      <c r="M1909" s="1">
        <v>1</v>
      </c>
      <c r="N1909" s="1" t="s">
        <v>13</v>
      </c>
      <c r="P1909" s="5">
        <v>38.741177999999998</v>
      </c>
      <c r="Q1909" s="5">
        <v>-85.375414000000006</v>
      </c>
      <c r="R1909" s="1">
        <v>904</v>
      </c>
      <c r="S1909" s="9"/>
      <c r="U1909" t="s">
        <v>490</v>
      </c>
      <c r="V1909" t="s">
        <v>446</v>
      </c>
      <c r="W1909" s="1" t="s">
        <v>13</v>
      </c>
    </row>
    <row r="1910" spans="1:23" x14ac:dyDescent="0.2">
      <c r="A1910" t="str">
        <f>IF(ISBLANK(R1910),C1910,R1910)&amp;" "&amp;S1910&amp;IF(ISBLANK(S1910),""," ")&amp;T1910&amp;IF(ISBLANK(T1910),""," ")&amp;U1910&amp;" "&amp;V1910</f>
        <v>905 1/2 Walnut Street</v>
      </c>
      <c r="C1910" s="1" t="s">
        <v>0</v>
      </c>
      <c r="E1910" s="1" t="str">
        <f t="shared" si="89"/>
        <v>Vernacular: Gable Front</v>
      </c>
      <c r="F1910" s="1" t="str">
        <f t="shared" si="88"/>
        <v>None</v>
      </c>
      <c r="G1910" s="1" t="s">
        <v>21</v>
      </c>
      <c r="H1910" s="1" t="b">
        <v>1</v>
      </c>
      <c r="I1910" s="1" t="b">
        <v>0</v>
      </c>
      <c r="J1910" s="1">
        <v>1860</v>
      </c>
      <c r="K1910" s="1">
        <v>1860</v>
      </c>
      <c r="L1910" s="1" t="s">
        <v>2</v>
      </c>
      <c r="N1910" s="4">
        <v>0.5</v>
      </c>
      <c r="O1910" s="4" t="s">
        <v>511</v>
      </c>
      <c r="P1910" s="5">
        <v>38.741267000000001</v>
      </c>
      <c r="Q1910" s="5">
        <v>-85.376198000000002</v>
      </c>
      <c r="R1910" s="8">
        <v>905</v>
      </c>
      <c r="S1910" s="12" t="s">
        <v>510</v>
      </c>
      <c r="U1910" t="s">
        <v>490</v>
      </c>
      <c r="V1910" t="s">
        <v>446</v>
      </c>
      <c r="W1910" s="1" t="s">
        <v>13</v>
      </c>
    </row>
    <row r="1911" spans="1:23" x14ac:dyDescent="0.2">
      <c r="A1911" t="str">
        <f>IF(ISBLANK(R1911),C1911,R1911)&amp;" "&amp;S1911&amp;IF(ISBLANK(S1911),""," ")&amp;T1911&amp;IF(ISBLANK(T1911),""," ")&amp;U1911&amp;" "&amp;V1911</f>
        <v>905 Walnut Street</v>
      </c>
      <c r="C1911" s="1" t="s">
        <v>0</v>
      </c>
      <c r="E1911" s="1" t="str">
        <f t="shared" si="89"/>
        <v>Vernacular: Gable Front</v>
      </c>
      <c r="F1911" s="1" t="str">
        <f t="shared" si="88"/>
        <v>None</v>
      </c>
      <c r="G1911" s="1" t="s">
        <v>21</v>
      </c>
      <c r="H1911" s="1" t="b">
        <v>1</v>
      </c>
      <c r="I1911" s="1" t="b">
        <v>0</v>
      </c>
      <c r="J1911" s="1">
        <v>1860</v>
      </c>
      <c r="K1911" s="1">
        <v>1860</v>
      </c>
      <c r="L1911" s="1" t="s">
        <v>2</v>
      </c>
      <c r="N1911" s="4">
        <v>0.5</v>
      </c>
      <c r="O1911" s="4" t="s">
        <v>511</v>
      </c>
      <c r="P1911" s="5">
        <v>38.741267000000001</v>
      </c>
      <c r="Q1911" s="5">
        <v>-85.376198000000002</v>
      </c>
      <c r="R1911" s="1">
        <v>905</v>
      </c>
      <c r="S1911" s="9"/>
      <c r="U1911" t="s">
        <v>490</v>
      </c>
      <c r="V1911" t="s">
        <v>446</v>
      </c>
      <c r="W1911" s="1" t="s">
        <v>13</v>
      </c>
    </row>
    <row r="1912" spans="1:23" x14ac:dyDescent="0.2">
      <c r="A1912" t="str">
        <f>IF(ISBLANK(R1912),C1912,R1912)&amp;" "&amp;S1912&amp;IF(ISBLANK(S1912),""," ")&amp;T1912&amp;IF(ISBLANK(T1912),""," ")&amp;U1912&amp;" "&amp;V1912</f>
        <v>906 Walnut Street</v>
      </c>
      <c r="C1912" s="1" t="s">
        <v>0</v>
      </c>
      <c r="E1912" s="1" t="str">
        <f t="shared" si="89"/>
        <v>Italianate</v>
      </c>
      <c r="F1912" s="1" t="str">
        <f t="shared" si="88"/>
        <v>None</v>
      </c>
      <c r="G1912" s="1" t="s">
        <v>23</v>
      </c>
      <c r="H1912" s="1" t="b">
        <v>1</v>
      </c>
      <c r="I1912" s="1" t="b">
        <v>0</v>
      </c>
      <c r="J1912" s="1">
        <v>1870</v>
      </c>
      <c r="K1912" s="1">
        <v>1870</v>
      </c>
      <c r="L1912" s="1" t="s">
        <v>14</v>
      </c>
      <c r="M1912" s="1">
        <v>1</v>
      </c>
      <c r="N1912" s="1" t="s">
        <v>13</v>
      </c>
      <c r="P1912" s="5">
        <v>38.741292000000001</v>
      </c>
      <c r="Q1912" s="5">
        <v>-85.375404000000003</v>
      </c>
      <c r="R1912" s="1">
        <v>906</v>
      </c>
      <c r="S1912" s="9"/>
      <c r="U1912" t="s">
        <v>490</v>
      </c>
      <c r="V1912" t="s">
        <v>446</v>
      </c>
      <c r="W1912" s="1" t="s">
        <v>13</v>
      </c>
    </row>
    <row r="1913" spans="1:23" x14ac:dyDescent="0.2">
      <c r="A1913" t="str">
        <f>IF(ISBLANK(R1913),C1913,R1913)&amp;" "&amp;S1913&amp;IF(ISBLANK(S1913),""," ")&amp;T1913&amp;IF(ISBLANK(T1913),""," ")&amp;U1913&amp;" "&amp;V1913</f>
        <v>909 Walnut Street</v>
      </c>
      <c r="C1913" s="1" t="s">
        <v>0</v>
      </c>
      <c r="E1913" s="1" t="str">
        <f t="shared" si="89"/>
        <v>Vernacular: Shotgun</v>
      </c>
      <c r="F1913" s="1" t="str">
        <f t="shared" si="88"/>
        <v>None</v>
      </c>
      <c r="G1913" s="1" t="s">
        <v>18</v>
      </c>
      <c r="H1913" s="1" t="b">
        <v>1</v>
      </c>
      <c r="I1913" s="1" t="b">
        <v>0</v>
      </c>
      <c r="J1913" s="1">
        <v>1860</v>
      </c>
      <c r="K1913" s="1">
        <v>1860</v>
      </c>
      <c r="L1913" s="1" t="s">
        <v>14</v>
      </c>
      <c r="M1913" s="1">
        <v>1</v>
      </c>
      <c r="P1913" s="5">
        <v>38.741346999999998</v>
      </c>
      <c r="Q1913" s="5">
        <v>-85.376176000000001</v>
      </c>
      <c r="R1913" s="1">
        <v>909</v>
      </c>
      <c r="S1913" s="9"/>
      <c r="U1913" t="s">
        <v>490</v>
      </c>
      <c r="V1913" t="s">
        <v>446</v>
      </c>
      <c r="W1913" s="1" t="s">
        <v>13</v>
      </c>
    </row>
    <row r="1914" spans="1:23" x14ac:dyDescent="0.2">
      <c r="A1914" t="str">
        <f>IF(ISBLANK(R1914),C1914,R1914)&amp;" "&amp;S1914&amp;IF(ISBLANK(S1914),""," ")&amp;T1914&amp;IF(ISBLANK(T1914),""," ")&amp;U1914&amp;" "&amp;V1914</f>
        <v>910 Walnut Street</v>
      </c>
      <c r="C1914" s="1" t="s">
        <v>0</v>
      </c>
      <c r="E1914" s="1" t="str">
        <f t="shared" si="89"/>
        <v>Vernacular: Shotgun</v>
      </c>
      <c r="F1914" s="1" t="str">
        <f t="shared" si="88"/>
        <v>None</v>
      </c>
      <c r="G1914" s="1" t="s">
        <v>18</v>
      </c>
      <c r="H1914" s="1" t="b">
        <v>1</v>
      </c>
      <c r="I1914" s="1" t="b">
        <v>0</v>
      </c>
      <c r="J1914" s="1">
        <v>1860</v>
      </c>
      <c r="K1914" s="1">
        <v>1860</v>
      </c>
      <c r="L1914" s="1" t="s">
        <v>14</v>
      </c>
      <c r="M1914" s="1">
        <v>1</v>
      </c>
      <c r="N1914" s="1" t="s">
        <v>13</v>
      </c>
      <c r="P1914" s="5">
        <v>38.741368000000001</v>
      </c>
      <c r="Q1914" s="5">
        <v>-85.375397000000007</v>
      </c>
      <c r="R1914" s="1">
        <v>910</v>
      </c>
      <c r="S1914" s="9"/>
      <c r="U1914" t="s">
        <v>490</v>
      </c>
      <c r="V1914" t="s">
        <v>446</v>
      </c>
      <c r="W1914" s="1" t="s">
        <v>13</v>
      </c>
    </row>
    <row r="1915" spans="1:23" x14ac:dyDescent="0.2">
      <c r="A1915" t="str">
        <f>IF(ISBLANK(R1915),C1915,R1915)&amp;" "&amp;S1915&amp;IF(ISBLANK(S1915),""," ")&amp;T1915&amp;IF(ISBLANK(T1915),""," ")&amp;U1915&amp;" "&amp;V1915</f>
        <v>911 Walnut Street</v>
      </c>
      <c r="C1915" s="1" t="s">
        <v>0</v>
      </c>
      <c r="E1915" s="1" t="str">
        <f t="shared" si="89"/>
        <v>Vernacular: Shotgun</v>
      </c>
      <c r="F1915" s="1" t="str">
        <f t="shared" si="88"/>
        <v>None</v>
      </c>
      <c r="G1915" s="1" t="s">
        <v>18</v>
      </c>
      <c r="H1915" s="1" t="b">
        <v>1</v>
      </c>
      <c r="I1915" s="1" t="b">
        <v>0</v>
      </c>
      <c r="J1915" s="1">
        <v>1900</v>
      </c>
      <c r="K1915" s="1">
        <v>1900</v>
      </c>
      <c r="L1915" s="1" t="s">
        <v>14</v>
      </c>
      <c r="M1915" s="1">
        <v>1</v>
      </c>
      <c r="P1915" s="5">
        <v>38.741467999999998</v>
      </c>
      <c r="Q1915" s="5">
        <v>-85.376131000000001</v>
      </c>
      <c r="R1915" s="1">
        <v>911</v>
      </c>
      <c r="S1915" s="9"/>
      <c r="U1915" t="s">
        <v>490</v>
      </c>
      <c r="V1915" t="s">
        <v>446</v>
      </c>
      <c r="W1915" s="1" t="s">
        <v>13</v>
      </c>
    </row>
    <row r="1916" spans="1:23" x14ac:dyDescent="0.2">
      <c r="A1916" t="str">
        <f>IF(ISBLANK(R1916),C1916,R1916)&amp;" "&amp;S1916&amp;IF(ISBLANK(S1916),""," ")&amp;T1916&amp;IF(ISBLANK(T1916),""," ")&amp;U1916&amp;" "&amp;V1916</f>
        <v>917 Walnut Street</v>
      </c>
      <c r="C1916" s="1" t="s">
        <v>0</v>
      </c>
      <c r="E1916" s="1" t="str">
        <f t="shared" si="89"/>
        <v>Federal</v>
      </c>
      <c r="F1916" s="1" t="str">
        <f t="shared" si="88"/>
        <v>None</v>
      </c>
      <c r="G1916" s="1" t="s">
        <v>1</v>
      </c>
      <c r="H1916" s="1" t="b">
        <v>1</v>
      </c>
      <c r="I1916" s="1" t="b">
        <v>0</v>
      </c>
      <c r="J1916" s="1">
        <v>1850</v>
      </c>
      <c r="K1916" s="1">
        <v>1850</v>
      </c>
      <c r="L1916" s="1" t="s">
        <v>14</v>
      </c>
      <c r="M1916" s="1">
        <v>1</v>
      </c>
      <c r="P1916" s="5">
        <v>38.741706999999998</v>
      </c>
      <c r="Q1916" s="5">
        <v>-85.376075</v>
      </c>
      <c r="R1916" s="1">
        <v>917</v>
      </c>
      <c r="S1916" s="9"/>
      <c r="U1916" t="s">
        <v>490</v>
      </c>
      <c r="V1916" t="s">
        <v>446</v>
      </c>
      <c r="W1916" s="1" t="s">
        <v>13</v>
      </c>
    </row>
    <row r="1917" spans="1:23" x14ac:dyDescent="0.2">
      <c r="A1917" t="str">
        <f>IF(ISBLANK(R1917),C1917,R1917)&amp;" "&amp;S1917&amp;IF(ISBLANK(S1917),""," ")&amp;T1917&amp;IF(ISBLANK(T1917),""," ")&amp;U1917&amp;" "&amp;V1917</f>
        <v>918 Walnut Street</v>
      </c>
      <c r="C1917" s="1" t="s">
        <v>0</v>
      </c>
      <c r="E1917" s="1" t="str">
        <f t="shared" si="89"/>
        <v>Federal</v>
      </c>
      <c r="F1917" s="1" t="str">
        <f t="shared" si="88"/>
        <v>None</v>
      </c>
      <c r="G1917" s="1" t="s">
        <v>1</v>
      </c>
      <c r="H1917" s="1" t="b">
        <v>1</v>
      </c>
      <c r="I1917" s="1" t="b">
        <v>0</v>
      </c>
      <c r="J1917" s="1">
        <v>1840</v>
      </c>
      <c r="K1917" s="1">
        <v>1840</v>
      </c>
      <c r="L1917" s="1" t="s">
        <v>2</v>
      </c>
      <c r="N1917" s="4">
        <v>1</v>
      </c>
      <c r="O1917" s="4" t="s">
        <v>511</v>
      </c>
      <c r="P1917" s="5">
        <v>38.741661999999998</v>
      </c>
      <c r="Q1917" s="5">
        <v>-85.375399999999999</v>
      </c>
      <c r="R1917" s="1">
        <v>918</v>
      </c>
      <c r="S1917" s="9"/>
      <c r="U1917" t="s">
        <v>490</v>
      </c>
      <c r="V1917" t="s">
        <v>446</v>
      </c>
      <c r="W1917" s="1" t="s">
        <v>13</v>
      </c>
    </row>
    <row r="1918" spans="1:23" x14ac:dyDescent="0.2">
      <c r="A1918" t="str">
        <f>IF(ISBLANK(R1918),C1918,R1918)&amp;" "&amp;S1918&amp;IF(ISBLANK(S1918),""," ")&amp;T1918&amp;IF(ISBLANK(T1918),""," ")&amp;U1918&amp;" "&amp;V1918</f>
        <v>920 Walnut Street</v>
      </c>
      <c r="C1918" s="1" t="s">
        <v>0</v>
      </c>
      <c r="E1918" s="1" t="str">
        <f t="shared" si="89"/>
        <v>Federal</v>
      </c>
      <c r="F1918" s="1" t="str">
        <f t="shared" si="88"/>
        <v>None</v>
      </c>
      <c r="G1918" s="1" t="s">
        <v>1</v>
      </c>
      <c r="H1918" s="1" t="b">
        <v>1</v>
      </c>
      <c r="I1918" s="1" t="b">
        <v>0</v>
      </c>
      <c r="J1918" s="1">
        <v>1850</v>
      </c>
      <c r="K1918" s="1">
        <v>1850</v>
      </c>
      <c r="L1918" s="1" t="s">
        <v>2</v>
      </c>
      <c r="N1918" s="4">
        <v>1</v>
      </c>
      <c r="O1918" s="4" t="s">
        <v>511</v>
      </c>
      <c r="P1918" s="5">
        <v>38.741706000000001</v>
      </c>
      <c r="Q1918" s="5">
        <v>-85.375448000000006</v>
      </c>
      <c r="R1918" s="1">
        <v>920</v>
      </c>
      <c r="S1918" s="9"/>
      <c r="U1918" t="s">
        <v>490</v>
      </c>
      <c r="V1918" t="s">
        <v>446</v>
      </c>
      <c r="W1918" s="1" t="s">
        <v>13</v>
      </c>
    </row>
    <row r="1919" spans="1:23" x14ac:dyDescent="0.2">
      <c r="A1919" t="str">
        <f>IF(ISBLANK(R1919),C1919,R1919)&amp;" "&amp;S1919&amp;IF(ISBLANK(S1919),""," ")&amp;T1919&amp;IF(ISBLANK(T1919),""," ")&amp;U1919&amp;" "&amp;V1919</f>
        <v>921 Walnut Street</v>
      </c>
      <c r="C1919" s="1" t="s">
        <v>0</v>
      </c>
      <c r="E1919" s="1" t="str">
        <f t="shared" si="89"/>
        <v>Federal</v>
      </c>
      <c r="F1919" s="1" t="str">
        <f t="shared" si="88"/>
        <v>None</v>
      </c>
      <c r="G1919" s="1" t="s">
        <v>1</v>
      </c>
      <c r="H1919" s="1" t="b">
        <v>1</v>
      </c>
      <c r="I1919" s="1" t="b">
        <v>0</v>
      </c>
      <c r="J1919" s="1">
        <v>1870</v>
      </c>
      <c r="K1919" s="1">
        <v>1870</v>
      </c>
      <c r="L1919" s="1" t="s">
        <v>14</v>
      </c>
      <c r="M1919" s="1">
        <v>1</v>
      </c>
      <c r="P1919" s="5">
        <v>38.741824999999999</v>
      </c>
      <c r="Q1919" s="5">
        <v>-85.376058999999998</v>
      </c>
      <c r="R1919" s="1">
        <v>921</v>
      </c>
      <c r="S1919" s="9"/>
      <c r="U1919" t="s">
        <v>490</v>
      </c>
      <c r="V1919" t="s">
        <v>446</v>
      </c>
      <c r="W1919" s="1" t="s">
        <v>13</v>
      </c>
    </row>
    <row r="1920" spans="1:23" x14ac:dyDescent="0.2">
      <c r="A1920" t="str">
        <f>IF(ISBLANK(R1920),C1920,R1920)&amp;" "&amp;S1920&amp;IF(ISBLANK(S1920),""," ")&amp;T1920&amp;IF(ISBLANK(T1920),""," ")&amp;U1920&amp;" "&amp;V1920</f>
        <v>923 Walnut Street</v>
      </c>
      <c r="C1920" s="1" t="s">
        <v>0</v>
      </c>
      <c r="E1920" s="1" t="str">
        <f t="shared" si="89"/>
        <v>Federal</v>
      </c>
      <c r="F1920" s="1" t="str">
        <f t="shared" si="88"/>
        <v>None</v>
      </c>
      <c r="G1920" s="1" t="s">
        <v>1</v>
      </c>
      <c r="H1920" s="1" t="b">
        <v>1</v>
      </c>
      <c r="I1920" s="1" t="b">
        <v>0</v>
      </c>
      <c r="J1920" s="1">
        <v>1850</v>
      </c>
      <c r="K1920" s="1">
        <v>1850</v>
      </c>
      <c r="L1920" s="1" t="s">
        <v>2</v>
      </c>
      <c r="N1920" s="4">
        <v>1</v>
      </c>
      <c r="O1920" s="4" t="s">
        <v>511</v>
      </c>
      <c r="P1920" s="5">
        <v>38.741931999999998</v>
      </c>
      <c r="Q1920" s="5">
        <v>-85.376039000000006</v>
      </c>
      <c r="R1920" s="1">
        <v>923</v>
      </c>
      <c r="S1920" s="9"/>
      <c r="U1920" t="s">
        <v>490</v>
      </c>
      <c r="V1920" t="s">
        <v>446</v>
      </c>
      <c r="W1920" s="1" t="s">
        <v>13</v>
      </c>
    </row>
    <row r="1921" spans="1:23" x14ac:dyDescent="0.2">
      <c r="A1921" t="str">
        <f>IF(ISBLANK(R1921),C1921,R1921)&amp;" "&amp;S1921&amp;IF(ISBLANK(S1921),""," ")&amp;T1921&amp;IF(ISBLANK(T1921),""," ")&amp;U1921&amp;" "&amp;V1921</f>
        <v>924 Walnut Street</v>
      </c>
      <c r="C1921" s="1" t="s">
        <v>0</v>
      </c>
      <c r="E1921" s="1" t="str">
        <f t="shared" si="89"/>
        <v>Federal</v>
      </c>
      <c r="F1921" s="1" t="str">
        <f t="shared" si="88"/>
        <v>None</v>
      </c>
      <c r="G1921" s="1" t="s">
        <v>1</v>
      </c>
      <c r="H1921" s="1" t="b">
        <v>1</v>
      </c>
      <c r="I1921" s="1" t="b">
        <v>0</v>
      </c>
      <c r="J1921" s="1">
        <v>1850</v>
      </c>
      <c r="K1921" s="1">
        <v>1850</v>
      </c>
      <c r="L1921" s="1" t="s">
        <v>14</v>
      </c>
      <c r="M1921" s="1">
        <v>1</v>
      </c>
      <c r="N1921" s="1" t="s">
        <v>13</v>
      </c>
      <c r="P1921" s="5">
        <v>38.741813</v>
      </c>
      <c r="Q1921" s="5">
        <v>-85.375373999999994</v>
      </c>
      <c r="R1921" s="1">
        <v>924</v>
      </c>
      <c r="S1921" s="9"/>
      <c r="U1921" t="s">
        <v>490</v>
      </c>
      <c r="V1921" t="s">
        <v>446</v>
      </c>
      <c r="W1921" s="1" t="s">
        <v>13</v>
      </c>
    </row>
    <row r="1922" spans="1:23" x14ac:dyDescent="0.2">
      <c r="A1922" t="str">
        <f>IF(ISBLANK(R1922),C1922,R1922)&amp;" "&amp;S1922&amp;IF(ISBLANK(S1922),""," ")&amp;T1922&amp;IF(ISBLANK(T1922),""," ")&amp;U1922&amp;" "&amp;V1922</f>
        <v>926 Walnut Street</v>
      </c>
      <c r="C1922" s="1" t="s">
        <v>0</v>
      </c>
      <c r="E1922" s="1" t="str">
        <f t="shared" si="89"/>
        <v>Federal</v>
      </c>
      <c r="F1922" s="1" t="str">
        <f t="shared" ref="F1922:F1985" si="91">IF(OR(G1922="Other: Vernacular Landscape",G1922="Other",G1922="Federal"),"None",IF(G1922="Italianate","None",IF(G1922="No Style","None",IF(G1922="Other: Gabled-ell","Gabled-ell",IF(G1922="Other: Single Pen","Single Pen",IF(G1922="Other: Double Pen","Double Pen",IF(G1922="Other: Shotgun","None",IF(G1922="Other: I-House","I-House",IF(G1922="Other: Hall and Parlor","Hall and Parlor",IF(G1922="Other: Gable front","None",IF(G1922="Other: Cross gable","Cross Gable",IF(G1922="Other: English Barn","English Barn",IF(G1922="Greek Revival","Greek",IF(G1922="Bungalow/Craftsman","None",IF(G1922="Colonial Revival","None",IF(G1922="Other: American Four Square","None",IF(G1922="Queen Anne","Queen Anne",IF(G1922="Other: Designed Landscape - Memorial Garden","Memorial Garden",IF(G1922="Other: Designed Landscape - Formal garden","Formal Garden",IF(OR(G1922="Other: Modern",G1922="Modern Movement"),"None",IF(OR(G1922="Other: Side gabled",G1922="Side gabled"),"Side Gable",IF(G1922="Other: Rail car design","Rail Car",IF(G1922="Commercial Style","None",IF(G1922="Other: Cottage","Cottage",IF(G1922="Other: 19th C. Functional","19th Century",IF(G1922="Other: 20th C. Functional","20th Century",IF(G1922="Other: Pre-Fab","Pre-Fab",IF(OR(G1922="Other: Art Deco",G1922="Art Deco"),"None",IF(G1922="Gothic Revival","None",IF(G1922="Neo-Classical Revival","Classical",IF(OR(G1922="Other: Tudor Revival",G1922="Tudor Revival"),"None",IF(G1922="Stick/Eastlake","Stick/Eastlake",IF(G1922="Romanesque Revival","Romanesque Revival",IF(G1922="Modern Movement: Ranch Style","Ranch",IF(G1922="Other: Camelback shotgun","Camelback Shotgun",IF(G1922="Other: Saltbox","Saltbox",IF(G1922="Other: Designed Lanscape","None",IF(G1922="Other: Designed Landscape - City Park","City Park",IF(G1922="Other: Central passage","Central Passage",IF(G1922="Other: T-plan","T-plan",IF(G1922="Other: Free Classic","Free Classical",IF(G1922="Other: Cross plan","Cross Plan",IF(G1922="Second Empire",G1922,IF(G1922="Other: Folk Victorian","Folk Victorian",IF(G1922="Classical Revival","Classical",IF(G1922="Other: Neoclassical","Neoclassical",""))))))))))))))))))))))))))))))))))))))))))))))</f>
        <v>None</v>
      </c>
      <c r="G1922" s="1" t="s">
        <v>1</v>
      </c>
      <c r="H1922" s="1" t="b">
        <v>1</v>
      </c>
      <c r="I1922" s="1" t="b">
        <v>0</v>
      </c>
      <c r="J1922" s="1">
        <v>1840</v>
      </c>
      <c r="K1922" s="1">
        <v>1840</v>
      </c>
      <c r="L1922" s="1" t="s">
        <v>14</v>
      </c>
      <c r="M1922" s="1">
        <v>2</v>
      </c>
      <c r="N1922" s="1" t="s">
        <v>13</v>
      </c>
      <c r="P1922" s="5">
        <v>38.741916000000003</v>
      </c>
      <c r="Q1922" s="5">
        <v>-85.375406999999996</v>
      </c>
      <c r="R1922" s="1">
        <v>926</v>
      </c>
      <c r="S1922" s="9"/>
      <c r="U1922" t="s">
        <v>490</v>
      </c>
      <c r="V1922" t="s">
        <v>446</v>
      </c>
      <c r="W1922" s="1" t="s">
        <v>13</v>
      </c>
    </row>
    <row r="1923" spans="1:23" x14ac:dyDescent="0.2">
      <c r="A1923" t="str">
        <f>IF(ISBLANK(R1923),C1923,R1923)&amp;" "&amp;S1923&amp;IF(ISBLANK(S1923),""," ")&amp;T1923&amp;IF(ISBLANK(T1923),""," ")&amp;U1923&amp;" "&amp;V1923</f>
        <v>928 Walnut Street</v>
      </c>
      <c r="C1923" s="1" t="s">
        <v>0</v>
      </c>
      <c r="E1923" s="1" t="str">
        <f t="shared" ref="E1923:E1986" si="92">IF(OR(G1923="Other",G1923="Federal",G1923="Italianate",G1923="Gothic Revival",G1923="Tudor Revival"),G1923,IF(G1923="No Style","None",IF(OR(G1923="Other: T-plan",G1923="Other: Central passage",G1923="Other: Pre-Fab",G1923="Other: Side gabled",G1923="Side gabled",G1923="Other: Gabled-ell",G1923="Other: Cross gable",G1923="Other: Saltbox",G1923="Other: Cross plan",G1923="Other: Hall and Parlor",G1923="Other: I-House",G1923="Other: Single Pen",G1923="Other: Cottage",G1923="Other: Double Pen"),"Vernacular: Other",IF(OR(G1923="Other: Shotgun",G1923="Other: Camelback shotgun"),"Vernacular: Shotgun",IF(G1923="Other: Gable front","Vernacular: Gable Front",IF(G1923="Other: English Barn","Barn",IF(G1923="Bungalow/Craftsman","Bungalow/Craftsman/Foursquare",IF(G1923="Colonial Revival",G1923,IF(G1923="Other: American Four Square","Bungalow/Craftsman/Foursquare",IF(G1923="Queen Anne","Victorian",IF(OR(G1923="Other: Designed Landscape - Memorial Garden",G1923="Other: Designed Landscape",G1923="Other: Designed Landscape - City Park"),"Designed Landscape",IF(G1923="Other: Designed Landscape - Formal garden","Designed Landscape",IF(OR(G1923="Other: Modern",G1923="Modern Movement",G1923="Modern Movement: Ranch Style"),"Modern Movement",IF(G1923="Other: Rail car design","Other",IF(G1923="Commercial Style","Commercial Style",IF(G1923="Other: 19th C. Functional","Functional",IF(G1923="Other: 20th C. Functional","Functional",IF(OR(G1923="Other: Art Deco",G1923="Art Deco"),"Art Deco",IF(G1923="Stick/Eastlake","Victorian",IF(OR(G1923="Other: Folk Victorian",G1923="Other: Free Classic",G1923="Romanesque Revival",G1923="Second Empire"),"Victorian",IF(G1923="Other: Tudor Revival","Tudor Revival",IF(G1923="Other: Vernacular Landscape","Vernacular Landscape",IF(OR(G1923="Greek Revival",G1923="Neo-Classical Revival",G1923="Classical Revival"),"Classical/Greek Revival","")))))))))))))))))))))))</f>
        <v>Vernacular: Shotgun</v>
      </c>
      <c r="F1923" s="1" t="str">
        <f t="shared" si="91"/>
        <v>None</v>
      </c>
      <c r="G1923" s="1" t="s">
        <v>18</v>
      </c>
      <c r="H1923" s="1" t="b">
        <v>1</v>
      </c>
      <c r="I1923" s="1" t="b">
        <v>0</v>
      </c>
      <c r="J1923" s="1">
        <v>1860</v>
      </c>
      <c r="K1923" s="1">
        <v>1860</v>
      </c>
      <c r="L1923" s="1" t="s">
        <v>14</v>
      </c>
      <c r="M1923" s="1">
        <v>1</v>
      </c>
      <c r="N1923" s="1" t="s">
        <v>13</v>
      </c>
      <c r="P1923" s="5">
        <v>38.741974999999996</v>
      </c>
      <c r="Q1923" s="5">
        <v>-85.375401999999994</v>
      </c>
      <c r="R1923" s="1">
        <v>928</v>
      </c>
      <c r="S1923" s="9"/>
      <c r="U1923" t="s">
        <v>490</v>
      </c>
      <c r="V1923" t="s">
        <v>446</v>
      </c>
      <c r="W1923" s="1" t="s">
        <v>13</v>
      </c>
    </row>
    <row r="1924" spans="1:23" x14ac:dyDescent="0.2">
      <c r="A1924" t="str">
        <f>IF(ISBLANK(R1924),C1924,R1924)&amp;" "&amp;S1924&amp;IF(ISBLANK(S1924),""," ")&amp;T1924&amp;IF(ISBLANK(T1924),""," ")&amp;U1924&amp;" "&amp;V1924</f>
        <v>932 Walnut Street</v>
      </c>
      <c r="C1924" s="1" t="s">
        <v>0</v>
      </c>
      <c r="E1924" s="1" t="str">
        <f t="shared" si="92"/>
        <v>Vernacular: Shotgun</v>
      </c>
      <c r="F1924" s="1" t="str">
        <f t="shared" si="91"/>
        <v>Camelback Shotgun</v>
      </c>
      <c r="G1924" s="1" t="s">
        <v>31</v>
      </c>
      <c r="H1924" s="1" t="b">
        <v>1</v>
      </c>
      <c r="I1924" s="1" t="b">
        <v>0</v>
      </c>
      <c r="J1924" s="1">
        <v>1880</v>
      </c>
      <c r="K1924" s="1">
        <v>1880</v>
      </c>
      <c r="L1924" s="1" t="s">
        <v>14</v>
      </c>
      <c r="M1924" s="1">
        <v>1</v>
      </c>
      <c r="N1924" s="1" t="s">
        <v>13</v>
      </c>
      <c r="P1924" s="5">
        <v>38.742089</v>
      </c>
      <c r="Q1924" s="5">
        <v>-85.375412999999995</v>
      </c>
      <c r="R1924" s="1">
        <v>932</v>
      </c>
      <c r="S1924" s="9"/>
      <c r="U1924" t="s">
        <v>490</v>
      </c>
      <c r="V1924" t="s">
        <v>446</v>
      </c>
      <c r="W1924" s="1" t="s">
        <v>13</v>
      </c>
    </row>
    <row r="1925" spans="1:23" x14ac:dyDescent="0.2">
      <c r="A1925" t="str">
        <f>IF(ISBLANK(R1925),C1925,R1925)&amp;" "&amp;S1925&amp;IF(ISBLANK(S1925),""," ")&amp;T1925&amp;IF(ISBLANK(T1925),""," ")&amp;U1925&amp;" "&amp;V1925</f>
        <v>944 Walnut Street</v>
      </c>
      <c r="C1925" s="1" t="s">
        <v>0</v>
      </c>
      <c r="E1925" s="1" t="str">
        <f t="shared" si="92"/>
        <v>Vernacular: Shotgun</v>
      </c>
      <c r="F1925" s="1" t="str">
        <f t="shared" si="91"/>
        <v>None</v>
      </c>
      <c r="G1925" s="1" t="s">
        <v>18</v>
      </c>
      <c r="H1925" s="1" t="b">
        <v>1</v>
      </c>
      <c r="I1925" s="1" t="b">
        <v>0</v>
      </c>
      <c r="J1925" s="1">
        <v>1880</v>
      </c>
      <c r="K1925" s="1">
        <v>1880</v>
      </c>
      <c r="L1925" s="1" t="s">
        <v>14</v>
      </c>
      <c r="M1925" s="1">
        <v>1</v>
      </c>
      <c r="N1925" s="1" t="s">
        <v>13</v>
      </c>
      <c r="P1925" s="5">
        <v>38.742775000000002</v>
      </c>
      <c r="Q1925" s="5">
        <v>-85.375427000000002</v>
      </c>
      <c r="R1925" s="1">
        <v>944</v>
      </c>
      <c r="S1925" s="9"/>
      <c r="U1925" t="s">
        <v>490</v>
      </c>
      <c r="V1925" t="s">
        <v>446</v>
      </c>
      <c r="W1925" s="1" t="s">
        <v>13</v>
      </c>
    </row>
    <row r="1926" spans="1:23" x14ac:dyDescent="0.2">
      <c r="A1926" t="str">
        <f>IF(ISBLANK(R1926),C1926,R1926)&amp;" "&amp;S1926&amp;IF(ISBLANK(S1926),""," ")&amp;T1926&amp;IF(ISBLANK(T1926),""," ")&amp;U1926&amp;" "&amp;V1926</f>
        <v>948 Walnut Street</v>
      </c>
      <c r="C1926" s="1" t="s">
        <v>0</v>
      </c>
      <c r="E1926" s="1" t="str">
        <f t="shared" si="92"/>
        <v>Vernacular: Shotgun</v>
      </c>
      <c r="F1926" s="1" t="str">
        <f t="shared" si="91"/>
        <v>None</v>
      </c>
      <c r="G1926" s="1" t="s">
        <v>18</v>
      </c>
      <c r="H1926" s="1" t="b">
        <v>1</v>
      </c>
      <c r="I1926" s="1" t="b">
        <v>0</v>
      </c>
      <c r="J1926" s="1">
        <v>1870</v>
      </c>
      <c r="K1926" s="1">
        <v>1870</v>
      </c>
      <c r="L1926" s="1" t="s">
        <v>14</v>
      </c>
      <c r="M1926" s="1">
        <v>1</v>
      </c>
      <c r="N1926" s="1" t="s">
        <v>13</v>
      </c>
      <c r="P1926" s="5">
        <v>38.743178999999998</v>
      </c>
      <c r="Q1926" s="5">
        <v>-85.375342000000003</v>
      </c>
      <c r="R1926" s="1">
        <v>948</v>
      </c>
      <c r="S1926" s="9"/>
      <c r="U1926" t="s">
        <v>490</v>
      </c>
      <c r="V1926" t="s">
        <v>446</v>
      </c>
      <c r="W1926" s="1" t="s">
        <v>13</v>
      </c>
    </row>
    <row r="1927" spans="1:23" x14ac:dyDescent="0.2">
      <c r="A1927" t="str">
        <f>IF(ISBLANK(R1927),C1927,R1927)&amp;" "&amp;S1927&amp;IF(ISBLANK(S1927),""," ")&amp;T1927&amp;IF(ISBLANK(T1927),""," ")&amp;U1927&amp;" "&amp;V1927</f>
        <v>965 Walnut Street</v>
      </c>
      <c r="C1927" s="1" t="s">
        <v>0</v>
      </c>
      <c r="E1927" s="1" t="str">
        <f t="shared" si="92"/>
        <v>Federal</v>
      </c>
      <c r="F1927" s="1" t="str">
        <f t="shared" si="91"/>
        <v>None</v>
      </c>
      <c r="G1927" s="1" t="s">
        <v>1</v>
      </c>
      <c r="H1927" s="1" t="b">
        <v>1</v>
      </c>
      <c r="I1927" s="1" t="b">
        <v>0</v>
      </c>
      <c r="J1927" s="1">
        <v>1840</v>
      </c>
      <c r="K1927" s="1">
        <v>1840</v>
      </c>
      <c r="L1927" s="1" t="s">
        <v>14</v>
      </c>
      <c r="M1927" s="1">
        <v>1</v>
      </c>
      <c r="P1927" s="5">
        <v>38.743521999999999</v>
      </c>
      <c r="Q1927" s="5">
        <v>-85.376142999999999</v>
      </c>
      <c r="R1927" s="1">
        <v>965</v>
      </c>
      <c r="S1927" s="9"/>
      <c r="T1927" s="2"/>
      <c r="U1927" t="s">
        <v>490</v>
      </c>
      <c r="V1927" t="s">
        <v>446</v>
      </c>
      <c r="W1927" s="1" t="s">
        <v>13</v>
      </c>
    </row>
    <row r="1928" spans="1:23" x14ac:dyDescent="0.2">
      <c r="A1928" t="str">
        <f>IF(ISBLANK(R1928),C1928,R1928)&amp;" "&amp;S1928&amp;IF(ISBLANK(S1928),""," ")&amp;T1928&amp;IF(ISBLANK(T1928),""," ")&amp;U1928&amp;" "&amp;V1928</f>
        <v>1003 Walnut Street</v>
      </c>
      <c r="C1928" s="1" t="s">
        <v>0</v>
      </c>
      <c r="E1928" s="1" t="str">
        <f t="shared" si="92"/>
        <v>Italianate</v>
      </c>
      <c r="F1928" s="1" t="str">
        <f t="shared" si="91"/>
        <v>None</v>
      </c>
      <c r="G1928" s="1" t="s">
        <v>23</v>
      </c>
      <c r="H1928" s="1" t="b">
        <v>1</v>
      </c>
      <c r="I1928" s="1" t="b">
        <v>0</v>
      </c>
      <c r="J1928" s="1">
        <v>1850</v>
      </c>
      <c r="K1928" s="1">
        <v>1850</v>
      </c>
      <c r="L1928" s="1" t="s">
        <v>14</v>
      </c>
      <c r="M1928" s="1">
        <v>1</v>
      </c>
      <c r="P1928" s="5">
        <v>38.743783000000001</v>
      </c>
      <c r="Q1928" s="5">
        <v>-85.376131999999998</v>
      </c>
      <c r="R1928" s="1">
        <v>1003</v>
      </c>
      <c r="S1928" s="9"/>
      <c r="U1928" t="s">
        <v>490</v>
      </c>
      <c r="V1928" t="s">
        <v>446</v>
      </c>
      <c r="W1928" s="1" t="s">
        <v>13</v>
      </c>
    </row>
    <row r="1929" spans="1:23" x14ac:dyDescent="0.2">
      <c r="A1929" t="str">
        <f>IF(ISBLANK(R1929),C1929,R1929)&amp;" "&amp;S1929&amp;IF(ISBLANK(S1929),""," ")&amp;T1929&amp;IF(ISBLANK(T1929),""," ")&amp;U1929&amp;" "&amp;V1929</f>
        <v>1005 Walnut Street</v>
      </c>
      <c r="C1929" s="1" t="s">
        <v>0</v>
      </c>
      <c r="E1929" s="1" t="str">
        <f t="shared" si="92"/>
        <v>Federal</v>
      </c>
      <c r="F1929" s="1" t="str">
        <f t="shared" si="91"/>
        <v>None</v>
      </c>
      <c r="G1929" s="1" t="s">
        <v>1</v>
      </c>
      <c r="H1929" s="1" t="b">
        <v>1</v>
      </c>
      <c r="I1929" s="1" t="b">
        <v>0</v>
      </c>
      <c r="J1929" s="1">
        <v>1850</v>
      </c>
      <c r="K1929" s="1">
        <v>1850</v>
      </c>
      <c r="L1929" s="1" t="s">
        <v>14</v>
      </c>
      <c r="M1929" s="1">
        <v>1</v>
      </c>
      <c r="P1929" s="5">
        <v>38.743867000000002</v>
      </c>
      <c r="Q1929" s="5">
        <v>-85.377041000000006</v>
      </c>
      <c r="R1929" s="1">
        <v>1005</v>
      </c>
      <c r="S1929" s="9"/>
      <c r="U1929" t="s">
        <v>490</v>
      </c>
      <c r="V1929" t="s">
        <v>446</v>
      </c>
      <c r="W1929" s="1" t="s">
        <v>13</v>
      </c>
    </row>
    <row r="1930" spans="1:23" x14ac:dyDescent="0.2">
      <c r="A1930" t="str">
        <f>IF(ISBLANK(R1930),C1930,R1930)&amp;" "&amp;S1930&amp;IF(ISBLANK(S1930),""," ")&amp;T1930&amp;IF(ISBLANK(T1930),""," ")&amp;U1930&amp;" "&amp;V1930</f>
        <v>1007 Walnut Street</v>
      </c>
      <c r="C1930" s="1" t="s">
        <v>0</v>
      </c>
      <c r="E1930" s="1" t="str">
        <f t="shared" si="92"/>
        <v>Vernacular: Other</v>
      </c>
      <c r="F1930" s="1" t="str">
        <f t="shared" si="91"/>
        <v>Hall and Parlor</v>
      </c>
      <c r="G1930" s="1" t="s">
        <v>36</v>
      </c>
      <c r="H1930" s="1" t="b">
        <v>1</v>
      </c>
      <c r="I1930" s="1" t="b">
        <v>0</v>
      </c>
      <c r="J1930" s="1">
        <v>1870</v>
      </c>
      <c r="K1930" s="1">
        <v>1870</v>
      </c>
      <c r="L1930" s="1" t="s">
        <v>14</v>
      </c>
      <c r="M1930" s="1">
        <v>1</v>
      </c>
      <c r="P1930" s="5">
        <v>38.743962000000003</v>
      </c>
      <c r="Q1930" s="5">
        <v>-85.377082000000001</v>
      </c>
      <c r="R1930" s="1">
        <v>1007</v>
      </c>
      <c r="S1930" s="9"/>
      <c r="U1930" t="s">
        <v>490</v>
      </c>
      <c r="V1930" t="s">
        <v>446</v>
      </c>
      <c r="W1930" s="1" t="s">
        <v>13</v>
      </c>
    </row>
    <row r="1931" spans="1:23" x14ac:dyDescent="0.2">
      <c r="A1931" t="str">
        <f>IF(ISBLANK(R1931),C1931,R1931)&amp;" "&amp;S1931&amp;IF(ISBLANK(S1931),""," ")&amp;T1931&amp;IF(ISBLANK(T1931),""," ")&amp;U1931&amp;" "&amp;V1931</f>
        <v>1009 Walnut Street</v>
      </c>
      <c r="C1931" s="1" t="s">
        <v>0</v>
      </c>
      <c r="E1931" s="1" t="str">
        <f t="shared" si="92"/>
        <v>Vernacular: Other</v>
      </c>
      <c r="F1931" s="1" t="str">
        <f t="shared" si="91"/>
        <v>Hall and Parlor</v>
      </c>
      <c r="G1931" s="1" t="s">
        <v>36</v>
      </c>
      <c r="H1931" s="1" t="b">
        <v>1</v>
      </c>
      <c r="I1931" s="1" t="b">
        <v>0</v>
      </c>
      <c r="J1931" s="1">
        <v>1870</v>
      </c>
      <c r="K1931" s="1">
        <v>1870</v>
      </c>
      <c r="L1931" s="1" t="s">
        <v>14</v>
      </c>
      <c r="M1931" s="1">
        <v>1</v>
      </c>
      <c r="P1931" s="5">
        <v>38.743958999999997</v>
      </c>
      <c r="Q1931" s="5">
        <v>-85.375871000000004</v>
      </c>
      <c r="R1931" s="1">
        <v>1009</v>
      </c>
      <c r="S1931" s="9"/>
      <c r="U1931" t="s">
        <v>490</v>
      </c>
      <c r="V1931" t="s">
        <v>446</v>
      </c>
      <c r="W1931" s="1" t="s">
        <v>13</v>
      </c>
    </row>
    <row r="1932" spans="1:23" ht="25.5" x14ac:dyDescent="0.2">
      <c r="A1932" t="str">
        <f>IF(ISBLANK(R1932),C1932,R1932)&amp;" "&amp;S1932&amp;IF(ISBLANK(S1932),""," ")&amp;T1932&amp;IF(ISBLANK(T1932),""," ")&amp;U1932&amp;" "&amp;V1932</f>
        <v>1011 Walnut Street</v>
      </c>
      <c r="C1932" s="1" t="s">
        <v>4</v>
      </c>
      <c r="E1932" s="1" t="str">
        <f t="shared" si="92"/>
        <v>Vernacular: Other</v>
      </c>
      <c r="F1932" s="1" t="str">
        <f t="shared" si="91"/>
        <v>Hall and Parlor</v>
      </c>
      <c r="G1932" s="1" t="s">
        <v>36</v>
      </c>
      <c r="H1932" s="1" t="b">
        <v>1</v>
      </c>
      <c r="I1932" s="1" t="b">
        <v>0</v>
      </c>
      <c r="J1932" s="1">
        <v>1945</v>
      </c>
      <c r="K1932" s="1">
        <v>1945</v>
      </c>
      <c r="L1932" s="1" t="s">
        <v>2</v>
      </c>
      <c r="N1932" s="1">
        <v>1</v>
      </c>
      <c r="O1932" s="4" t="s">
        <v>526</v>
      </c>
      <c r="P1932" s="5">
        <v>38.742175000000003</v>
      </c>
      <c r="Q1932" s="5">
        <v>-85.375898000000007</v>
      </c>
      <c r="R1932" s="1">
        <v>1011</v>
      </c>
      <c r="S1932" s="9"/>
      <c r="U1932" t="s">
        <v>490</v>
      </c>
      <c r="V1932" t="s">
        <v>446</v>
      </c>
      <c r="W1932" s="1" t="s">
        <v>13</v>
      </c>
    </row>
    <row r="1933" spans="1:23" ht="25.5" x14ac:dyDescent="0.2">
      <c r="A1933" t="str">
        <f t="shared" ref="A1923:A1986" si="93">IF(ISBLANK(R1933),B1933,R1933)&amp;" "&amp;S1933&amp;IF(ISBLANK(S1933),""," ")&amp;T1933&amp;IF(ISBLANK(T1933),""," ")&amp;U1933&amp;" "&amp;V1933</f>
        <v>1041 Walnut Street</v>
      </c>
      <c r="B1933" s="1" t="s">
        <v>278</v>
      </c>
      <c r="C1933" s="1" t="s">
        <v>531</v>
      </c>
      <c r="E1933" s="1" t="str">
        <f t="shared" si="92"/>
        <v>Vernacular: Other</v>
      </c>
      <c r="F1933" s="1" t="str">
        <f t="shared" si="91"/>
        <v>Hall and Parlor</v>
      </c>
      <c r="G1933" s="1" t="s">
        <v>36</v>
      </c>
      <c r="H1933" s="1" t="b">
        <v>1</v>
      </c>
      <c r="I1933" s="1" t="b">
        <v>0</v>
      </c>
      <c r="J1933" s="1">
        <v>1890</v>
      </c>
      <c r="K1933" s="1">
        <v>1890</v>
      </c>
      <c r="L1933" s="1" t="s">
        <v>14</v>
      </c>
      <c r="M1933" s="1">
        <v>2</v>
      </c>
      <c r="P1933" s="5">
        <v>38.745944000000001</v>
      </c>
      <c r="Q1933" s="5">
        <v>-85.376329999999996</v>
      </c>
      <c r="R1933" s="1">
        <v>1041</v>
      </c>
      <c r="S1933" s="9"/>
      <c r="U1933" t="s">
        <v>490</v>
      </c>
      <c r="V1933" t="s">
        <v>446</v>
      </c>
      <c r="W1933" s="1" t="s">
        <v>13</v>
      </c>
    </row>
    <row r="1934" spans="1:23" x14ac:dyDescent="0.2">
      <c r="A1934" t="str">
        <f>IF(ISBLANK(R1934),C1934,R1934)&amp;" "&amp;S1934&amp;IF(ISBLANK(S1934),""," ")&amp;T1934&amp;IF(ISBLANK(T1934),""," ")&amp;U1934&amp;" "&amp;V1934</f>
        <v>1127 Walnut Street</v>
      </c>
      <c r="C1934" s="1" t="s">
        <v>0</v>
      </c>
      <c r="E1934" s="1" t="str">
        <f t="shared" si="92"/>
        <v>Modern Movement</v>
      </c>
      <c r="F1934" s="1" t="str">
        <f t="shared" si="91"/>
        <v>None</v>
      </c>
      <c r="G1934" s="4" t="s">
        <v>29</v>
      </c>
      <c r="H1934" s="1" t="b">
        <v>1</v>
      </c>
      <c r="I1934" s="1" t="b">
        <v>0</v>
      </c>
      <c r="J1934" s="1">
        <v>1970</v>
      </c>
      <c r="K1934" s="1">
        <v>1970</v>
      </c>
      <c r="L1934" s="1" t="s">
        <v>2</v>
      </c>
      <c r="N1934" s="1">
        <v>1</v>
      </c>
      <c r="O1934" s="4" t="s">
        <v>526</v>
      </c>
      <c r="P1934" s="5">
        <v>38.746744999999997</v>
      </c>
      <c r="Q1934" s="5">
        <v>-85.376662999999994</v>
      </c>
      <c r="R1934" s="1">
        <v>1127</v>
      </c>
      <c r="S1934" s="9"/>
      <c r="U1934" t="s">
        <v>490</v>
      </c>
      <c r="V1934" t="s">
        <v>446</v>
      </c>
      <c r="W1934" s="1" t="s">
        <v>13</v>
      </c>
    </row>
    <row r="1935" spans="1:23" x14ac:dyDescent="0.2">
      <c r="A1935" t="str">
        <f>IF(ISBLANK(R1935),C1935,R1935)&amp;" "&amp;S1935&amp;IF(ISBLANK(S1935),""," ")&amp;T1935&amp;IF(ISBLANK(T1935),""," ")&amp;U1935&amp;" "&amp;V1935</f>
        <v>1131 Walnut Street</v>
      </c>
      <c r="C1935" s="1" t="s">
        <v>0</v>
      </c>
      <c r="E1935" s="1" t="str">
        <f t="shared" si="92"/>
        <v>Vernacular: Shotgun</v>
      </c>
      <c r="F1935" s="1" t="str">
        <f t="shared" si="91"/>
        <v>None</v>
      </c>
      <c r="G1935" s="1" t="s">
        <v>18</v>
      </c>
      <c r="H1935" s="1" t="b">
        <v>1</v>
      </c>
      <c r="I1935" s="1" t="b">
        <v>0</v>
      </c>
      <c r="J1935" s="1">
        <v>1910</v>
      </c>
      <c r="K1935" s="1">
        <v>1910</v>
      </c>
      <c r="L1935" s="1" t="s">
        <v>14</v>
      </c>
      <c r="M1935" s="1">
        <v>1</v>
      </c>
      <c r="P1935" s="5">
        <v>38.746957000000002</v>
      </c>
      <c r="Q1935" s="5">
        <v>-85.376752999999994</v>
      </c>
      <c r="R1935" s="1">
        <v>1131</v>
      </c>
      <c r="S1935" s="9"/>
      <c r="U1935" t="s">
        <v>490</v>
      </c>
      <c r="V1935" t="s">
        <v>446</v>
      </c>
      <c r="W1935" s="1" t="s">
        <v>13</v>
      </c>
    </row>
    <row r="1936" spans="1:23" x14ac:dyDescent="0.2">
      <c r="A1936" t="str">
        <f>IF(ISBLANK(R1936),C1936,R1936)&amp;" "&amp;S1936&amp;IF(ISBLANK(S1936),""," ")&amp;T1936&amp;IF(ISBLANK(T1936),""," ")&amp;U1936&amp;" "&amp;V1936</f>
        <v>1133 Walnut Street</v>
      </c>
      <c r="C1936" s="1" t="s">
        <v>0</v>
      </c>
      <c r="E1936" s="1" t="str">
        <f t="shared" si="92"/>
        <v>Vernacular: Shotgun</v>
      </c>
      <c r="F1936" s="1" t="str">
        <f t="shared" si="91"/>
        <v>None</v>
      </c>
      <c r="G1936" s="1" t="s">
        <v>18</v>
      </c>
      <c r="H1936" s="1" t="b">
        <v>1</v>
      </c>
      <c r="I1936" s="1" t="b">
        <v>0</v>
      </c>
      <c r="J1936" s="1">
        <v>1880</v>
      </c>
      <c r="K1936" s="1">
        <v>1880</v>
      </c>
      <c r="L1936" s="1" t="s">
        <v>14</v>
      </c>
      <c r="M1936" s="1">
        <v>2</v>
      </c>
      <c r="P1936" s="5">
        <v>38.747064000000002</v>
      </c>
      <c r="Q1936" s="5">
        <v>-85.376805000000004</v>
      </c>
      <c r="R1936" s="1">
        <v>1133</v>
      </c>
      <c r="S1936" s="9"/>
      <c r="U1936" t="s">
        <v>490</v>
      </c>
      <c r="V1936" t="s">
        <v>446</v>
      </c>
      <c r="W1936" s="1" t="s">
        <v>13</v>
      </c>
    </row>
    <row r="1937" spans="1:23" x14ac:dyDescent="0.2">
      <c r="A1937" t="str">
        <f t="shared" si="93"/>
        <v>1137 Walnut Street</v>
      </c>
      <c r="B1937" s="1" t="s">
        <v>279</v>
      </c>
      <c r="C1937" s="1" t="s">
        <v>0</v>
      </c>
      <c r="E1937" s="1" t="str">
        <f t="shared" si="92"/>
        <v>Federal</v>
      </c>
      <c r="F1937" s="1" t="str">
        <f t="shared" si="91"/>
        <v>None</v>
      </c>
      <c r="G1937" s="1" t="s">
        <v>1</v>
      </c>
      <c r="H1937" s="1" t="b">
        <v>1</v>
      </c>
      <c r="I1937" s="1" t="b">
        <v>0</v>
      </c>
      <c r="J1937" s="1">
        <v>1840</v>
      </c>
      <c r="K1937" s="1">
        <v>1840</v>
      </c>
      <c r="L1937" s="1" t="s">
        <v>14</v>
      </c>
      <c r="M1937" s="1">
        <v>1</v>
      </c>
      <c r="P1937" s="5">
        <v>38.747123999999999</v>
      </c>
      <c r="Q1937" s="5">
        <v>-85.377172000000002</v>
      </c>
      <c r="R1937" s="1">
        <v>1137</v>
      </c>
      <c r="S1937" s="9"/>
      <c r="U1937" t="s">
        <v>490</v>
      </c>
      <c r="V1937" t="s">
        <v>446</v>
      </c>
      <c r="W1937" s="1" t="s">
        <v>13</v>
      </c>
    </row>
    <row r="1938" spans="1:23" x14ac:dyDescent="0.2">
      <c r="A1938" t="str">
        <f>IF(ISBLANK(R1938),C1938,R1938)&amp;" "&amp;S1938&amp;IF(ISBLANK(S1938),""," ")&amp;T1938&amp;IF(ISBLANK(T1938),""," ")&amp;U1938&amp;" "&amp;V1938</f>
        <v>1201 Walnut Street</v>
      </c>
      <c r="C1938" s="1" t="s">
        <v>0</v>
      </c>
      <c r="E1938" s="1" t="str">
        <f t="shared" si="92"/>
        <v>Italianate</v>
      </c>
      <c r="F1938" s="1" t="str">
        <f t="shared" si="91"/>
        <v>None</v>
      </c>
      <c r="G1938" s="1" t="s">
        <v>23</v>
      </c>
      <c r="H1938" s="1" t="b">
        <v>1</v>
      </c>
      <c r="I1938" s="1" t="b">
        <v>0</v>
      </c>
      <c r="J1938" s="1">
        <v>1870</v>
      </c>
      <c r="K1938" s="1">
        <v>1870</v>
      </c>
      <c r="L1938" s="1" t="s">
        <v>14</v>
      </c>
      <c r="M1938" s="1">
        <v>1</v>
      </c>
      <c r="P1938" s="5">
        <v>38.747511000000003</v>
      </c>
      <c r="Q1938" s="5">
        <v>-85.377601999999996</v>
      </c>
      <c r="R1938" s="1">
        <v>1201</v>
      </c>
      <c r="S1938" s="9"/>
      <c r="U1938" t="s">
        <v>490</v>
      </c>
      <c r="V1938" t="s">
        <v>446</v>
      </c>
      <c r="W1938" s="1" t="s">
        <v>13</v>
      </c>
    </row>
    <row r="1939" spans="1:23" x14ac:dyDescent="0.2">
      <c r="A1939" t="str">
        <f>IF(ISBLANK(R1939),C1939,R1939)&amp;" "&amp;S1939&amp;IF(ISBLANK(S1939),""," ")&amp;T1939&amp;IF(ISBLANK(T1939),""," ")&amp;U1939&amp;" "&amp;V1939</f>
        <v>1205 Walnut Street</v>
      </c>
      <c r="C1939" s="1" t="s">
        <v>0</v>
      </c>
      <c r="E1939" s="1" t="str">
        <f t="shared" si="92"/>
        <v>Vernacular: Gable Front</v>
      </c>
      <c r="F1939" s="1" t="str">
        <f t="shared" si="91"/>
        <v>None</v>
      </c>
      <c r="G1939" s="1" t="s">
        <v>21</v>
      </c>
      <c r="H1939" s="1" t="b">
        <v>1</v>
      </c>
      <c r="I1939" s="1" t="b">
        <v>0</v>
      </c>
      <c r="J1939" s="1">
        <v>1870</v>
      </c>
      <c r="K1939" s="1">
        <v>1870</v>
      </c>
      <c r="L1939" s="1" t="s">
        <v>14</v>
      </c>
      <c r="M1939" s="1">
        <v>1</v>
      </c>
      <c r="P1939" s="5">
        <v>38.747610999999999</v>
      </c>
      <c r="Q1939" s="5">
        <v>-85.377848</v>
      </c>
      <c r="R1939" s="1">
        <v>1205</v>
      </c>
      <c r="S1939" s="9"/>
      <c r="U1939" t="s">
        <v>490</v>
      </c>
      <c r="V1939" t="s">
        <v>446</v>
      </c>
      <c r="W1939" s="1" t="s">
        <v>13</v>
      </c>
    </row>
    <row r="1940" spans="1:23" x14ac:dyDescent="0.2">
      <c r="A1940" t="str">
        <f>IF(ISBLANK(R1940),C1940,R1940)&amp;" "&amp;S1940&amp;IF(ISBLANK(S1940),""," ")&amp;T1940&amp;IF(ISBLANK(T1940),""," ")&amp;U1940&amp;" "&amp;V1940</f>
        <v>1207 Walnut Street</v>
      </c>
      <c r="C1940" s="1" t="s">
        <v>0</v>
      </c>
      <c r="E1940" s="1" t="str">
        <f t="shared" si="92"/>
        <v>Vernacular: Gable Front</v>
      </c>
      <c r="F1940" s="1" t="str">
        <f t="shared" si="91"/>
        <v>None</v>
      </c>
      <c r="G1940" s="1" t="s">
        <v>21</v>
      </c>
      <c r="H1940" s="1" t="b">
        <v>1</v>
      </c>
      <c r="I1940" s="1" t="b">
        <v>0</v>
      </c>
      <c r="J1940" s="1">
        <v>1850</v>
      </c>
      <c r="K1940" s="1">
        <v>1850</v>
      </c>
      <c r="L1940" s="1" t="s">
        <v>14</v>
      </c>
      <c r="M1940" s="1">
        <v>1</v>
      </c>
      <c r="P1940" s="5">
        <v>38.747748999999999</v>
      </c>
      <c r="Q1940" s="5">
        <v>-85.377936000000005</v>
      </c>
      <c r="R1940" s="1">
        <v>1207</v>
      </c>
      <c r="S1940" s="9"/>
      <c r="U1940" t="s">
        <v>490</v>
      </c>
      <c r="V1940" t="s">
        <v>446</v>
      </c>
      <c r="W1940" s="1" t="s">
        <v>13</v>
      </c>
    </row>
    <row r="1941" spans="1:23" x14ac:dyDescent="0.2">
      <c r="A1941" t="str">
        <f>IF(ISBLANK(R1941),C1941,R1941)&amp;" "&amp;S1941&amp;IF(ISBLANK(S1941),""," ")&amp;T1941&amp;IF(ISBLANK(T1941),""," ")&amp;U1941&amp;" "&amp;V1941</f>
        <v>1209 Walnut Street</v>
      </c>
      <c r="C1941" s="1" t="s">
        <v>0</v>
      </c>
      <c r="E1941" s="1" t="str">
        <f t="shared" si="92"/>
        <v>None</v>
      </c>
      <c r="F1941" s="1" t="str">
        <f t="shared" si="91"/>
        <v>None</v>
      </c>
      <c r="G1941" s="1" t="s">
        <v>15</v>
      </c>
      <c r="H1941" s="1" t="b">
        <v>1</v>
      </c>
      <c r="I1941" s="1" t="b">
        <v>0</v>
      </c>
      <c r="J1941" s="1">
        <v>1960</v>
      </c>
      <c r="K1941" s="1">
        <v>1960</v>
      </c>
      <c r="L1941" s="1" t="s">
        <v>2</v>
      </c>
      <c r="N1941" s="1">
        <v>1</v>
      </c>
      <c r="O1941" s="4" t="s">
        <v>526</v>
      </c>
      <c r="P1941" s="5">
        <v>38.747748999999999</v>
      </c>
      <c r="Q1941" s="5">
        <v>-85.377936000000005</v>
      </c>
      <c r="R1941" s="1">
        <v>1209</v>
      </c>
      <c r="S1941" s="9"/>
      <c r="U1941" t="s">
        <v>490</v>
      </c>
      <c r="V1941" t="s">
        <v>446</v>
      </c>
      <c r="W1941" s="1" t="s">
        <v>13</v>
      </c>
    </row>
    <row r="1942" spans="1:23" x14ac:dyDescent="0.2">
      <c r="A1942" t="str">
        <f>IF(ISBLANK(R1942),C1942,R1942)&amp;" "&amp;S1942&amp;IF(ISBLANK(S1942),""," ")&amp;T1942&amp;IF(ISBLANK(T1942),""," ")&amp;U1942&amp;" "&amp;V1942</f>
        <v>1211 Walnut Street</v>
      </c>
      <c r="C1942" s="1" t="s">
        <v>0</v>
      </c>
      <c r="E1942" s="1" t="str">
        <f t="shared" si="92"/>
        <v>Vernacular: Gable Front</v>
      </c>
      <c r="F1942" s="1" t="str">
        <f t="shared" si="91"/>
        <v>None</v>
      </c>
      <c r="G1942" s="1" t="s">
        <v>21</v>
      </c>
      <c r="H1942" s="1" t="b">
        <v>1</v>
      </c>
      <c r="I1942" s="1" t="b">
        <v>0</v>
      </c>
      <c r="J1942" s="1">
        <v>1850</v>
      </c>
      <c r="K1942" s="1">
        <v>1850</v>
      </c>
      <c r="L1942" s="1" t="s">
        <v>14</v>
      </c>
      <c r="M1942" s="1">
        <v>1</v>
      </c>
      <c r="P1942" s="5">
        <v>38.747875000000001</v>
      </c>
      <c r="Q1942" s="5">
        <v>-85.378023999999996</v>
      </c>
      <c r="R1942" s="1">
        <v>1211</v>
      </c>
      <c r="S1942" s="9"/>
      <c r="U1942" t="s">
        <v>490</v>
      </c>
      <c r="V1942" t="s">
        <v>446</v>
      </c>
      <c r="W1942" s="1" t="s">
        <v>13</v>
      </c>
    </row>
    <row r="1943" spans="1:23" x14ac:dyDescent="0.2">
      <c r="A1943" t="str">
        <f>IF(ISBLANK(R1943),C1943,R1943)&amp;" "&amp;S1943&amp;IF(ISBLANK(S1943),""," ")&amp;T1943&amp;IF(ISBLANK(T1943),""," ")&amp;U1943&amp;" "&amp;V1943</f>
        <v>1215 Walnut Street</v>
      </c>
      <c r="C1943" s="1" t="s">
        <v>0</v>
      </c>
      <c r="E1943" s="1" t="str">
        <f t="shared" si="92"/>
        <v>Vernacular: Gable Front</v>
      </c>
      <c r="F1943" s="1" t="str">
        <f t="shared" si="91"/>
        <v>None</v>
      </c>
      <c r="G1943" s="1" t="s">
        <v>21</v>
      </c>
      <c r="H1943" s="1" t="b">
        <v>1</v>
      </c>
      <c r="I1943" s="1" t="b">
        <v>0</v>
      </c>
      <c r="J1943" s="1">
        <v>1850</v>
      </c>
      <c r="K1943" s="1">
        <v>1850</v>
      </c>
      <c r="L1943" s="1" t="s">
        <v>14</v>
      </c>
      <c r="M1943" s="1">
        <v>1</v>
      </c>
      <c r="P1943" s="5">
        <v>38.748268000000003</v>
      </c>
      <c r="Q1943" s="5">
        <v>-85.378561000000005</v>
      </c>
      <c r="R1943" s="1">
        <v>1215</v>
      </c>
      <c r="S1943" s="9"/>
      <c r="U1943" t="s">
        <v>490</v>
      </c>
      <c r="V1943" t="s">
        <v>446</v>
      </c>
      <c r="W1943" s="1" t="s">
        <v>13</v>
      </c>
    </row>
    <row r="1944" spans="1:23" ht="25.5" x14ac:dyDescent="0.2">
      <c r="A1944" t="str">
        <f t="shared" si="93"/>
        <v>102 West Street</v>
      </c>
      <c r="B1944" s="1" t="s">
        <v>243</v>
      </c>
      <c r="C1944" s="1" t="s">
        <v>211</v>
      </c>
      <c r="E1944" s="1" t="str">
        <f t="shared" si="92"/>
        <v>Modern Movement</v>
      </c>
      <c r="F1944" s="1" t="str">
        <f t="shared" si="91"/>
        <v>None</v>
      </c>
      <c r="G1944" s="4" t="s">
        <v>29</v>
      </c>
      <c r="H1944" s="1" t="b">
        <v>1</v>
      </c>
      <c r="I1944" s="1" t="b">
        <v>0</v>
      </c>
      <c r="J1944" s="1">
        <v>1970</v>
      </c>
      <c r="K1944" s="1">
        <v>1970</v>
      </c>
      <c r="L1944" s="1" t="s">
        <v>2</v>
      </c>
      <c r="N1944" s="1">
        <v>2</v>
      </c>
      <c r="O1944" s="4" t="s">
        <v>526</v>
      </c>
      <c r="P1944" s="5">
        <v>38.733158000000003</v>
      </c>
      <c r="Q1944" s="5">
        <v>-85.380178999999998</v>
      </c>
      <c r="R1944" s="1">
        <v>102</v>
      </c>
      <c r="S1944" s="9"/>
      <c r="U1944" t="s">
        <v>485</v>
      </c>
      <c r="V1944" t="s">
        <v>446</v>
      </c>
      <c r="W1944" s="1" t="s">
        <v>13</v>
      </c>
    </row>
    <row r="1945" spans="1:23" x14ac:dyDescent="0.2">
      <c r="A1945" t="str">
        <f>IF(ISBLANK(R1945),C1945,R1945)&amp;" "&amp;S1945&amp;IF(ISBLANK(S1945),""," ")&amp;T1945&amp;IF(ISBLANK(T1945),""," ")&amp;U1945&amp;" "&amp;V1945</f>
        <v>126 West Street</v>
      </c>
      <c r="C1945" s="1" t="s">
        <v>0</v>
      </c>
      <c r="E1945" s="1" t="str">
        <f t="shared" si="92"/>
        <v>Vernacular: Other</v>
      </c>
      <c r="F1945" s="1" t="str">
        <f t="shared" si="91"/>
        <v>Gabled-ell</v>
      </c>
      <c r="G1945" s="1" t="s">
        <v>27</v>
      </c>
      <c r="H1945" s="1" t="b">
        <v>1</v>
      </c>
      <c r="I1945" s="1" t="b">
        <v>0</v>
      </c>
      <c r="J1945" s="1">
        <v>1910</v>
      </c>
      <c r="K1945" s="1">
        <v>1910</v>
      </c>
      <c r="L1945" s="1" t="s">
        <v>14</v>
      </c>
      <c r="M1945" s="1">
        <v>1</v>
      </c>
      <c r="N1945" s="1" t="s">
        <v>13</v>
      </c>
      <c r="P1945" s="5">
        <v>38.734127999999998</v>
      </c>
      <c r="Q1945" s="5">
        <v>-85.379958000000002</v>
      </c>
      <c r="R1945" s="1">
        <v>126</v>
      </c>
      <c r="S1945" s="9"/>
      <c r="U1945" t="s">
        <v>485</v>
      </c>
      <c r="V1945" t="s">
        <v>446</v>
      </c>
      <c r="W1945" s="1" t="s">
        <v>13</v>
      </c>
    </row>
    <row r="1946" spans="1:23" x14ac:dyDescent="0.2">
      <c r="A1946" t="str">
        <f>IF(ISBLANK(R1946),C1946,R1946)&amp;" "&amp;S1946&amp;IF(ISBLANK(S1946),""," ")&amp;T1946&amp;IF(ISBLANK(T1946),""," ")&amp;U1946&amp;" "&amp;V1946</f>
        <v>128 West Street</v>
      </c>
      <c r="C1946" s="1" t="s">
        <v>0</v>
      </c>
      <c r="E1946" s="1" t="str">
        <f t="shared" si="92"/>
        <v>Bungalow/Craftsman/Foursquare</v>
      </c>
      <c r="F1946" s="1" t="str">
        <f t="shared" si="91"/>
        <v>None</v>
      </c>
      <c r="G1946" s="4" t="s">
        <v>101</v>
      </c>
      <c r="H1946" s="1" t="b">
        <v>1</v>
      </c>
      <c r="I1946" s="1" t="b">
        <v>0</v>
      </c>
      <c r="J1946" s="1">
        <v>1915</v>
      </c>
      <c r="K1946" s="1">
        <v>1915</v>
      </c>
      <c r="L1946" s="1" t="s">
        <v>14</v>
      </c>
      <c r="M1946" s="1">
        <v>2</v>
      </c>
      <c r="N1946" s="1" t="s">
        <v>13</v>
      </c>
      <c r="P1946" s="5">
        <v>38.734212999999997</v>
      </c>
      <c r="Q1946" s="5">
        <v>-85.379893999999993</v>
      </c>
      <c r="R1946" s="1">
        <v>128</v>
      </c>
      <c r="S1946" s="9"/>
      <c r="U1946" t="s">
        <v>485</v>
      </c>
      <c r="V1946" t="s">
        <v>446</v>
      </c>
      <c r="W1946" s="1" t="s">
        <v>13</v>
      </c>
    </row>
    <row r="1947" spans="1:23" ht="25.5" x14ac:dyDescent="0.2">
      <c r="A1947" t="str">
        <f>IF(ISBLANK(R1947),C1947,R1947)&amp;" "&amp;S1947&amp;IF(ISBLANK(S1947),""," ")&amp;T1947&amp;IF(ISBLANK(T1947),""," ")&amp;U1947&amp;" "&amp;V1947</f>
        <v>301 West Street</v>
      </c>
      <c r="C1947" s="1" t="s">
        <v>4</v>
      </c>
      <c r="E1947" s="1" t="str">
        <f t="shared" si="92"/>
        <v>Federal</v>
      </c>
      <c r="F1947" s="1" t="str">
        <f t="shared" si="91"/>
        <v>None</v>
      </c>
      <c r="G1947" s="1" t="s">
        <v>1</v>
      </c>
      <c r="H1947" s="1" t="b">
        <v>1</v>
      </c>
      <c r="I1947" s="1" t="b">
        <v>0</v>
      </c>
      <c r="J1947" s="1">
        <v>1840</v>
      </c>
      <c r="K1947" s="1">
        <v>1840</v>
      </c>
      <c r="L1947" s="1" t="s">
        <v>14</v>
      </c>
      <c r="M1947" s="1">
        <v>0.5</v>
      </c>
      <c r="N1947" s="1" t="s">
        <v>13</v>
      </c>
      <c r="P1947" s="5">
        <v>38.735287</v>
      </c>
      <c r="Q1947" s="5">
        <v>-85.380551999999994</v>
      </c>
      <c r="R1947" s="1">
        <v>301</v>
      </c>
      <c r="S1947" s="9"/>
      <c r="U1947" t="s">
        <v>485</v>
      </c>
      <c r="V1947" t="s">
        <v>446</v>
      </c>
      <c r="W1947" s="1" t="s">
        <v>13</v>
      </c>
    </row>
    <row r="1948" spans="1:23" ht="25.5" x14ac:dyDescent="0.2">
      <c r="A1948" t="str">
        <f>IF(ISBLANK(R1948),C1948,R1948)&amp;" "&amp;S1948&amp;IF(ISBLANK(S1948),""," ")&amp;T1948&amp;IF(ISBLANK(T1948),""," ")&amp;U1948&amp;" "&amp;V1948</f>
        <v>302 West Street</v>
      </c>
      <c r="C1948" s="1" t="s">
        <v>4</v>
      </c>
      <c r="E1948" s="1" t="str">
        <f t="shared" si="92"/>
        <v>Federal</v>
      </c>
      <c r="F1948" s="1" t="str">
        <f t="shared" si="91"/>
        <v>None</v>
      </c>
      <c r="G1948" s="1" t="s">
        <v>1</v>
      </c>
      <c r="H1948" s="1" t="b">
        <v>1</v>
      </c>
      <c r="I1948" s="1" t="b">
        <v>0</v>
      </c>
      <c r="J1948" s="1">
        <v>1840</v>
      </c>
      <c r="K1948" s="1">
        <v>1840</v>
      </c>
      <c r="L1948" s="1" t="s">
        <v>14</v>
      </c>
      <c r="M1948" s="1">
        <v>1</v>
      </c>
      <c r="N1948" s="1" t="s">
        <v>13</v>
      </c>
      <c r="P1948" s="5">
        <v>38.735177999999998</v>
      </c>
      <c r="Q1948" s="5">
        <v>-85.380045999999993</v>
      </c>
      <c r="R1948" s="1">
        <v>302</v>
      </c>
      <c r="S1948" s="9"/>
      <c r="U1948" t="s">
        <v>485</v>
      </c>
      <c r="V1948" t="s">
        <v>446</v>
      </c>
      <c r="W1948" s="1" t="s">
        <v>13</v>
      </c>
    </row>
    <row r="1949" spans="1:23" ht="25.5" x14ac:dyDescent="0.2">
      <c r="A1949" t="str">
        <f>IF(ISBLANK(R1949),C1949,R1949)&amp;" "&amp;S1949&amp;IF(ISBLANK(S1949),""," ")&amp;T1949&amp;IF(ISBLANK(T1949),""," ")&amp;U1949&amp;" "&amp;V1949</f>
        <v>303 West Street</v>
      </c>
      <c r="C1949" s="1" t="s">
        <v>4</v>
      </c>
      <c r="E1949" s="1" t="str">
        <f t="shared" si="92"/>
        <v>Federal</v>
      </c>
      <c r="F1949" s="1" t="str">
        <f t="shared" si="91"/>
        <v>None</v>
      </c>
      <c r="G1949" s="1" t="s">
        <v>1</v>
      </c>
      <c r="H1949" s="1" t="b">
        <v>1</v>
      </c>
      <c r="I1949" s="1" t="b">
        <v>0</v>
      </c>
      <c r="J1949" s="1">
        <v>1840</v>
      </c>
      <c r="K1949" s="1">
        <v>1840</v>
      </c>
      <c r="L1949" s="1" t="s">
        <v>14</v>
      </c>
      <c r="M1949" s="1">
        <v>0.5</v>
      </c>
      <c r="N1949" s="1" t="s">
        <v>13</v>
      </c>
      <c r="P1949" s="5">
        <v>38.735208</v>
      </c>
      <c r="Q1949" s="5">
        <v>-85.380217999999999</v>
      </c>
      <c r="R1949" s="1">
        <v>303</v>
      </c>
      <c r="S1949" s="9"/>
      <c r="U1949" t="s">
        <v>485</v>
      </c>
      <c r="V1949" t="s">
        <v>446</v>
      </c>
      <c r="W1949" s="1" t="s">
        <v>13</v>
      </c>
    </row>
    <row r="1950" spans="1:23" ht="25.5" x14ac:dyDescent="0.2">
      <c r="A1950" t="str">
        <f>IF(ISBLANK(R1950),C1950,R1950)&amp;" "&amp;S1950&amp;IF(ISBLANK(S1950),""," ")&amp;T1950&amp;IF(ISBLANK(T1950),""," ")&amp;U1950&amp;" "&amp;V1950</f>
        <v>304 West Street</v>
      </c>
      <c r="C1950" s="1" t="s">
        <v>4</v>
      </c>
      <c r="E1950" s="1" t="str">
        <f t="shared" si="92"/>
        <v>Federal</v>
      </c>
      <c r="F1950" s="1" t="str">
        <f t="shared" si="91"/>
        <v>None</v>
      </c>
      <c r="G1950" s="1" t="s">
        <v>1</v>
      </c>
      <c r="H1950" s="1" t="b">
        <v>1</v>
      </c>
      <c r="I1950" s="1" t="b">
        <v>0</v>
      </c>
      <c r="J1950" s="1">
        <v>1840</v>
      </c>
      <c r="K1950" s="1">
        <v>1840</v>
      </c>
      <c r="L1950" s="1" t="s">
        <v>14</v>
      </c>
      <c r="M1950" s="1">
        <v>1</v>
      </c>
      <c r="N1950" s="1" t="s">
        <v>13</v>
      </c>
      <c r="P1950" s="5">
        <v>38.735233999999998</v>
      </c>
      <c r="Q1950" s="5">
        <v>-85.380048000000002</v>
      </c>
      <c r="R1950" s="1">
        <v>304</v>
      </c>
      <c r="S1950" s="9"/>
      <c r="U1950" t="s">
        <v>485</v>
      </c>
      <c r="V1950" t="s">
        <v>446</v>
      </c>
      <c r="W1950" s="1" t="s">
        <v>13</v>
      </c>
    </row>
    <row r="1951" spans="1:23" ht="25.5" x14ac:dyDescent="0.2">
      <c r="A1951" t="str">
        <f>IF(ISBLANK(R1951),C1951,R1951)&amp;" "&amp;S1951&amp;IF(ISBLANK(S1951),""," ")&amp;T1951&amp;IF(ISBLANK(T1951),""," ")&amp;U1951&amp;" "&amp;V1951</f>
        <v>306 1/2 West Street</v>
      </c>
      <c r="C1951" s="1" t="s">
        <v>4</v>
      </c>
      <c r="E1951" s="1" t="str">
        <f t="shared" si="92"/>
        <v>None</v>
      </c>
      <c r="F1951" s="1" t="str">
        <f t="shared" si="91"/>
        <v>None</v>
      </c>
      <c r="G1951" s="1" t="s">
        <v>15</v>
      </c>
      <c r="H1951" s="1" t="b">
        <v>1</v>
      </c>
      <c r="I1951" s="1" t="b">
        <v>0</v>
      </c>
      <c r="J1951" s="1">
        <v>1890</v>
      </c>
      <c r="K1951" s="1">
        <v>1890</v>
      </c>
      <c r="L1951" s="1" t="s">
        <v>2</v>
      </c>
      <c r="N1951" s="4">
        <v>1</v>
      </c>
      <c r="O1951" s="4" t="s">
        <v>511</v>
      </c>
      <c r="P1951" s="5">
        <v>38.735312</v>
      </c>
      <c r="Q1951" s="5">
        <v>-85.380048000000002</v>
      </c>
      <c r="R1951" s="8">
        <v>306</v>
      </c>
      <c r="S1951" s="12" t="s">
        <v>510</v>
      </c>
      <c r="U1951" t="s">
        <v>485</v>
      </c>
      <c r="V1951" t="s">
        <v>446</v>
      </c>
      <c r="W1951" s="1" t="s">
        <v>13</v>
      </c>
    </row>
    <row r="1952" spans="1:23" ht="25.5" x14ac:dyDescent="0.2">
      <c r="A1952" t="str">
        <f>IF(ISBLANK(R1952),C1952,R1952)&amp;" "&amp;S1952&amp;IF(ISBLANK(S1952),""," ")&amp;T1952&amp;IF(ISBLANK(T1952),""," ")&amp;U1952&amp;" "&amp;V1952</f>
        <v>306 West Street</v>
      </c>
      <c r="C1952" s="1" t="s">
        <v>4</v>
      </c>
      <c r="E1952" s="1" t="str">
        <f t="shared" si="92"/>
        <v>Federal</v>
      </c>
      <c r="F1952" s="1" t="str">
        <f t="shared" si="91"/>
        <v>None</v>
      </c>
      <c r="G1952" s="1" t="s">
        <v>1</v>
      </c>
      <c r="H1952" s="1" t="b">
        <v>1</v>
      </c>
      <c r="I1952" s="1" t="b">
        <v>0</v>
      </c>
      <c r="J1952" s="1">
        <v>1850</v>
      </c>
      <c r="K1952" s="1">
        <v>1850</v>
      </c>
      <c r="L1952" s="1" t="s">
        <v>14</v>
      </c>
      <c r="M1952" s="1">
        <v>1</v>
      </c>
      <c r="N1952" s="1" t="s">
        <v>13</v>
      </c>
      <c r="P1952" s="5">
        <v>38.735312</v>
      </c>
      <c r="Q1952" s="5">
        <v>-85.380048000000002</v>
      </c>
      <c r="R1952" s="1">
        <v>306</v>
      </c>
      <c r="S1952" s="9"/>
      <c r="U1952" t="s">
        <v>485</v>
      </c>
      <c r="V1952" t="s">
        <v>446</v>
      </c>
      <c r="W1952" s="1" t="s">
        <v>13</v>
      </c>
    </row>
    <row r="1953" spans="1:23" ht="25.5" x14ac:dyDescent="0.2">
      <c r="A1953" t="str">
        <f>IF(ISBLANK(R1953),C1953,R1953)&amp;" "&amp;S1953&amp;IF(ISBLANK(S1953),""," ")&amp;T1953&amp;IF(ISBLANK(T1953),""," ")&amp;U1953&amp;" "&amp;V1953</f>
        <v>307 West Street</v>
      </c>
      <c r="C1953" s="1" t="s">
        <v>4</v>
      </c>
      <c r="E1953" s="1" t="str">
        <f t="shared" si="92"/>
        <v>None</v>
      </c>
      <c r="F1953" s="1" t="str">
        <f t="shared" si="91"/>
        <v>None</v>
      </c>
      <c r="G1953" s="1" t="s">
        <v>15</v>
      </c>
      <c r="H1953" s="1" t="b">
        <v>1</v>
      </c>
      <c r="I1953" s="1" t="b">
        <v>0</v>
      </c>
      <c r="J1953" s="1">
        <v>1950</v>
      </c>
      <c r="K1953" s="1">
        <v>1950</v>
      </c>
      <c r="L1953" s="1" t="s">
        <v>2</v>
      </c>
      <c r="N1953" s="1">
        <v>1</v>
      </c>
      <c r="O1953" s="4" t="s">
        <v>526</v>
      </c>
      <c r="P1953" s="5">
        <v>38.735422999999997</v>
      </c>
      <c r="Q1953" s="5">
        <v>-85.380493000000001</v>
      </c>
      <c r="R1953" s="1">
        <v>307</v>
      </c>
      <c r="S1953" s="9"/>
      <c r="U1953" t="s">
        <v>485</v>
      </c>
      <c r="V1953" t="s">
        <v>446</v>
      </c>
      <c r="W1953" s="1" t="s">
        <v>13</v>
      </c>
    </row>
    <row r="1954" spans="1:23" ht="25.5" x14ac:dyDescent="0.2">
      <c r="A1954" t="str">
        <f>IF(ISBLANK(R1954),C1954,R1954)&amp;" "&amp;S1954&amp;IF(ISBLANK(S1954),""," ")&amp;T1954&amp;IF(ISBLANK(T1954),""," ")&amp;U1954&amp;" "&amp;V1954</f>
        <v>308 West Street</v>
      </c>
      <c r="C1954" s="1" t="s">
        <v>4</v>
      </c>
      <c r="E1954" s="1" t="str">
        <f t="shared" si="92"/>
        <v>Functional</v>
      </c>
      <c r="F1954" s="1" t="str">
        <f t="shared" si="91"/>
        <v>20th Century</v>
      </c>
      <c r="G1954" s="1" t="s">
        <v>77</v>
      </c>
      <c r="H1954" s="1" t="b">
        <v>1</v>
      </c>
      <c r="I1954" s="1" t="b">
        <v>0</v>
      </c>
      <c r="J1954" s="1">
        <v>1850</v>
      </c>
      <c r="K1954" s="1">
        <v>1850</v>
      </c>
      <c r="L1954" s="1" t="s">
        <v>2</v>
      </c>
      <c r="N1954" s="4">
        <v>1</v>
      </c>
      <c r="O1954" s="4" t="s">
        <v>511</v>
      </c>
      <c r="P1954" s="5">
        <v>38.735385999999998</v>
      </c>
      <c r="Q1954" s="5">
        <v>-85.380049</v>
      </c>
      <c r="R1954" s="1">
        <v>308</v>
      </c>
      <c r="S1954" s="9"/>
      <c r="U1954" t="s">
        <v>485</v>
      </c>
      <c r="V1954" t="s">
        <v>446</v>
      </c>
      <c r="W1954" s="1" t="s">
        <v>13</v>
      </c>
    </row>
    <row r="1955" spans="1:23" ht="25.5" x14ac:dyDescent="0.2">
      <c r="A1955" t="str">
        <f>IF(ISBLANK(R1955),C1955,R1955)&amp;" "&amp;S1955&amp;IF(ISBLANK(S1955),""," ")&amp;T1955&amp;IF(ISBLANK(T1955),""," ")&amp;U1955&amp;" "&amp;V1955</f>
        <v>309 West Street</v>
      </c>
      <c r="C1955" s="1" t="s">
        <v>4</v>
      </c>
      <c r="E1955" s="1" t="str">
        <f t="shared" si="92"/>
        <v>None</v>
      </c>
      <c r="F1955" s="1" t="str">
        <f t="shared" si="91"/>
        <v>None</v>
      </c>
      <c r="G1955" s="1" t="s">
        <v>15</v>
      </c>
      <c r="H1955" s="1" t="b">
        <v>1</v>
      </c>
      <c r="I1955" s="1" t="b">
        <v>0</v>
      </c>
      <c r="J1955" s="1">
        <v>1980</v>
      </c>
      <c r="K1955" s="1">
        <v>1980</v>
      </c>
      <c r="L1955" s="1" t="s">
        <v>2</v>
      </c>
      <c r="N1955" s="1">
        <v>1</v>
      </c>
      <c r="O1955" s="4" t="s">
        <v>526</v>
      </c>
      <c r="P1955" s="5">
        <v>38.735480000000003</v>
      </c>
      <c r="Q1955" s="5">
        <v>-85.380213999999995</v>
      </c>
      <c r="R1955" s="1">
        <v>309</v>
      </c>
      <c r="S1955" s="9"/>
      <c r="U1955" t="s">
        <v>485</v>
      </c>
      <c r="V1955" t="s">
        <v>446</v>
      </c>
      <c r="W1955" s="1" t="s">
        <v>13</v>
      </c>
    </row>
    <row r="1956" spans="1:23" ht="25.5" x14ac:dyDescent="0.2">
      <c r="A1956" t="str">
        <f t="shared" si="93"/>
        <v>310 West Street</v>
      </c>
      <c r="B1956" s="1" t="s">
        <v>244</v>
      </c>
      <c r="C1956" s="1" t="s">
        <v>4</v>
      </c>
      <c r="E1956" s="1" t="str">
        <f t="shared" si="92"/>
        <v>Classical/Greek Revival</v>
      </c>
      <c r="F1956" s="1" t="str">
        <f t="shared" si="91"/>
        <v>Classical</v>
      </c>
      <c r="G1956" s="1" t="s">
        <v>56</v>
      </c>
      <c r="H1956" s="1" t="b">
        <v>0</v>
      </c>
      <c r="I1956" s="1" t="b">
        <v>0</v>
      </c>
      <c r="J1956" s="1">
        <v>1927</v>
      </c>
      <c r="K1956" s="1">
        <v>1927</v>
      </c>
      <c r="L1956" s="1" t="s">
        <v>14</v>
      </c>
      <c r="M1956" s="1">
        <v>1</v>
      </c>
      <c r="N1956" s="1" t="s">
        <v>13</v>
      </c>
      <c r="P1956" s="5">
        <v>38.735571</v>
      </c>
      <c r="Q1956" s="5">
        <v>-85.379994999999994</v>
      </c>
      <c r="R1956" s="1">
        <v>310</v>
      </c>
      <c r="S1956" s="9"/>
      <c r="U1956" t="s">
        <v>485</v>
      </c>
      <c r="V1956" t="s">
        <v>446</v>
      </c>
      <c r="W1956" s="1" t="s">
        <v>13</v>
      </c>
    </row>
    <row r="1957" spans="1:23" ht="25.5" x14ac:dyDescent="0.2">
      <c r="A1957" t="str">
        <f>IF(ISBLANK(R1957),C1957,R1957)&amp;" "&amp;S1957&amp;IF(ISBLANK(S1957),""," ")&amp;T1957&amp;IF(ISBLANK(T1957),""," ")&amp;U1957&amp;" "&amp;V1957</f>
        <v>313 West Street</v>
      </c>
      <c r="C1957" s="1" t="s">
        <v>4</v>
      </c>
      <c r="E1957" s="1" t="str">
        <f t="shared" si="92"/>
        <v>None</v>
      </c>
      <c r="F1957" s="1" t="str">
        <f t="shared" si="91"/>
        <v>None</v>
      </c>
      <c r="G1957" s="1" t="s">
        <v>15</v>
      </c>
      <c r="H1957" s="1" t="b">
        <v>1</v>
      </c>
      <c r="I1957" s="1" t="b">
        <v>0</v>
      </c>
      <c r="J1957" s="1">
        <v>1880</v>
      </c>
      <c r="K1957" s="1">
        <v>1880</v>
      </c>
      <c r="L1957" s="1" t="s">
        <v>14</v>
      </c>
      <c r="M1957" s="1">
        <v>1</v>
      </c>
      <c r="N1957" s="1" t="s">
        <v>13</v>
      </c>
      <c r="P1957" s="5">
        <v>38.735635000000002</v>
      </c>
      <c r="Q1957" s="5">
        <v>-85.380471999999997</v>
      </c>
      <c r="R1957" s="1">
        <v>313</v>
      </c>
      <c r="S1957" s="9"/>
      <c r="U1957" t="s">
        <v>485</v>
      </c>
      <c r="V1957" t="s">
        <v>446</v>
      </c>
      <c r="W1957" s="1" t="s">
        <v>13</v>
      </c>
    </row>
    <row r="1958" spans="1:23" ht="25.5" x14ac:dyDescent="0.2">
      <c r="A1958" t="str">
        <f>IF(ISBLANK(R1958),C1958,R1958)&amp;" "&amp;S1958&amp;IF(ISBLANK(S1958),""," ")&amp;T1958&amp;IF(ISBLANK(T1958),""," ")&amp;U1958&amp;" "&amp;V1958</f>
        <v>322 West Street</v>
      </c>
      <c r="C1958" s="1" t="s">
        <v>4</v>
      </c>
      <c r="E1958" s="1" t="str">
        <f t="shared" si="92"/>
        <v>Italianate</v>
      </c>
      <c r="F1958" s="1" t="str">
        <f t="shared" si="91"/>
        <v>None</v>
      </c>
      <c r="G1958" s="1" t="s">
        <v>23</v>
      </c>
      <c r="H1958" s="1" t="b">
        <v>1</v>
      </c>
      <c r="I1958" s="1" t="b">
        <v>0</v>
      </c>
      <c r="J1958" s="1">
        <v>1865</v>
      </c>
      <c r="K1958" s="1">
        <v>1865</v>
      </c>
      <c r="L1958" s="1" t="s">
        <v>14</v>
      </c>
      <c r="M1958" s="1">
        <v>1</v>
      </c>
      <c r="N1958" s="1" t="s">
        <v>13</v>
      </c>
      <c r="P1958" s="5">
        <v>38.735854000000003</v>
      </c>
      <c r="Q1958" s="5">
        <v>-85.379987999999997</v>
      </c>
      <c r="R1958" s="1">
        <v>322</v>
      </c>
      <c r="S1958" s="9"/>
      <c r="U1958" t="s">
        <v>485</v>
      </c>
      <c r="V1958" t="s">
        <v>446</v>
      </c>
      <c r="W1958" s="1" t="s">
        <v>13</v>
      </c>
    </row>
    <row r="1959" spans="1:23" ht="25.5" x14ac:dyDescent="0.2">
      <c r="A1959" t="str">
        <f>IF(ISBLANK(R1959),C1959,R1959)&amp;" "&amp;S1959&amp;IF(ISBLANK(S1959),""," ")&amp;T1959&amp;IF(ISBLANK(T1959),""," ")&amp;U1959&amp;" "&amp;V1959</f>
        <v>400 West Street</v>
      </c>
      <c r="C1959" s="1" t="s">
        <v>4</v>
      </c>
      <c r="E1959" s="1" t="str">
        <f t="shared" si="92"/>
        <v>Federal</v>
      </c>
      <c r="F1959" s="1" t="str">
        <f t="shared" si="91"/>
        <v>None</v>
      </c>
      <c r="G1959" s="1" t="s">
        <v>1</v>
      </c>
      <c r="H1959" s="1" t="b">
        <v>1</v>
      </c>
      <c r="I1959" s="1" t="b">
        <v>0</v>
      </c>
      <c r="J1959" s="1">
        <v>1880</v>
      </c>
      <c r="K1959" s="1">
        <v>1880</v>
      </c>
      <c r="L1959" s="1" t="s">
        <v>14</v>
      </c>
      <c r="M1959" s="9">
        <f>1/3</f>
        <v>0.33333333333333331</v>
      </c>
      <c r="N1959" s="1" t="s">
        <v>13</v>
      </c>
      <c r="P1959" s="5">
        <v>38.736629000000001</v>
      </c>
      <c r="Q1959" s="5">
        <v>-85.380116999999998</v>
      </c>
      <c r="R1959" s="1">
        <v>400</v>
      </c>
      <c r="S1959" s="9"/>
      <c r="U1959" t="s">
        <v>485</v>
      </c>
      <c r="V1959" t="s">
        <v>446</v>
      </c>
      <c r="W1959" s="1" t="s">
        <v>13</v>
      </c>
    </row>
    <row r="1960" spans="1:23" ht="25.5" x14ac:dyDescent="0.2">
      <c r="A1960" t="str">
        <f>IF(ISBLANK(R1960),C1960,R1960)&amp;" "&amp;S1960&amp;IF(ISBLANK(S1960),""," ")&amp;T1960&amp;IF(ISBLANK(T1960),""," ")&amp;U1960&amp;" "&amp;V1960</f>
        <v>402 West Street</v>
      </c>
      <c r="C1960" s="1" t="s">
        <v>4</v>
      </c>
      <c r="E1960" s="1" t="str">
        <f t="shared" si="92"/>
        <v>Federal</v>
      </c>
      <c r="F1960" s="1" t="str">
        <f t="shared" si="91"/>
        <v>None</v>
      </c>
      <c r="G1960" s="1" t="s">
        <v>1</v>
      </c>
      <c r="H1960" s="1" t="b">
        <v>1</v>
      </c>
      <c r="I1960" s="1" t="b">
        <v>0</v>
      </c>
      <c r="J1960" s="1">
        <v>1880</v>
      </c>
      <c r="K1960" s="1">
        <v>1880</v>
      </c>
      <c r="L1960" s="1" t="s">
        <v>14</v>
      </c>
      <c r="M1960" s="9">
        <f>1/3</f>
        <v>0.33333333333333331</v>
      </c>
      <c r="N1960" s="1" t="s">
        <v>13</v>
      </c>
      <c r="P1960" s="5">
        <v>38.736472999999997</v>
      </c>
      <c r="Q1960" s="5">
        <v>-85.380194000000003</v>
      </c>
      <c r="R1960" s="1">
        <v>402</v>
      </c>
      <c r="S1960" s="9"/>
      <c r="U1960" t="s">
        <v>485</v>
      </c>
      <c r="V1960" t="s">
        <v>446</v>
      </c>
      <c r="W1960" s="1" t="s">
        <v>13</v>
      </c>
    </row>
    <row r="1961" spans="1:23" ht="25.5" x14ac:dyDescent="0.2">
      <c r="A1961" t="str">
        <f>IF(ISBLANK(R1961),C1961,R1961)&amp;" "&amp;S1961&amp;IF(ISBLANK(S1961),""," ")&amp;T1961&amp;IF(ISBLANK(T1961),""," ")&amp;U1961&amp;" "&amp;V1961</f>
        <v>404 West Street</v>
      </c>
      <c r="C1961" s="1" t="s">
        <v>4</v>
      </c>
      <c r="E1961" s="1" t="str">
        <f t="shared" si="92"/>
        <v>Federal</v>
      </c>
      <c r="F1961" s="1" t="str">
        <f t="shared" si="91"/>
        <v>None</v>
      </c>
      <c r="G1961" s="1" t="s">
        <v>1</v>
      </c>
      <c r="H1961" s="1" t="b">
        <v>1</v>
      </c>
      <c r="I1961" s="1" t="b">
        <v>0</v>
      </c>
      <c r="J1961" s="1">
        <v>1880</v>
      </c>
      <c r="K1961" s="1">
        <v>1880</v>
      </c>
      <c r="L1961" s="1" t="s">
        <v>14</v>
      </c>
      <c r="M1961" s="9">
        <f>1/3</f>
        <v>0.33333333333333331</v>
      </c>
      <c r="N1961" s="1" t="s">
        <v>13</v>
      </c>
      <c r="P1961" s="5">
        <v>38.736662000000003</v>
      </c>
      <c r="Q1961" s="5">
        <v>-85.380123999999995</v>
      </c>
      <c r="R1961" s="1">
        <v>404</v>
      </c>
      <c r="S1961" s="9"/>
      <c r="U1961" t="s">
        <v>485</v>
      </c>
      <c r="V1961" t="s">
        <v>446</v>
      </c>
      <c r="W1961" s="1" t="s">
        <v>13</v>
      </c>
    </row>
    <row r="1962" spans="1:23" ht="25.5" x14ac:dyDescent="0.2">
      <c r="A1962" t="str">
        <f>IF(ISBLANK(R1962),C1962,R1962)&amp;" "&amp;S1962&amp;IF(ISBLANK(S1962),""," ")&amp;T1962&amp;IF(ISBLANK(T1962),""," ")&amp;U1962&amp;" "&amp;V1962</f>
        <v>406 West Street</v>
      </c>
      <c r="C1962" s="1" t="s">
        <v>4</v>
      </c>
      <c r="E1962" s="1" t="str">
        <f t="shared" si="92"/>
        <v>Federal</v>
      </c>
      <c r="F1962" s="1" t="str">
        <f t="shared" si="91"/>
        <v>None</v>
      </c>
      <c r="G1962" s="1" t="s">
        <v>1</v>
      </c>
      <c r="H1962" s="1" t="b">
        <v>1</v>
      </c>
      <c r="I1962" s="1" t="b">
        <v>0</v>
      </c>
      <c r="J1962" s="1">
        <v>1860</v>
      </c>
      <c r="K1962" s="1">
        <v>1860</v>
      </c>
      <c r="L1962" s="1" t="s">
        <v>14</v>
      </c>
      <c r="M1962" s="1">
        <v>1</v>
      </c>
      <c r="N1962" s="1" t="s">
        <v>13</v>
      </c>
      <c r="P1962" s="5">
        <v>38.736708999999998</v>
      </c>
      <c r="Q1962" s="5">
        <v>-85.380199000000005</v>
      </c>
      <c r="R1962" s="1">
        <v>406</v>
      </c>
      <c r="S1962" s="9"/>
      <c r="U1962" t="s">
        <v>485</v>
      </c>
      <c r="V1962" t="s">
        <v>446</v>
      </c>
      <c r="W1962" s="1" t="s">
        <v>13</v>
      </c>
    </row>
    <row r="1963" spans="1:23" ht="25.5" x14ac:dyDescent="0.2">
      <c r="A1963" t="str">
        <f>IF(ISBLANK(R1963),C1963,R1963)&amp;" "&amp;S1963&amp;IF(ISBLANK(S1963),""," ")&amp;T1963&amp;IF(ISBLANK(T1963),""," ")&amp;U1963&amp;" "&amp;V1963</f>
        <v>407 West Street</v>
      </c>
      <c r="C1963" s="1" t="s">
        <v>4</v>
      </c>
      <c r="E1963" s="1" t="str">
        <f t="shared" si="92"/>
        <v>Commercial Style</v>
      </c>
      <c r="F1963" s="1" t="str">
        <f t="shared" si="91"/>
        <v>None</v>
      </c>
      <c r="G1963" s="1" t="s">
        <v>6</v>
      </c>
      <c r="H1963" s="1" t="b">
        <v>1</v>
      </c>
      <c r="I1963" s="1" t="b">
        <v>0</v>
      </c>
      <c r="J1963" s="1">
        <v>1890</v>
      </c>
      <c r="K1963" s="1">
        <v>1890</v>
      </c>
      <c r="L1963" s="1" t="s">
        <v>14</v>
      </c>
      <c r="M1963" s="1">
        <v>1</v>
      </c>
      <c r="N1963" s="1" t="s">
        <v>13</v>
      </c>
      <c r="P1963" s="5">
        <v>38.736386000000003</v>
      </c>
      <c r="Q1963" s="5">
        <v>-85.380229</v>
      </c>
      <c r="R1963" s="1">
        <v>407</v>
      </c>
      <c r="S1963" s="9"/>
      <c r="U1963" t="s">
        <v>485</v>
      </c>
      <c r="V1963" t="s">
        <v>446</v>
      </c>
      <c r="W1963" s="1" t="s">
        <v>13</v>
      </c>
    </row>
    <row r="1964" spans="1:23" ht="25.5" x14ac:dyDescent="0.2">
      <c r="A1964" t="str">
        <f>IF(ISBLANK(R1964),C1964,R1964)&amp;" "&amp;S1964&amp;IF(ISBLANK(S1964),""," ")&amp;T1964&amp;IF(ISBLANK(T1964),""," ")&amp;U1964&amp;" "&amp;V1964</f>
        <v>409 West Street</v>
      </c>
      <c r="C1964" s="1" t="s">
        <v>4</v>
      </c>
      <c r="E1964" s="1" t="str">
        <f t="shared" si="92"/>
        <v>Commercial Style</v>
      </c>
      <c r="F1964" s="1" t="str">
        <f t="shared" si="91"/>
        <v>None</v>
      </c>
      <c r="G1964" s="1" t="s">
        <v>6</v>
      </c>
      <c r="H1964" s="1" t="b">
        <v>1</v>
      </c>
      <c r="I1964" s="1" t="b">
        <v>0</v>
      </c>
      <c r="J1964" s="1">
        <v>1880</v>
      </c>
      <c r="K1964" s="1">
        <v>1880</v>
      </c>
      <c r="L1964" s="1" t="s">
        <v>14</v>
      </c>
      <c r="M1964" s="1">
        <v>1</v>
      </c>
      <c r="N1964" s="1" t="s">
        <v>13</v>
      </c>
      <c r="P1964" s="5">
        <v>38.736420000000003</v>
      </c>
      <c r="Q1964" s="5">
        <v>-85.380229</v>
      </c>
      <c r="R1964" s="1">
        <v>409</v>
      </c>
      <c r="S1964" s="9"/>
      <c r="U1964" t="s">
        <v>485</v>
      </c>
      <c r="V1964" t="s">
        <v>446</v>
      </c>
      <c r="W1964" s="1" t="s">
        <v>13</v>
      </c>
    </row>
    <row r="1965" spans="1:23" ht="25.5" x14ac:dyDescent="0.2">
      <c r="A1965" t="str">
        <f>IF(ISBLANK(R1965),C1965,R1965)&amp;" "&amp;S1965&amp;IF(ISBLANK(S1965),""," ")&amp;T1965&amp;IF(ISBLANK(T1965),""," ")&amp;U1965&amp;" "&amp;V1965</f>
        <v>410 1/2 West Street</v>
      </c>
      <c r="C1965" s="1" t="s">
        <v>4</v>
      </c>
      <c r="E1965" s="1" t="str">
        <f t="shared" si="92"/>
        <v>Bungalow/Craftsman/Foursquare</v>
      </c>
      <c r="F1965" s="1" t="str">
        <f t="shared" si="91"/>
        <v>None</v>
      </c>
      <c r="G1965" s="1" t="s">
        <v>101</v>
      </c>
      <c r="H1965" s="1" t="b">
        <v>1</v>
      </c>
      <c r="I1965" s="1" t="b">
        <v>0</v>
      </c>
      <c r="J1965" s="1">
        <v>1900</v>
      </c>
      <c r="K1965" s="1">
        <v>1900</v>
      </c>
      <c r="L1965" s="1" t="s">
        <v>14</v>
      </c>
      <c r="M1965" s="1">
        <v>0.5</v>
      </c>
      <c r="N1965" s="1" t="s">
        <v>13</v>
      </c>
      <c r="P1965" s="5">
        <v>38.736803999999999</v>
      </c>
      <c r="Q1965" s="5">
        <v>-85.38006</v>
      </c>
      <c r="R1965" s="8">
        <v>410</v>
      </c>
      <c r="S1965" s="12" t="s">
        <v>510</v>
      </c>
      <c r="U1965" t="s">
        <v>485</v>
      </c>
      <c r="V1965" t="s">
        <v>446</v>
      </c>
      <c r="W1965" s="1" t="s">
        <v>13</v>
      </c>
    </row>
    <row r="1966" spans="1:23" ht="25.5" x14ac:dyDescent="0.2">
      <c r="A1966" t="str">
        <f>IF(ISBLANK(R1966),C1966,R1966)&amp;" "&amp;S1966&amp;IF(ISBLANK(S1966),""," ")&amp;T1966&amp;IF(ISBLANK(T1966),""," ")&amp;U1966&amp;" "&amp;V1966</f>
        <v>410 West Street</v>
      </c>
      <c r="C1966" s="1" t="s">
        <v>4</v>
      </c>
      <c r="E1966" s="1" t="str">
        <f t="shared" si="92"/>
        <v>Bungalow/Craftsman/Foursquare</v>
      </c>
      <c r="F1966" s="1" t="str">
        <f t="shared" si="91"/>
        <v>None</v>
      </c>
      <c r="G1966" s="1" t="s">
        <v>101</v>
      </c>
      <c r="H1966" s="1" t="b">
        <v>1</v>
      </c>
      <c r="I1966" s="1" t="b">
        <v>0</v>
      </c>
      <c r="J1966" s="1">
        <v>1900</v>
      </c>
      <c r="K1966" s="1">
        <v>1900</v>
      </c>
      <c r="L1966" s="1" t="s">
        <v>14</v>
      </c>
      <c r="M1966" s="1">
        <v>0.5</v>
      </c>
      <c r="N1966" s="1" t="s">
        <v>13</v>
      </c>
      <c r="P1966" s="5">
        <v>38.736803999999999</v>
      </c>
      <c r="Q1966" s="5">
        <v>-85.38006</v>
      </c>
      <c r="R1966" s="1">
        <v>410</v>
      </c>
      <c r="S1966" s="9"/>
      <c r="U1966" t="s">
        <v>485</v>
      </c>
      <c r="V1966" t="s">
        <v>446</v>
      </c>
      <c r="W1966" s="1" t="s">
        <v>13</v>
      </c>
    </row>
    <row r="1967" spans="1:23" ht="127.5" x14ac:dyDescent="0.2">
      <c r="A1967" t="str">
        <f t="shared" si="93"/>
        <v>416 West Street</v>
      </c>
      <c r="B1967" s="1" t="s">
        <v>245</v>
      </c>
      <c r="C1967" s="1" t="s">
        <v>542</v>
      </c>
      <c r="E1967" s="1" t="str">
        <f t="shared" si="92"/>
        <v>Italianate</v>
      </c>
      <c r="F1967" s="1" t="str">
        <f t="shared" si="91"/>
        <v>None</v>
      </c>
      <c r="G1967" s="1" t="s">
        <v>23</v>
      </c>
      <c r="H1967" s="1" t="b">
        <v>1</v>
      </c>
      <c r="I1967" s="1" t="b">
        <v>0</v>
      </c>
      <c r="J1967" s="1">
        <v>1870</v>
      </c>
      <c r="K1967" s="1">
        <v>1870</v>
      </c>
      <c r="L1967" s="1" t="s">
        <v>14</v>
      </c>
      <c r="M1967" s="1">
        <v>1</v>
      </c>
      <c r="N1967" s="1" t="s">
        <v>13</v>
      </c>
      <c r="P1967" s="5">
        <v>38.737067000000003</v>
      </c>
      <c r="Q1967" s="5">
        <v>-85.379994999999994</v>
      </c>
      <c r="R1967" s="1">
        <v>416</v>
      </c>
      <c r="S1967" s="9"/>
      <c r="U1967" t="s">
        <v>485</v>
      </c>
      <c r="V1967" t="s">
        <v>446</v>
      </c>
      <c r="W1967" s="1" t="s">
        <v>413</v>
      </c>
    </row>
    <row r="1968" spans="1:23" ht="127.5" x14ac:dyDescent="0.2">
      <c r="A1968" t="str">
        <f t="shared" si="93"/>
        <v>420 West Street</v>
      </c>
      <c r="B1968" s="1" t="s">
        <v>341</v>
      </c>
      <c r="C1968" s="1" t="s">
        <v>531</v>
      </c>
      <c r="E1968" s="1" t="str">
        <f t="shared" si="92"/>
        <v>Classical/Greek Revival</v>
      </c>
      <c r="F1968" s="1" t="str">
        <f t="shared" si="91"/>
        <v>Classical</v>
      </c>
      <c r="G1968" s="1" t="s">
        <v>56</v>
      </c>
      <c r="H1968" s="1" t="b">
        <v>1</v>
      </c>
      <c r="I1968" s="1" t="b">
        <v>0</v>
      </c>
      <c r="J1968" s="1">
        <v>1920</v>
      </c>
      <c r="K1968" s="1">
        <v>1920</v>
      </c>
      <c r="L1968" s="1" t="s">
        <v>14</v>
      </c>
      <c r="M1968" s="1">
        <v>1</v>
      </c>
      <c r="N1968" s="1" t="s">
        <v>13</v>
      </c>
      <c r="P1968" s="5">
        <v>38.737194000000002</v>
      </c>
      <c r="Q1968" s="5">
        <v>-85.379992999999999</v>
      </c>
      <c r="R1968" s="1">
        <v>420</v>
      </c>
      <c r="S1968" s="9"/>
      <c r="U1968" t="s">
        <v>485</v>
      </c>
      <c r="V1968" t="s">
        <v>446</v>
      </c>
      <c r="W1968" s="1" t="s">
        <v>414</v>
      </c>
    </row>
    <row r="1969" spans="1:23" x14ac:dyDescent="0.2">
      <c r="A1969" t="str">
        <f>IF(ISBLANK(R1969),C1969,R1969)&amp;" "&amp;S1969&amp;IF(ISBLANK(S1969),""," ")&amp;T1969&amp;IF(ISBLANK(T1969),""," ")&amp;U1969&amp;" "&amp;V1969</f>
        <v>424 West Street</v>
      </c>
      <c r="C1969" s="1" t="s">
        <v>0</v>
      </c>
      <c r="E1969" s="1" t="str">
        <f t="shared" si="92"/>
        <v>Vernacular: Other</v>
      </c>
      <c r="F1969" s="1" t="str">
        <f t="shared" si="91"/>
        <v>Double Pen</v>
      </c>
      <c r="G1969" s="1" t="s">
        <v>43</v>
      </c>
      <c r="H1969" s="1" t="b">
        <v>1</v>
      </c>
      <c r="I1969" s="1" t="b">
        <v>0</v>
      </c>
      <c r="J1969" s="1">
        <v>1870</v>
      </c>
      <c r="K1969" s="1">
        <v>1870</v>
      </c>
      <c r="L1969" s="1" t="s">
        <v>14</v>
      </c>
      <c r="M1969" s="1">
        <v>1</v>
      </c>
      <c r="N1969" s="1" t="s">
        <v>13</v>
      </c>
      <c r="P1969" s="5">
        <v>38.737313999999998</v>
      </c>
      <c r="Q1969" s="5">
        <v>-85.380071999999998</v>
      </c>
      <c r="R1969" s="1">
        <v>424</v>
      </c>
      <c r="S1969" s="9"/>
      <c r="U1969" t="s">
        <v>485</v>
      </c>
      <c r="V1969" t="s">
        <v>446</v>
      </c>
      <c r="W1969" s="1" t="s">
        <v>13</v>
      </c>
    </row>
    <row r="1970" spans="1:23" x14ac:dyDescent="0.2">
      <c r="A1970" t="str">
        <f>IF(ISBLANK(R1970),C1970,R1970)&amp;" "&amp;S1970&amp;IF(ISBLANK(S1970),""," ")&amp;T1970&amp;IF(ISBLANK(T1970),""," ")&amp;U1970&amp;" "&amp;V1970</f>
        <v>509 West Street</v>
      </c>
      <c r="C1970" s="1" t="s">
        <v>0</v>
      </c>
      <c r="E1970" s="1" t="str">
        <f t="shared" si="92"/>
        <v>Federal</v>
      </c>
      <c r="F1970" s="1" t="str">
        <f t="shared" si="91"/>
        <v>None</v>
      </c>
      <c r="G1970" s="1" t="s">
        <v>1</v>
      </c>
      <c r="H1970" s="1" t="b">
        <v>1</v>
      </c>
      <c r="I1970" s="1" t="b">
        <v>0</v>
      </c>
      <c r="J1970" s="1">
        <v>1840</v>
      </c>
      <c r="K1970" s="1">
        <v>1840</v>
      </c>
      <c r="L1970" s="1" t="s">
        <v>14</v>
      </c>
      <c r="M1970" s="1">
        <v>1</v>
      </c>
      <c r="N1970" s="1" t="s">
        <v>13</v>
      </c>
      <c r="P1970" s="5">
        <v>38.737906000000002</v>
      </c>
      <c r="Q1970" s="5">
        <v>-85.380467999999993</v>
      </c>
      <c r="R1970" s="1">
        <v>509</v>
      </c>
      <c r="S1970" s="9"/>
      <c r="U1970" t="s">
        <v>485</v>
      </c>
      <c r="V1970" t="s">
        <v>446</v>
      </c>
      <c r="W1970" s="1" t="s">
        <v>13</v>
      </c>
    </row>
    <row r="1971" spans="1:23" x14ac:dyDescent="0.2">
      <c r="A1971" t="str">
        <f>IF(ISBLANK(R1971),C1971,R1971)&amp;" "&amp;S1971&amp;IF(ISBLANK(S1971),""," ")&amp;T1971&amp;IF(ISBLANK(T1971),""," ")&amp;U1971&amp;" "&amp;V1971</f>
        <v>511 West Street</v>
      </c>
      <c r="C1971" s="1" t="s">
        <v>0</v>
      </c>
      <c r="E1971" s="1" t="str">
        <f t="shared" si="92"/>
        <v>Federal</v>
      </c>
      <c r="F1971" s="1" t="str">
        <f t="shared" si="91"/>
        <v>None</v>
      </c>
      <c r="G1971" s="1" t="s">
        <v>1</v>
      </c>
      <c r="H1971" s="1" t="b">
        <v>1</v>
      </c>
      <c r="I1971" s="1" t="b">
        <v>0</v>
      </c>
      <c r="J1971" s="1">
        <v>1840</v>
      </c>
      <c r="K1971" s="1">
        <v>1840</v>
      </c>
      <c r="L1971" s="1" t="s">
        <v>14</v>
      </c>
      <c r="M1971" s="1">
        <v>1</v>
      </c>
      <c r="N1971" s="1" t="s">
        <v>13</v>
      </c>
      <c r="P1971" s="5">
        <v>38.737991999999998</v>
      </c>
      <c r="Q1971" s="5">
        <v>-85.380449999999996</v>
      </c>
      <c r="R1971" s="1">
        <v>511</v>
      </c>
      <c r="S1971" s="9"/>
      <c r="U1971" t="s">
        <v>485</v>
      </c>
      <c r="V1971" t="s">
        <v>446</v>
      </c>
      <c r="W1971" s="1" t="s">
        <v>13</v>
      </c>
    </row>
    <row r="1972" spans="1:23" ht="25.5" x14ac:dyDescent="0.2">
      <c r="A1972" t="str">
        <f t="shared" si="93"/>
        <v>512 West Street</v>
      </c>
      <c r="B1972" s="1" t="s">
        <v>246</v>
      </c>
      <c r="C1972" s="1" t="s">
        <v>0</v>
      </c>
      <c r="E1972" s="1" t="str">
        <f t="shared" si="92"/>
        <v>Victorian</v>
      </c>
      <c r="F1972" s="1" t="str">
        <f t="shared" si="91"/>
        <v>Queen Anne</v>
      </c>
      <c r="G1972" s="1" t="s">
        <v>42</v>
      </c>
      <c r="H1972" s="1" t="b">
        <v>1</v>
      </c>
      <c r="I1972" s="1" t="b">
        <v>0</v>
      </c>
      <c r="J1972" s="1">
        <v>1878</v>
      </c>
      <c r="K1972" s="1">
        <v>1878</v>
      </c>
      <c r="L1972" s="1" t="s">
        <v>14</v>
      </c>
      <c r="M1972" s="1">
        <v>1</v>
      </c>
      <c r="N1972" s="1" t="s">
        <v>13</v>
      </c>
      <c r="P1972" s="5">
        <v>38.737900000000003</v>
      </c>
      <c r="Q1972" s="5">
        <v>-85.379949999999994</v>
      </c>
      <c r="R1972" s="1">
        <v>512</v>
      </c>
      <c r="S1972" s="9"/>
      <c r="U1972" t="s">
        <v>485</v>
      </c>
      <c r="V1972" t="s">
        <v>446</v>
      </c>
      <c r="W1972" s="1" t="s">
        <v>13</v>
      </c>
    </row>
    <row r="1973" spans="1:23" x14ac:dyDescent="0.2">
      <c r="A1973" t="str">
        <f>IF(ISBLANK(R1973),C1973,R1973)&amp;" "&amp;S1973&amp;IF(ISBLANK(S1973),""," ")&amp;T1973&amp;IF(ISBLANK(T1973),""," ")&amp;U1973&amp;" "&amp;V1973</f>
        <v>513 West Street</v>
      </c>
      <c r="C1973" s="1" t="s">
        <v>0</v>
      </c>
      <c r="E1973" s="1" t="str">
        <f t="shared" si="92"/>
        <v>Federal</v>
      </c>
      <c r="F1973" s="1" t="str">
        <f t="shared" si="91"/>
        <v>None</v>
      </c>
      <c r="G1973" s="1" t="s">
        <v>1</v>
      </c>
      <c r="H1973" s="1" t="b">
        <v>1</v>
      </c>
      <c r="I1973" s="1" t="b">
        <v>0</v>
      </c>
      <c r="J1973" s="1">
        <v>1835</v>
      </c>
      <c r="K1973" s="1">
        <v>1835</v>
      </c>
      <c r="L1973" s="1" t="s">
        <v>14</v>
      </c>
      <c r="M1973" s="1">
        <v>1</v>
      </c>
      <c r="N1973" s="1" t="s">
        <v>13</v>
      </c>
      <c r="P1973" s="5">
        <v>38.738228999999997</v>
      </c>
      <c r="Q1973" s="5">
        <v>-85.380438999999996</v>
      </c>
      <c r="R1973" s="1">
        <v>513</v>
      </c>
      <c r="S1973" s="9"/>
      <c r="U1973" t="s">
        <v>485</v>
      </c>
      <c r="V1973" t="s">
        <v>446</v>
      </c>
      <c r="W1973" s="1" t="s">
        <v>13</v>
      </c>
    </row>
    <row r="1974" spans="1:23" x14ac:dyDescent="0.2">
      <c r="A1974" t="str">
        <f>IF(ISBLANK(R1974),C1974,R1974)&amp;" "&amp;S1974&amp;IF(ISBLANK(S1974),""," ")&amp;T1974&amp;IF(ISBLANK(T1974),""," ")&amp;U1974&amp;" "&amp;V1974</f>
        <v>515 West Street</v>
      </c>
      <c r="C1974" s="1" t="s">
        <v>0</v>
      </c>
      <c r="E1974" s="1" t="str">
        <f t="shared" si="92"/>
        <v>Federal</v>
      </c>
      <c r="F1974" s="1" t="str">
        <f t="shared" si="91"/>
        <v>None</v>
      </c>
      <c r="G1974" s="1" t="s">
        <v>1</v>
      </c>
      <c r="H1974" s="1" t="b">
        <v>1</v>
      </c>
      <c r="I1974" s="1" t="b">
        <v>0</v>
      </c>
      <c r="J1974" s="1">
        <v>1835</v>
      </c>
      <c r="K1974" s="1">
        <v>1835</v>
      </c>
      <c r="L1974" s="1" t="s">
        <v>14</v>
      </c>
      <c r="M1974" s="1">
        <v>1</v>
      </c>
      <c r="N1974" s="1" t="s">
        <v>13</v>
      </c>
      <c r="P1974" s="5">
        <v>38.738233000000001</v>
      </c>
      <c r="Q1974" s="5">
        <v>-85.380606999999998</v>
      </c>
      <c r="R1974" s="1">
        <v>515</v>
      </c>
      <c r="S1974" s="9"/>
      <c r="U1974" t="s">
        <v>485</v>
      </c>
      <c r="V1974" t="s">
        <v>446</v>
      </c>
      <c r="W1974" s="1" t="s">
        <v>13</v>
      </c>
    </row>
    <row r="1975" spans="1:23" x14ac:dyDescent="0.2">
      <c r="A1975" t="str">
        <f t="shared" si="93"/>
        <v>516 West Street</v>
      </c>
      <c r="B1975" s="1" t="s">
        <v>247</v>
      </c>
      <c r="C1975" s="1" t="s">
        <v>0</v>
      </c>
      <c r="E1975" s="1" t="str">
        <f t="shared" si="92"/>
        <v>Federal</v>
      </c>
      <c r="F1975" s="1" t="str">
        <f t="shared" si="91"/>
        <v>None</v>
      </c>
      <c r="G1975" s="1" t="s">
        <v>1</v>
      </c>
      <c r="H1975" s="1" t="b">
        <v>1</v>
      </c>
      <c r="I1975" s="1" t="b">
        <v>0</v>
      </c>
      <c r="J1975" s="1">
        <v>1840</v>
      </c>
      <c r="K1975" s="1">
        <v>1840</v>
      </c>
      <c r="L1975" s="1" t="s">
        <v>14</v>
      </c>
      <c r="M1975" s="1">
        <v>1</v>
      </c>
      <c r="N1975" s="1" t="s">
        <v>13</v>
      </c>
      <c r="P1975" s="5">
        <v>38.738098999999998</v>
      </c>
      <c r="Q1975" s="5">
        <v>-85.379853999999995</v>
      </c>
      <c r="R1975" s="1">
        <v>516</v>
      </c>
      <c r="S1975" s="9"/>
      <c r="U1975" t="s">
        <v>485</v>
      </c>
      <c r="V1975" t="s">
        <v>446</v>
      </c>
      <c r="W1975" s="1" t="s">
        <v>13</v>
      </c>
    </row>
    <row r="1976" spans="1:23" ht="114.75" x14ac:dyDescent="0.2">
      <c r="A1976" t="str">
        <f t="shared" si="93"/>
        <v>517 West Street</v>
      </c>
      <c r="B1976" s="1" t="s">
        <v>240</v>
      </c>
      <c r="C1976" s="1" t="s">
        <v>0</v>
      </c>
      <c r="E1976" s="1" t="str">
        <f t="shared" si="92"/>
        <v>Classical/Greek Revival</v>
      </c>
      <c r="F1976" s="1" t="str">
        <f t="shared" si="91"/>
        <v>Greek</v>
      </c>
      <c r="G1976" s="1" t="s">
        <v>26</v>
      </c>
      <c r="H1976" s="1" t="b">
        <v>1</v>
      </c>
      <c r="I1976" s="1" t="b">
        <v>0</v>
      </c>
      <c r="J1976" s="1">
        <v>1870</v>
      </c>
      <c r="K1976" s="1">
        <v>1870</v>
      </c>
      <c r="L1976" s="1" t="s">
        <v>14</v>
      </c>
      <c r="M1976" s="1">
        <v>1</v>
      </c>
      <c r="N1976" s="1" t="s">
        <v>13</v>
      </c>
      <c r="P1976" s="5">
        <v>38.738011999999998</v>
      </c>
      <c r="Q1976" s="5">
        <v>-85.380267000000003</v>
      </c>
      <c r="R1976" s="1">
        <v>517</v>
      </c>
      <c r="S1976" s="9"/>
      <c r="U1976" t="s">
        <v>485</v>
      </c>
      <c r="V1976" t="s">
        <v>446</v>
      </c>
      <c r="W1976" s="1" t="s">
        <v>241</v>
      </c>
    </row>
    <row r="1977" spans="1:23" x14ac:dyDescent="0.2">
      <c r="A1977" t="str">
        <f>IF(ISBLANK(R1977),C1977,R1977)&amp;" "&amp;S1977&amp;IF(ISBLANK(S1977),""," ")&amp;T1977&amp;IF(ISBLANK(T1977),""," ")&amp;U1977&amp;" "&amp;V1977</f>
        <v>518 West Street</v>
      </c>
      <c r="C1977" s="1" t="s">
        <v>0</v>
      </c>
      <c r="E1977" s="1" t="str">
        <f t="shared" si="92"/>
        <v>Federal</v>
      </c>
      <c r="F1977" s="1" t="str">
        <f t="shared" si="91"/>
        <v>None</v>
      </c>
      <c r="G1977" s="1" t="s">
        <v>1</v>
      </c>
      <c r="H1977" s="1" t="b">
        <v>1</v>
      </c>
      <c r="I1977" s="1" t="b">
        <v>0</v>
      </c>
      <c r="J1977" s="1">
        <v>1840</v>
      </c>
      <c r="K1977" s="1">
        <v>1840</v>
      </c>
      <c r="L1977" s="1" t="s">
        <v>14</v>
      </c>
      <c r="M1977" s="1">
        <v>1</v>
      </c>
      <c r="N1977" s="1" t="s">
        <v>13</v>
      </c>
      <c r="P1977" s="5">
        <v>38.738187000000003</v>
      </c>
      <c r="Q1977" s="5">
        <v>-85.379858999999996</v>
      </c>
      <c r="R1977" s="1">
        <v>518</v>
      </c>
      <c r="S1977" s="9"/>
      <c r="U1977" t="s">
        <v>485</v>
      </c>
      <c r="V1977" t="s">
        <v>446</v>
      </c>
      <c r="W1977" s="1" t="s">
        <v>13</v>
      </c>
    </row>
    <row r="1978" spans="1:23" x14ac:dyDescent="0.2">
      <c r="A1978" t="str">
        <f>IF(ISBLANK(R1978),C1978,R1978)&amp;" "&amp;S1978&amp;IF(ISBLANK(S1978),""," ")&amp;T1978&amp;IF(ISBLANK(T1978),""," ")&amp;U1978&amp;" "&amp;V1978</f>
        <v>520 West Street</v>
      </c>
      <c r="C1978" s="1" t="s">
        <v>0</v>
      </c>
      <c r="E1978" s="1" t="str">
        <f t="shared" si="92"/>
        <v>Federal</v>
      </c>
      <c r="F1978" s="1" t="str">
        <f t="shared" si="91"/>
        <v>None</v>
      </c>
      <c r="G1978" s="1" t="s">
        <v>1</v>
      </c>
      <c r="H1978" s="1" t="b">
        <v>1</v>
      </c>
      <c r="I1978" s="1" t="b">
        <v>0</v>
      </c>
      <c r="J1978" s="1">
        <v>1840</v>
      </c>
      <c r="K1978" s="1">
        <v>1840</v>
      </c>
      <c r="L1978" s="1" t="s">
        <v>14</v>
      </c>
      <c r="M1978" s="1">
        <v>1</v>
      </c>
      <c r="N1978" s="1" t="s">
        <v>13</v>
      </c>
      <c r="P1978" s="5">
        <v>38.738239</v>
      </c>
      <c r="Q1978" s="5">
        <v>-85.379859999999994</v>
      </c>
      <c r="R1978" s="1">
        <v>520</v>
      </c>
      <c r="S1978" s="9"/>
      <c r="U1978" t="s">
        <v>485</v>
      </c>
      <c r="V1978" t="s">
        <v>446</v>
      </c>
      <c r="W1978" s="1" t="s">
        <v>13</v>
      </c>
    </row>
    <row r="1979" spans="1:23" x14ac:dyDescent="0.2">
      <c r="A1979" t="str">
        <f>IF(ISBLANK(R1979),C1979,R1979)&amp;" "&amp;S1979&amp;IF(ISBLANK(S1979),""," ")&amp;T1979&amp;IF(ISBLANK(T1979),""," ")&amp;U1979&amp;" "&amp;V1979</f>
        <v>521 West Street</v>
      </c>
      <c r="C1979" s="1" t="s">
        <v>0</v>
      </c>
      <c r="E1979" s="1" t="str">
        <f t="shared" si="92"/>
        <v>Federal</v>
      </c>
      <c r="F1979" s="1" t="str">
        <f t="shared" si="91"/>
        <v>None</v>
      </c>
      <c r="G1979" s="1" t="s">
        <v>1</v>
      </c>
      <c r="H1979" s="1" t="b">
        <v>1</v>
      </c>
      <c r="I1979" s="1" t="b">
        <v>0</v>
      </c>
      <c r="J1979" s="1">
        <v>1840</v>
      </c>
      <c r="K1979" s="1">
        <v>1840</v>
      </c>
      <c r="L1979" s="1" t="s">
        <v>14</v>
      </c>
      <c r="M1979" s="1">
        <v>1</v>
      </c>
      <c r="N1979" s="1" t="s">
        <v>13</v>
      </c>
      <c r="P1979" s="5">
        <v>38.738461999999998</v>
      </c>
      <c r="Q1979" s="5">
        <v>-85.380589000000001</v>
      </c>
      <c r="R1979" s="1">
        <v>521</v>
      </c>
      <c r="S1979" s="9"/>
      <c r="U1979" t="s">
        <v>485</v>
      </c>
      <c r="V1979" t="s">
        <v>446</v>
      </c>
      <c r="W1979" s="1" t="s">
        <v>13</v>
      </c>
    </row>
    <row r="1980" spans="1:23" x14ac:dyDescent="0.2">
      <c r="A1980" t="str">
        <f>IF(ISBLANK(R1980),C1980,R1980)&amp;" "&amp;S1980&amp;IF(ISBLANK(S1980),""," ")&amp;T1980&amp;IF(ISBLANK(T1980),""," ")&amp;U1980&amp;" "&amp;V1980</f>
        <v>523 West Street</v>
      </c>
      <c r="C1980" s="1" t="s">
        <v>0</v>
      </c>
      <c r="E1980" s="1" t="str">
        <f t="shared" si="92"/>
        <v>Federal</v>
      </c>
      <c r="F1980" s="1" t="str">
        <f t="shared" si="91"/>
        <v>None</v>
      </c>
      <c r="G1980" s="1" t="s">
        <v>1</v>
      </c>
      <c r="H1980" s="1" t="b">
        <v>1</v>
      </c>
      <c r="I1980" s="1" t="b">
        <v>0</v>
      </c>
      <c r="J1980" s="1">
        <v>1860</v>
      </c>
      <c r="K1980" s="1">
        <v>1860</v>
      </c>
      <c r="L1980" s="1" t="s">
        <v>14</v>
      </c>
      <c r="M1980" s="1">
        <v>1</v>
      </c>
      <c r="N1980" s="1" t="s">
        <v>13</v>
      </c>
      <c r="P1980" s="5">
        <v>38.738461999999998</v>
      </c>
      <c r="Q1980" s="5">
        <v>-85.380589000000001</v>
      </c>
      <c r="R1980" s="1">
        <v>523</v>
      </c>
      <c r="S1980" s="9"/>
      <c r="U1980" t="s">
        <v>485</v>
      </c>
      <c r="V1980" t="s">
        <v>446</v>
      </c>
      <c r="W1980" s="1" t="s">
        <v>13</v>
      </c>
    </row>
    <row r="1981" spans="1:23" x14ac:dyDescent="0.2">
      <c r="A1981" t="str">
        <f>IF(ISBLANK(R1981),C1981,R1981)&amp;" "&amp;S1981&amp;IF(ISBLANK(S1981),""," ")&amp;T1981&amp;IF(ISBLANK(T1981),""," ")&amp;U1981&amp;" "&amp;V1981</f>
        <v>525 West Street</v>
      </c>
      <c r="C1981" s="1" t="s">
        <v>0</v>
      </c>
      <c r="E1981" s="1" t="str">
        <f t="shared" si="92"/>
        <v>Federal</v>
      </c>
      <c r="F1981" s="1" t="str">
        <f t="shared" si="91"/>
        <v>None</v>
      </c>
      <c r="G1981" s="1" t="s">
        <v>1</v>
      </c>
      <c r="H1981" s="1" t="b">
        <v>1</v>
      </c>
      <c r="I1981" s="1" t="b">
        <v>0</v>
      </c>
      <c r="J1981" s="1">
        <v>1860</v>
      </c>
      <c r="K1981" s="1">
        <v>1860</v>
      </c>
      <c r="L1981" s="1" t="s">
        <v>14</v>
      </c>
      <c r="M1981" s="1">
        <v>1</v>
      </c>
      <c r="N1981" s="1" t="s">
        <v>13</v>
      </c>
      <c r="P1981" s="5">
        <v>38.738461999999998</v>
      </c>
      <c r="Q1981" s="5">
        <v>-85.380589000000001</v>
      </c>
      <c r="R1981" s="1">
        <v>525</v>
      </c>
      <c r="S1981" s="9"/>
      <c r="U1981" t="s">
        <v>485</v>
      </c>
      <c r="V1981" t="s">
        <v>446</v>
      </c>
      <c r="W1981" s="1" t="s">
        <v>13</v>
      </c>
    </row>
    <row r="1982" spans="1:23" x14ac:dyDescent="0.2">
      <c r="A1982" t="str">
        <f>IF(ISBLANK(R1982),C1982,R1982)&amp;" "&amp;S1982&amp;IF(ISBLANK(S1982),""," ")&amp;T1982&amp;IF(ISBLANK(T1982),""," ")&amp;U1982&amp;" "&amp;V1982</f>
        <v>601 West Street</v>
      </c>
      <c r="C1982" s="1" t="s">
        <v>0</v>
      </c>
      <c r="E1982" s="1" t="str">
        <f t="shared" si="92"/>
        <v>Federal</v>
      </c>
      <c r="F1982" s="1" t="str">
        <f t="shared" si="91"/>
        <v>None</v>
      </c>
      <c r="G1982" s="1" t="s">
        <v>1</v>
      </c>
      <c r="H1982" s="1" t="b">
        <v>1</v>
      </c>
      <c r="I1982" s="1" t="b">
        <v>0</v>
      </c>
      <c r="J1982" s="1">
        <v>1840</v>
      </c>
      <c r="K1982" s="1">
        <v>1840</v>
      </c>
      <c r="L1982" s="1" t="s">
        <v>14</v>
      </c>
      <c r="M1982" s="1">
        <v>1</v>
      </c>
      <c r="N1982" s="1" t="s">
        <v>13</v>
      </c>
      <c r="P1982" s="5">
        <v>38.738773000000002</v>
      </c>
      <c r="Q1982" s="5">
        <v>-85.380593000000005</v>
      </c>
      <c r="R1982" s="1">
        <v>601</v>
      </c>
      <c r="S1982" s="9"/>
      <c r="U1982" t="s">
        <v>485</v>
      </c>
      <c r="V1982" t="s">
        <v>446</v>
      </c>
      <c r="W1982" s="1" t="s">
        <v>13</v>
      </c>
    </row>
    <row r="1983" spans="1:23" ht="25.5" x14ac:dyDescent="0.2">
      <c r="A1983" t="str">
        <f>IF(ISBLANK(R1983),C1983,R1983)&amp;" "&amp;S1983&amp;IF(ISBLANK(S1983),""," ")&amp;T1983&amp;IF(ISBLANK(T1983),""," ")&amp;U1983&amp;" "&amp;V1983</f>
        <v>602 West Street</v>
      </c>
      <c r="C1983" s="1" t="s">
        <v>4</v>
      </c>
      <c r="E1983" s="1" t="str">
        <f t="shared" si="92"/>
        <v>Commercial Style</v>
      </c>
      <c r="F1983" s="1" t="str">
        <f t="shared" si="91"/>
        <v>None</v>
      </c>
      <c r="G1983" s="1" t="s">
        <v>6</v>
      </c>
      <c r="H1983" s="1" t="b">
        <v>1</v>
      </c>
      <c r="I1983" s="1" t="b">
        <v>0</v>
      </c>
      <c r="J1983" s="1">
        <v>1945</v>
      </c>
      <c r="K1983" s="1">
        <v>1945</v>
      </c>
      <c r="L1983" s="1" t="s">
        <v>2</v>
      </c>
      <c r="N1983" s="1">
        <v>1</v>
      </c>
      <c r="O1983" s="4" t="s">
        <v>526</v>
      </c>
      <c r="P1983" s="5">
        <v>38.738605</v>
      </c>
      <c r="Q1983" s="5">
        <v>-85.380217999999999</v>
      </c>
      <c r="R1983" s="1">
        <v>602</v>
      </c>
      <c r="S1983" s="9"/>
      <c r="U1983" t="s">
        <v>485</v>
      </c>
      <c r="V1983" t="s">
        <v>446</v>
      </c>
      <c r="W1983" s="1" t="s">
        <v>13</v>
      </c>
    </row>
    <row r="1984" spans="1:23" x14ac:dyDescent="0.2">
      <c r="A1984" t="str">
        <f>IF(ISBLANK(R1984),C1984,R1984)&amp;" "&amp;S1984&amp;IF(ISBLANK(S1984),""," ")&amp;T1984&amp;IF(ISBLANK(T1984),""," ")&amp;U1984&amp;" "&amp;V1984</f>
        <v>603 West Street</v>
      </c>
      <c r="C1984" s="1" t="s">
        <v>0</v>
      </c>
      <c r="E1984" s="1" t="str">
        <f t="shared" si="92"/>
        <v>Federal</v>
      </c>
      <c r="F1984" s="1" t="str">
        <f t="shared" si="91"/>
        <v>None</v>
      </c>
      <c r="G1984" s="1" t="s">
        <v>1</v>
      </c>
      <c r="H1984" s="1" t="b">
        <v>1</v>
      </c>
      <c r="I1984" s="1" t="b">
        <v>0</v>
      </c>
      <c r="J1984" s="1">
        <v>1840</v>
      </c>
      <c r="K1984" s="1">
        <v>1840</v>
      </c>
      <c r="L1984" s="1" t="s">
        <v>14</v>
      </c>
      <c r="M1984" s="1">
        <v>1</v>
      </c>
      <c r="N1984" s="1" t="s">
        <v>13</v>
      </c>
      <c r="P1984" s="5">
        <v>38.738773000000002</v>
      </c>
      <c r="Q1984" s="5">
        <v>-85.380593000000005</v>
      </c>
      <c r="R1984" s="1">
        <v>603</v>
      </c>
      <c r="S1984" s="9"/>
      <c r="U1984" t="s">
        <v>485</v>
      </c>
      <c r="V1984" t="s">
        <v>446</v>
      </c>
      <c r="W1984" s="1" t="s">
        <v>13</v>
      </c>
    </row>
    <row r="1985" spans="1:23" x14ac:dyDescent="0.2">
      <c r="A1985" t="str">
        <f>IF(ISBLANK(R1985),C1985,R1985)&amp;" "&amp;S1985&amp;IF(ISBLANK(S1985),""," ")&amp;T1985&amp;IF(ISBLANK(T1985),""," ")&amp;U1985&amp;" "&amp;V1985</f>
        <v>616 West Street</v>
      </c>
      <c r="C1985" s="1" t="s">
        <v>0</v>
      </c>
      <c r="E1985" s="1" t="str">
        <f t="shared" si="92"/>
        <v>Vernacular: Gable Front</v>
      </c>
      <c r="F1985" s="1" t="str">
        <f t="shared" si="91"/>
        <v>None</v>
      </c>
      <c r="G1985" s="1" t="s">
        <v>21</v>
      </c>
      <c r="H1985" s="1" t="b">
        <v>1</v>
      </c>
      <c r="I1985" s="1" t="b">
        <v>0</v>
      </c>
      <c r="J1985" s="1">
        <v>1870</v>
      </c>
      <c r="K1985" s="1">
        <v>1870</v>
      </c>
      <c r="L1985" s="1" t="s">
        <v>14</v>
      </c>
      <c r="M1985" s="1">
        <v>1</v>
      </c>
      <c r="N1985" s="1" t="s">
        <v>13</v>
      </c>
      <c r="P1985" s="5">
        <v>38.738864999999997</v>
      </c>
      <c r="Q1985" s="5">
        <v>-85.379850000000005</v>
      </c>
      <c r="R1985" s="1">
        <v>616</v>
      </c>
      <c r="S1985" s="9"/>
      <c r="U1985" t="s">
        <v>485</v>
      </c>
      <c r="V1985" t="s">
        <v>446</v>
      </c>
      <c r="W1985" s="1" t="s">
        <v>13</v>
      </c>
    </row>
    <row r="1986" spans="1:23" ht="25.5" x14ac:dyDescent="0.2">
      <c r="A1986" t="str">
        <f>IF(ISBLANK(R1986),C1986,R1986)&amp;" "&amp;S1986&amp;IF(ISBLANK(S1986),""," ")&amp;T1986&amp;IF(ISBLANK(T1986),""," ")&amp;U1986&amp;" "&amp;V1986</f>
        <v>621 West Street</v>
      </c>
      <c r="C1986" s="1" t="s">
        <v>242</v>
      </c>
      <c r="E1986" s="1" t="str">
        <f t="shared" si="92"/>
        <v>Modern Movement</v>
      </c>
      <c r="F1986" s="1" t="str">
        <f t="shared" ref="F1986:F2000" si="94">IF(OR(G1986="Other: Vernacular Landscape",G1986="Other",G1986="Federal"),"None",IF(G1986="Italianate","None",IF(G1986="No Style","None",IF(G1986="Other: Gabled-ell","Gabled-ell",IF(G1986="Other: Single Pen","Single Pen",IF(G1986="Other: Double Pen","Double Pen",IF(G1986="Other: Shotgun","None",IF(G1986="Other: I-House","I-House",IF(G1986="Other: Hall and Parlor","Hall and Parlor",IF(G1986="Other: Gable front","None",IF(G1986="Other: Cross gable","Cross Gable",IF(G1986="Other: English Barn","English Barn",IF(G1986="Greek Revival","Greek",IF(G1986="Bungalow/Craftsman","None",IF(G1986="Colonial Revival","None",IF(G1986="Other: American Four Square","None",IF(G1986="Queen Anne","Queen Anne",IF(G1986="Other: Designed Landscape - Memorial Garden","Memorial Garden",IF(G1986="Other: Designed Landscape - Formal garden","Formal Garden",IF(OR(G1986="Other: Modern",G1986="Modern Movement"),"None",IF(OR(G1986="Other: Side gabled",G1986="Side gabled"),"Side Gable",IF(G1986="Other: Rail car design","Rail Car",IF(G1986="Commercial Style","None",IF(G1986="Other: Cottage","Cottage",IF(G1986="Other: 19th C. Functional","19th Century",IF(G1986="Other: 20th C. Functional","20th Century",IF(G1986="Other: Pre-Fab","Pre-Fab",IF(OR(G1986="Other: Art Deco",G1986="Art Deco"),"None",IF(G1986="Gothic Revival","None",IF(G1986="Neo-Classical Revival","Classical",IF(OR(G1986="Other: Tudor Revival",G1986="Tudor Revival"),"None",IF(G1986="Stick/Eastlake","Stick/Eastlake",IF(G1986="Romanesque Revival","Romanesque Revival",IF(G1986="Modern Movement: Ranch Style","Ranch",IF(G1986="Other: Camelback shotgun","Camelback Shotgun",IF(G1986="Other: Saltbox","Saltbox",IF(G1986="Other: Designed Lanscape","None",IF(G1986="Other: Designed Landscape - City Park","City Park",IF(G1986="Other: Central passage","Central Passage",IF(G1986="Other: T-plan","T-plan",IF(G1986="Other: Free Classic","Free Classical",IF(G1986="Other: Cross plan","Cross Plan",IF(G1986="Second Empire",G1986,IF(G1986="Other: Folk Victorian","Folk Victorian",IF(G1986="Classical Revival","Classical",IF(G1986="Other: Neoclassical","Neoclassical",""))))))))))))))))))))))))))))))))))))))))))))))</f>
        <v>None</v>
      </c>
      <c r="G1986" s="4" t="s">
        <v>29</v>
      </c>
      <c r="H1986" s="1" t="b">
        <v>1</v>
      </c>
      <c r="I1986" s="1" t="b">
        <v>0</v>
      </c>
      <c r="J1986" s="1">
        <v>2002</v>
      </c>
      <c r="K1986" s="1">
        <v>2002</v>
      </c>
      <c r="L1986" s="1" t="s">
        <v>2</v>
      </c>
      <c r="N1986" s="1">
        <v>1</v>
      </c>
      <c r="O1986" s="4" t="s">
        <v>526</v>
      </c>
      <c r="P1986" s="5">
        <v>38.739386000000003</v>
      </c>
      <c r="Q1986" s="5">
        <v>-85.380443999999997</v>
      </c>
      <c r="R1986" s="1">
        <v>621</v>
      </c>
      <c r="S1986" s="9"/>
      <c r="U1986" t="s">
        <v>485</v>
      </c>
      <c r="V1986" t="s">
        <v>446</v>
      </c>
      <c r="W1986" s="1" t="s">
        <v>13</v>
      </c>
    </row>
    <row r="1987" spans="1:23" x14ac:dyDescent="0.2">
      <c r="A1987" t="str">
        <f>IF(ISBLANK(R1987),C1987,R1987)&amp;" "&amp;S1987&amp;IF(ISBLANK(S1987),""," ")&amp;T1987&amp;IF(ISBLANK(T1987),""," ")&amp;U1987&amp;" "&amp;V1987</f>
        <v>622 West Street</v>
      </c>
      <c r="C1987" s="1" t="s">
        <v>0</v>
      </c>
      <c r="E1987" s="1" t="str">
        <f t="shared" ref="E1987:E2000" si="95">IF(OR(G1987="Other",G1987="Federal",G1987="Italianate",G1987="Gothic Revival",G1987="Tudor Revival"),G1987,IF(G1987="No Style","None",IF(OR(G1987="Other: T-plan",G1987="Other: Central passage",G1987="Other: Pre-Fab",G1987="Other: Side gabled",G1987="Side gabled",G1987="Other: Gabled-ell",G1987="Other: Cross gable",G1987="Other: Saltbox",G1987="Other: Cross plan",G1987="Other: Hall and Parlor",G1987="Other: I-House",G1987="Other: Single Pen",G1987="Other: Cottage",G1987="Other: Double Pen"),"Vernacular: Other",IF(OR(G1987="Other: Shotgun",G1987="Other: Camelback shotgun"),"Vernacular: Shotgun",IF(G1987="Other: Gable front","Vernacular: Gable Front",IF(G1987="Other: English Barn","Barn",IF(G1987="Bungalow/Craftsman","Bungalow/Craftsman/Foursquare",IF(G1987="Colonial Revival",G1987,IF(G1987="Other: American Four Square","Bungalow/Craftsman/Foursquare",IF(G1987="Queen Anne","Victorian",IF(OR(G1987="Other: Designed Landscape - Memorial Garden",G1987="Other: Designed Landscape",G1987="Other: Designed Landscape - City Park"),"Designed Landscape",IF(G1987="Other: Designed Landscape - Formal garden","Designed Landscape",IF(OR(G1987="Other: Modern",G1987="Modern Movement",G1987="Modern Movement: Ranch Style"),"Modern Movement",IF(G1987="Other: Rail car design","Other",IF(G1987="Commercial Style","Commercial Style",IF(G1987="Other: 19th C. Functional","Functional",IF(G1987="Other: 20th C. Functional","Functional",IF(OR(G1987="Other: Art Deco",G1987="Art Deco"),"Art Deco",IF(G1987="Stick/Eastlake","Victorian",IF(OR(G1987="Other: Folk Victorian",G1987="Other: Free Classic",G1987="Romanesque Revival",G1987="Second Empire"),"Victorian",IF(G1987="Other: Tudor Revival","Tudor Revival",IF(G1987="Other: Vernacular Landscape","Vernacular Landscape",IF(OR(G1987="Greek Revival",G1987="Neo-Classical Revival",G1987="Classical Revival"),"Classical/Greek Revival","")))))))))))))))))))))))</f>
        <v>Federal</v>
      </c>
      <c r="F1987" s="1" t="str">
        <f t="shared" si="94"/>
        <v>None</v>
      </c>
      <c r="G1987" s="1" t="s">
        <v>1</v>
      </c>
      <c r="H1987" s="1" t="b">
        <v>1</v>
      </c>
      <c r="I1987" s="1" t="b">
        <v>0</v>
      </c>
      <c r="J1987" s="1">
        <v>1840</v>
      </c>
      <c r="K1987" s="1">
        <v>1840</v>
      </c>
      <c r="L1987" s="1" t="s">
        <v>14</v>
      </c>
      <c r="M1987" s="1">
        <v>1</v>
      </c>
      <c r="N1987" s="1" t="s">
        <v>13</v>
      </c>
      <c r="P1987" s="5">
        <v>38.739216999999996</v>
      </c>
      <c r="Q1987" s="5">
        <v>-85.380225999999993</v>
      </c>
      <c r="R1987" s="1">
        <v>622</v>
      </c>
      <c r="S1987" s="9"/>
      <c r="U1987" t="s">
        <v>485</v>
      </c>
      <c r="V1987" t="s">
        <v>446</v>
      </c>
      <c r="W1987" s="1" t="s">
        <v>13</v>
      </c>
    </row>
    <row r="1988" spans="1:23" ht="140.25" x14ac:dyDescent="0.2">
      <c r="A1988" t="str">
        <f t="shared" ref="A1987:A2000" si="96">IF(ISBLANK(R1988),B1988,R1988)&amp;" "&amp;S1988&amp;IF(ISBLANK(S1988),""," ")&amp;T1988&amp;IF(ISBLANK(T1988),""," ")&amp;U1988&amp;" "&amp;V1988</f>
        <v>624 West Street</v>
      </c>
      <c r="B1988" s="1" t="s">
        <v>248</v>
      </c>
      <c r="C1988" s="1" t="s">
        <v>4</v>
      </c>
      <c r="E1988" s="1" t="str">
        <f t="shared" si="95"/>
        <v>Italianate</v>
      </c>
      <c r="F1988" s="1" t="str">
        <f t="shared" si="94"/>
        <v>None</v>
      </c>
      <c r="G1988" s="1" t="s">
        <v>23</v>
      </c>
      <c r="H1988" s="1" t="b">
        <v>1</v>
      </c>
      <c r="I1988" s="1" t="b">
        <v>0</v>
      </c>
      <c r="J1988" s="1">
        <v>1870</v>
      </c>
      <c r="K1988" s="1">
        <v>1870</v>
      </c>
      <c r="L1988" s="1" t="s">
        <v>14</v>
      </c>
      <c r="M1988" s="1">
        <v>1</v>
      </c>
      <c r="N1988" s="1" t="s">
        <v>13</v>
      </c>
      <c r="P1988" s="5">
        <v>38.739339000000001</v>
      </c>
      <c r="Q1988" s="5">
        <v>-85.379956000000007</v>
      </c>
      <c r="R1988" s="1">
        <v>624</v>
      </c>
      <c r="S1988" s="9"/>
      <c r="U1988" t="s">
        <v>485</v>
      </c>
      <c r="V1988" t="s">
        <v>446</v>
      </c>
      <c r="W1988" s="1" t="s">
        <v>415</v>
      </c>
    </row>
    <row r="1989" spans="1:23" x14ac:dyDescent="0.2">
      <c r="A1989" t="str">
        <f>IF(ISBLANK(R1989),C1989,R1989)&amp;" "&amp;S1989&amp;IF(ISBLANK(S1989),""," ")&amp;T1989&amp;IF(ISBLANK(T1989),""," ")&amp;U1989&amp;" "&amp;V1989</f>
        <v>628 West Street</v>
      </c>
      <c r="C1989" s="1" t="s">
        <v>0</v>
      </c>
      <c r="E1989" s="1" t="str">
        <f t="shared" si="95"/>
        <v>Federal</v>
      </c>
      <c r="F1989" s="1" t="str">
        <f t="shared" si="94"/>
        <v>None</v>
      </c>
      <c r="G1989" s="1" t="s">
        <v>1</v>
      </c>
      <c r="H1989" s="1" t="b">
        <v>1</v>
      </c>
      <c r="I1989" s="1" t="b">
        <v>0</v>
      </c>
      <c r="J1989" s="1">
        <v>1840</v>
      </c>
      <c r="K1989" s="1">
        <v>1840</v>
      </c>
      <c r="L1989" s="1" t="s">
        <v>14</v>
      </c>
      <c r="M1989" s="1">
        <v>1</v>
      </c>
      <c r="N1989" s="1" t="s">
        <v>13</v>
      </c>
      <c r="P1989" s="5">
        <v>38.739539999999998</v>
      </c>
      <c r="Q1989" s="5">
        <v>-85.380030000000005</v>
      </c>
      <c r="R1989" s="1">
        <v>628</v>
      </c>
      <c r="S1989" s="9"/>
      <c r="U1989" t="s">
        <v>485</v>
      </c>
      <c r="V1989" t="s">
        <v>446</v>
      </c>
      <c r="W1989" s="1" t="s">
        <v>13</v>
      </c>
    </row>
    <row r="1990" spans="1:23" ht="25.5" x14ac:dyDescent="0.2">
      <c r="A1990" t="str">
        <f>IF(ISBLANK(R1990),C1990,R1990)&amp;" "&amp;S1990&amp;IF(ISBLANK(S1990),""," ")&amp;T1990&amp;IF(ISBLANK(T1990),""," ")&amp;U1990&amp;" "&amp;V1990</f>
        <v>701 West Street</v>
      </c>
      <c r="C1990" s="1" t="s">
        <v>4</v>
      </c>
      <c r="E1990" s="1" t="str">
        <f t="shared" si="95"/>
        <v>None</v>
      </c>
      <c r="F1990" s="1" t="str">
        <f t="shared" si="94"/>
        <v>None</v>
      </c>
      <c r="G1990" s="1" t="s">
        <v>15</v>
      </c>
      <c r="H1990" s="1" t="b">
        <v>1</v>
      </c>
      <c r="I1990" s="1" t="b">
        <v>0</v>
      </c>
      <c r="J1990" s="1">
        <v>1880</v>
      </c>
      <c r="K1990" s="1">
        <v>1880</v>
      </c>
      <c r="L1990" s="1" t="s">
        <v>2</v>
      </c>
      <c r="N1990" s="4">
        <v>1</v>
      </c>
      <c r="O1990" s="4" t="s">
        <v>511</v>
      </c>
      <c r="P1990" s="5">
        <v>38.739913000000001</v>
      </c>
      <c r="Q1990" s="5">
        <v>-85.380629999999996</v>
      </c>
      <c r="R1990" s="1">
        <v>701</v>
      </c>
      <c r="S1990" s="9"/>
      <c r="U1990" t="s">
        <v>485</v>
      </c>
      <c r="V1990" t="s">
        <v>446</v>
      </c>
      <c r="W1990" s="1" t="s">
        <v>13</v>
      </c>
    </row>
    <row r="1991" spans="1:23" ht="25.5" x14ac:dyDescent="0.2">
      <c r="A1991" t="str">
        <f>IF(ISBLANK(R1991),C1991,R1991)&amp;" "&amp;S1991&amp;IF(ISBLANK(S1991),""," ")&amp;T1991&amp;IF(ISBLANK(T1991),""," ")&amp;U1991&amp;" "&amp;V1991</f>
        <v>703 West Street</v>
      </c>
      <c r="C1991" s="1" t="s">
        <v>4</v>
      </c>
      <c r="E1991" s="1" t="str">
        <f t="shared" si="95"/>
        <v>Italianate</v>
      </c>
      <c r="F1991" s="1" t="str">
        <f t="shared" si="94"/>
        <v>None</v>
      </c>
      <c r="G1991" s="1" t="s">
        <v>23</v>
      </c>
      <c r="H1991" s="1" t="b">
        <v>1</v>
      </c>
      <c r="I1991" s="1" t="b">
        <v>0</v>
      </c>
      <c r="J1991" s="1">
        <v>1870</v>
      </c>
      <c r="K1991" s="1">
        <v>1870</v>
      </c>
      <c r="L1991" s="1" t="s">
        <v>14</v>
      </c>
      <c r="M1991" s="1">
        <v>1</v>
      </c>
      <c r="N1991" s="1" t="s">
        <v>13</v>
      </c>
      <c r="P1991" s="5">
        <v>38.739995</v>
      </c>
      <c r="Q1991" s="5">
        <v>-85.380613999999994</v>
      </c>
      <c r="R1991" s="1">
        <v>703</v>
      </c>
      <c r="S1991" s="9"/>
      <c r="U1991" t="s">
        <v>485</v>
      </c>
      <c r="V1991" t="s">
        <v>446</v>
      </c>
      <c r="W1991" s="1" t="s">
        <v>13</v>
      </c>
    </row>
    <row r="1992" spans="1:23" x14ac:dyDescent="0.2">
      <c r="A1992" t="str">
        <f>IF(ISBLANK(R1992),C1992,R1992)&amp;" "&amp;S1992&amp;IF(ISBLANK(S1992),""," ")&amp;T1992&amp;IF(ISBLANK(T1992),""," ")&amp;U1992&amp;" "&amp;V1992</f>
        <v>704 West Street</v>
      </c>
      <c r="C1992" s="1" t="s">
        <v>0</v>
      </c>
      <c r="E1992" s="1" t="str">
        <f t="shared" si="95"/>
        <v>Federal</v>
      </c>
      <c r="F1992" s="1" t="str">
        <f t="shared" si="94"/>
        <v>None</v>
      </c>
      <c r="G1992" s="1" t="s">
        <v>1</v>
      </c>
      <c r="H1992" s="1" t="b">
        <v>1</v>
      </c>
      <c r="I1992" s="1" t="b">
        <v>0</v>
      </c>
      <c r="J1992" s="1">
        <v>1850</v>
      </c>
      <c r="K1992" s="1">
        <v>1850</v>
      </c>
      <c r="L1992" s="1" t="s">
        <v>14</v>
      </c>
      <c r="M1992" s="1">
        <v>1</v>
      </c>
      <c r="N1992" s="1" t="s">
        <v>13</v>
      </c>
      <c r="P1992" s="5">
        <v>38.739811000000003</v>
      </c>
      <c r="Q1992" s="5">
        <v>-85.380049</v>
      </c>
      <c r="R1992" s="1">
        <v>704</v>
      </c>
      <c r="S1992" s="9"/>
      <c r="U1992" t="s">
        <v>485</v>
      </c>
      <c r="V1992" t="s">
        <v>446</v>
      </c>
      <c r="W1992" s="1" t="s">
        <v>13</v>
      </c>
    </row>
    <row r="1993" spans="1:23" x14ac:dyDescent="0.2">
      <c r="A1993" t="str">
        <f>IF(ISBLANK(R1993),C1993,R1993)&amp;" "&amp;S1993&amp;IF(ISBLANK(S1993),""," ")&amp;T1993&amp;IF(ISBLANK(T1993),""," ")&amp;U1993&amp;" "&amp;V1993</f>
        <v>705 West Street</v>
      </c>
      <c r="C1993" s="1" t="s">
        <v>83</v>
      </c>
      <c r="E1993" s="1" t="str">
        <f t="shared" si="95"/>
        <v>Vernacular: Other</v>
      </c>
      <c r="F1993" s="1" t="str">
        <f t="shared" si="94"/>
        <v>Pre-Fab</v>
      </c>
      <c r="G1993" s="4" t="s">
        <v>84</v>
      </c>
      <c r="H1993" s="1" t="b">
        <v>1</v>
      </c>
      <c r="I1993" s="1" t="b">
        <v>0</v>
      </c>
      <c r="J1993" s="1">
        <v>1990</v>
      </c>
      <c r="K1993" s="1">
        <v>1990</v>
      </c>
      <c r="L1993" s="1" t="s">
        <v>2</v>
      </c>
      <c r="N1993" s="1">
        <v>1</v>
      </c>
      <c r="O1993" s="4" t="s">
        <v>526</v>
      </c>
      <c r="P1993" s="5">
        <v>38.740102</v>
      </c>
      <c r="Q1993" s="5">
        <v>-85.380595</v>
      </c>
      <c r="R1993" s="1">
        <v>705</v>
      </c>
      <c r="S1993" s="9"/>
      <c r="U1993" t="s">
        <v>485</v>
      </c>
      <c r="V1993" t="s">
        <v>446</v>
      </c>
      <c r="W1993" s="1" t="s">
        <v>13</v>
      </c>
    </row>
    <row r="1994" spans="1:23" x14ac:dyDescent="0.2">
      <c r="A1994" t="str">
        <f t="shared" si="96"/>
        <v>712 West Street</v>
      </c>
      <c r="B1994" s="1" t="s">
        <v>249</v>
      </c>
      <c r="C1994" s="1" t="s">
        <v>205</v>
      </c>
      <c r="E1994" s="1" t="str">
        <f t="shared" si="95"/>
        <v>Other</v>
      </c>
      <c r="F1994" s="1" t="str">
        <f t="shared" si="94"/>
        <v>None</v>
      </c>
      <c r="G1994" s="1" t="s">
        <v>134</v>
      </c>
      <c r="H1994" s="1" t="b">
        <v>1</v>
      </c>
      <c r="I1994" s="1" t="b">
        <v>0</v>
      </c>
      <c r="J1994" s="1">
        <v>1990</v>
      </c>
      <c r="K1994" s="1">
        <v>1990</v>
      </c>
      <c r="L1994" s="1" t="s">
        <v>2</v>
      </c>
      <c r="N1994" s="4">
        <v>0.5</v>
      </c>
      <c r="O1994" s="4" t="s">
        <v>526</v>
      </c>
      <c r="P1994" s="5">
        <v>38.739927999999999</v>
      </c>
      <c r="Q1994" s="5">
        <v>-85.380244000000005</v>
      </c>
      <c r="R1994" s="1">
        <v>712</v>
      </c>
      <c r="S1994" s="9"/>
      <c r="U1994" t="s">
        <v>485</v>
      </c>
      <c r="V1994" t="s">
        <v>446</v>
      </c>
      <c r="W1994" s="1" t="s">
        <v>13</v>
      </c>
    </row>
    <row r="1995" spans="1:23" x14ac:dyDescent="0.2">
      <c r="A1995" t="str">
        <f t="shared" si="96"/>
        <v>714 West Street</v>
      </c>
      <c r="B1995" s="1" t="s">
        <v>249</v>
      </c>
      <c r="C1995" s="1" t="s">
        <v>205</v>
      </c>
      <c r="E1995" s="1" t="str">
        <f t="shared" si="95"/>
        <v>Other</v>
      </c>
      <c r="F1995" s="1" t="str">
        <f t="shared" si="94"/>
        <v>None</v>
      </c>
      <c r="G1995" s="1" t="s">
        <v>134</v>
      </c>
      <c r="H1995" s="1" t="b">
        <v>1</v>
      </c>
      <c r="I1995" s="1" t="b">
        <v>0</v>
      </c>
      <c r="J1995" s="1">
        <v>1990</v>
      </c>
      <c r="K1995" s="1">
        <v>1990</v>
      </c>
      <c r="L1995" s="1" t="s">
        <v>2</v>
      </c>
      <c r="N1995" s="4">
        <v>0.5</v>
      </c>
      <c r="O1995" s="4" t="s">
        <v>526</v>
      </c>
      <c r="P1995" s="5">
        <v>38.739947000000001</v>
      </c>
      <c r="Q1995" s="5">
        <v>-85.380245000000002</v>
      </c>
      <c r="R1995" s="1">
        <v>714</v>
      </c>
      <c r="S1995" s="9"/>
      <c r="U1995" t="s">
        <v>485</v>
      </c>
      <c r="V1995" t="s">
        <v>446</v>
      </c>
      <c r="W1995" s="1" t="s">
        <v>13</v>
      </c>
    </row>
    <row r="1996" spans="1:23" x14ac:dyDescent="0.2">
      <c r="A1996" t="str">
        <f t="shared" si="96"/>
        <v>716 West Street</v>
      </c>
      <c r="B1996" s="1" t="s">
        <v>250</v>
      </c>
      <c r="C1996" s="1" t="s">
        <v>0</v>
      </c>
      <c r="E1996" s="1" t="str">
        <f t="shared" si="95"/>
        <v>Victorian</v>
      </c>
      <c r="F1996" s="1" t="str">
        <f t="shared" si="94"/>
        <v>Queen Anne</v>
      </c>
      <c r="G1996" s="1" t="s">
        <v>42</v>
      </c>
      <c r="H1996" s="1" t="b">
        <v>0</v>
      </c>
      <c r="I1996" s="1" t="b">
        <v>0</v>
      </c>
      <c r="J1996" s="1" t="s">
        <v>236</v>
      </c>
      <c r="K1996" s="1" t="s">
        <v>236</v>
      </c>
      <c r="L1996" s="1" t="s">
        <v>14</v>
      </c>
      <c r="M1996" s="1">
        <v>1</v>
      </c>
      <c r="N1996" s="1" t="s">
        <v>13</v>
      </c>
      <c r="P1996" s="5">
        <v>38.740665999999997</v>
      </c>
      <c r="Q1996" s="5">
        <v>-85.379932999999994</v>
      </c>
      <c r="R1996" s="1">
        <v>716</v>
      </c>
      <c r="S1996" s="9"/>
      <c r="U1996" t="s">
        <v>485</v>
      </c>
      <c r="V1996" t="s">
        <v>446</v>
      </c>
      <c r="W1996" s="1" t="s">
        <v>13</v>
      </c>
    </row>
    <row r="1997" spans="1:23" x14ac:dyDescent="0.2">
      <c r="A1997" t="str">
        <f t="shared" si="96"/>
        <v>Michigan Road Site West Street</v>
      </c>
      <c r="B1997" s="1" t="s">
        <v>251</v>
      </c>
      <c r="C1997" s="1" t="s">
        <v>543</v>
      </c>
      <c r="E1997" s="1" t="str">
        <f t="shared" si="95"/>
        <v>Other</v>
      </c>
      <c r="F1997" s="1" t="str">
        <f t="shared" si="94"/>
        <v>None</v>
      </c>
      <c r="G1997" s="1" t="s">
        <v>134</v>
      </c>
      <c r="H1997" s="1" t="b">
        <v>1</v>
      </c>
      <c r="I1997" s="1" t="b">
        <v>0</v>
      </c>
      <c r="J1997" s="1">
        <v>1820</v>
      </c>
      <c r="K1997" s="1">
        <v>1820</v>
      </c>
      <c r="L1997" s="1" t="s">
        <v>14</v>
      </c>
      <c r="M1997" s="1">
        <v>1</v>
      </c>
      <c r="N1997" s="1" t="s">
        <v>13</v>
      </c>
      <c r="P1997" s="5">
        <v>38.741076</v>
      </c>
      <c r="Q1997" s="5">
        <v>-85.380201</v>
      </c>
      <c r="R1997" s="1"/>
      <c r="S1997" s="9"/>
      <c r="U1997" t="s">
        <v>485</v>
      </c>
      <c r="V1997" t="s">
        <v>446</v>
      </c>
      <c r="W1997" s="1" t="s">
        <v>13</v>
      </c>
    </row>
    <row r="1998" spans="1:23" ht="116.25" customHeight="1" x14ac:dyDescent="0.2">
      <c r="A1998" t="str">
        <f t="shared" si="96"/>
        <v xml:space="preserve">Madison and Indianapolis RR Stone Bridge  </v>
      </c>
      <c r="B1998" s="1" t="s">
        <v>87</v>
      </c>
      <c r="C1998" s="1" t="s">
        <v>538</v>
      </c>
      <c r="E1998" s="1" t="s">
        <v>538</v>
      </c>
      <c r="F1998" s="1" t="s">
        <v>561</v>
      </c>
      <c r="G1998" s="1" t="s">
        <v>88</v>
      </c>
      <c r="H1998" s="1" t="b">
        <v>1</v>
      </c>
      <c r="I1998" s="1" t="b">
        <v>0</v>
      </c>
      <c r="J1998" s="1">
        <v>1860</v>
      </c>
      <c r="K1998" s="1">
        <v>1860</v>
      </c>
      <c r="L1998" s="1" t="s">
        <v>14</v>
      </c>
      <c r="M1998" s="1">
        <v>1</v>
      </c>
      <c r="N1998" s="1" t="s">
        <v>13</v>
      </c>
      <c r="P1998" s="5">
        <v>38.741588</v>
      </c>
      <c r="Q1998" s="5">
        <v>-85.396513999999996</v>
      </c>
      <c r="R1998" s="4"/>
      <c r="S1998" s="10"/>
      <c r="V1998" s="2"/>
      <c r="W1998" s="1" t="s">
        <v>89</v>
      </c>
    </row>
    <row r="1999" spans="1:23" ht="102" x14ac:dyDescent="0.2">
      <c r="A1999" t="str">
        <f t="shared" si="96"/>
        <v xml:space="preserve">Stone Curbs and Gutters  </v>
      </c>
      <c r="B1999" s="1" t="s">
        <v>314</v>
      </c>
      <c r="C1999" s="1" t="s">
        <v>545</v>
      </c>
      <c r="E1999" s="1" t="str">
        <f t="shared" si="95"/>
        <v>Functional</v>
      </c>
      <c r="F1999" s="1" t="str">
        <f t="shared" si="94"/>
        <v>19th Century</v>
      </c>
      <c r="G1999" s="4" t="s">
        <v>62</v>
      </c>
      <c r="H1999" s="1" t="b">
        <v>1</v>
      </c>
      <c r="I1999" s="1" t="b">
        <v>0</v>
      </c>
      <c r="J1999" s="1">
        <v>1880</v>
      </c>
      <c r="K1999" s="1">
        <v>1880</v>
      </c>
      <c r="L1999" s="1" t="s">
        <v>14</v>
      </c>
      <c r="M1999" s="1">
        <v>1</v>
      </c>
      <c r="N1999" s="1" t="s">
        <v>13</v>
      </c>
      <c r="R1999" s="1"/>
      <c r="S1999" s="9"/>
      <c r="V1999" s="2"/>
      <c r="W1999" s="1" t="s">
        <v>315</v>
      </c>
    </row>
    <row r="2000" spans="1:23" ht="38.25" x14ac:dyDescent="0.2">
      <c r="A2000" t="str">
        <f t="shared" si="96"/>
        <v xml:space="preserve">Madison and Indianapolis Railroad  </v>
      </c>
      <c r="B2000" s="1" t="s">
        <v>74</v>
      </c>
      <c r="C2000" s="1" t="s">
        <v>547</v>
      </c>
      <c r="E2000" s="1" t="str">
        <f t="shared" si="95"/>
        <v>Functional</v>
      </c>
      <c r="F2000" s="1" t="str">
        <f t="shared" si="94"/>
        <v>19th Century</v>
      </c>
      <c r="G2000" s="4" t="s">
        <v>62</v>
      </c>
      <c r="H2000" s="1" t="b">
        <v>0</v>
      </c>
      <c r="I2000" s="1" t="b">
        <v>0</v>
      </c>
      <c r="J2000" s="1" t="s">
        <v>75</v>
      </c>
      <c r="K2000" s="1" t="s">
        <v>75</v>
      </c>
      <c r="L2000" s="1" t="s">
        <v>14</v>
      </c>
      <c r="M2000" s="1">
        <v>2</v>
      </c>
      <c r="N2000" s="1" t="s">
        <v>13</v>
      </c>
      <c r="P2000" s="5">
        <v>38.738143000000001</v>
      </c>
      <c r="Q2000" s="5">
        <v>-85.396010000000004</v>
      </c>
      <c r="R2000"/>
      <c r="T2000" s="2"/>
      <c r="U2000" s="2"/>
      <c r="V2000" s="2"/>
      <c r="W2000" s="1" t="s">
        <v>13</v>
      </c>
    </row>
  </sheetData>
  <autoFilter ref="B1:W2000">
    <sortState ref="B2:W2000">
      <sortCondition ref="U2:U2000"/>
      <sortCondition ref="T2:T2000"/>
      <sortCondition ref="R2:R2000"/>
      <sortCondition ref="S2:S2000"/>
    </sortState>
  </autoFilter>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MHD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Annette</dc:creator>
  <cp:lastModifiedBy>Annette Harper</cp:lastModifiedBy>
  <dcterms:created xsi:type="dcterms:W3CDTF">2015-03-20T12:30:18Z</dcterms:created>
  <dcterms:modified xsi:type="dcterms:W3CDTF">2015-05-17T21:47:52Z</dcterms:modified>
</cp:coreProperties>
</file>