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asalmancheema/Desktop/class work/"/>
    </mc:Choice>
  </mc:AlternateContent>
  <xr:revisionPtr revIDLastSave="0" documentId="8_{AEEE6007-5077-A445-8A3F-0CF72E5AC62D}" xr6:coauthVersionLast="47" xr6:coauthVersionMax="47" xr10:uidLastSave="{00000000-0000-0000-0000-000000000000}"/>
  <bookViews>
    <workbookView xWindow="0" yWindow="720" windowWidth="29400" windowHeight="18400" activeTab="5" xr2:uid="{00000000-000D-0000-FFFF-FFFF00000000}"/>
  </bookViews>
  <sheets>
    <sheet name="Sheet2" sheetId="3" r:id="rId1"/>
    <sheet name="Sheet3" sheetId="4" r:id="rId2"/>
    <sheet name="Sheet4" sheetId="5" r:id="rId3"/>
    <sheet name="Crowdfunding" sheetId="1" r:id="rId4"/>
    <sheet name="Sheet1" sheetId="2" r:id="rId5"/>
    <sheet name="Sheet5" sheetId="6" r:id="rId6"/>
  </sheets>
  <definedNames>
    <definedName name="_xlnm._FilterDatabase" localSheetId="3" hidden="1">Crowdfunding!$A$1:$T$1001</definedName>
    <definedName name="goal">Crowdfunding!$D:$D</definedName>
    <definedName name="Outcome">Crowdfunding!$F:$F</definedName>
  </definedNames>
  <calcPr calcId="181029"/>
  <pivotCaches>
    <pivotCache cacheId="11" r:id="rId7"/>
    <pivotCache cacheId="1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6" l="1"/>
  <c r="I6" i="6"/>
  <c r="I5" i="6"/>
  <c r="I4" i="6"/>
  <c r="I3" i="6"/>
  <c r="I2" i="6"/>
  <c r="D7" i="6"/>
  <c r="D6" i="6"/>
  <c r="D5" i="6"/>
  <c r="D4" i="6"/>
  <c r="D3" i="6"/>
  <c r="D2" i="6"/>
  <c r="D13" i="2"/>
  <c r="B13" i="2"/>
  <c r="C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D6" i="2"/>
  <c r="C6" i="2"/>
  <c r="D7" i="2"/>
  <c r="C7" i="2"/>
  <c r="B7" i="2"/>
  <c r="B8" i="2"/>
  <c r="B6" i="2"/>
  <c r="D5" i="2"/>
  <c r="C5" i="2"/>
  <c r="B5" i="2"/>
  <c r="D4" i="2"/>
  <c r="C4" i="2"/>
  <c r="B4" i="2"/>
  <c r="D3" i="2"/>
  <c r="C3" i="2"/>
  <c r="B3" i="2"/>
  <c r="D2" i="2"/>
  <c r="C2" i="2"/>
  <c r="B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10" i="2" l="1"/>
  <c r="E9" i="2"/>
  <c r="E8" i="2"/>
  <c r="H8" i="2"/>
  <c r="E7" i="2"/>
  <c r="H7" i="2" s="1"/>
  <c r="G9" i="2"/>
  <c r="H9" i="2"/>
  <c r="G7" i="2"/>
  <c r="G10" i="2"/>
  <c r="H10" i="2"/>
  <c r="G8" i="2"/>
  <c r="E6" i="2"/>
  <c r="F6" i="2" s="1"/>
  <c r="F10" i="2"/>
  <c r="E13" i="2"/>
  <c r="G13" i="2" s="1"/>
  <c r="E5" i="2"/>
  <c r="F5" i="2" s="1"/>
  <c r="F9" i="2"/>
  <c r="E12" i="2"/>
  <c r="G12" i="2" s="1"/>
  <c r="E4" i="2"/>
  <c r="H4" i="2" s="1"/>
  <c r="F8" i="2"/>
  <c r="E2" i="2"/>
  <c r="H2" i="2" s="1"/>
  <c r="E11" i="2"/>
  <c r="G11" i="2" s="1"/>
  <c r="E3" i="2"/>
  <c r="G3" i="2" s="1"/>
  <c r="F7" i="2"/>
  <c r="G6" i="2" l="1"/>
  <c r="H5" i="2"/>
  <c r="H12" i="2"/>
  <c r="G4" i="2"/>
  <c r="F12" i="2"/>
  <c r="G5" i="2"/>
  <c r="F4" i="2"/>
  <c r="G2" i="2"/>
  <c r="H13" i="2"/>
  <c r="F13" i="2"/>
  <c r="H6" i="2"/>
  <c r="F2" i="2"/>
  <c r="H11" i="2"/>
  <c r="F11" i="2"/>
  <c r="H3" i="2"/>
  <c r="F3" i="2"/>
</calcChain>
</file>

<file path=xl/sharedStrings.xml><?xml version="1.0" encoding="utf-8"?>
<sst xmlns="http://schemas.openxmlformats.org/spreadsheetml/2006/main" count="9064" uniqueCount="2112">
  <si>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</si>
  <si>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</si>
  <si>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</si>
  <si>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</si>
  <si>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</si>
  <si>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</si>
  <si>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</si>
  <si>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</si>
  <si>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</si>
  <si>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</si>
  <si>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</si>
  <si>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</si>
  <si>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</si>
  <si>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</si>
  <si>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</si>
  <si>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</si>
  <si>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</si>
  <si>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</si>
  <si>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</si>
  <si>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</si>
  <si>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</si>
  <si>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</si>
  <si>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</si>
  <si>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</si>
  <si>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</si>
  <si>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</si>
  <si>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</si>
  <si>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</si>
  <si>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</si>
  <si>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</si>
  <si>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</si>
  <si>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</si>
  <si>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</si>
  <si>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</si>
  <si>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</si>
  <si>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</si>
  <si>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</si>
  <si>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</si>
  <si>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</si>
  <si>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</si>
  <si>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</si>
  <si>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</si>
  <si>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</si>
  <si>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</si>
  <si>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</si>
  <si>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</si>
  <si>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</si>
  <si>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</si>
  <si>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</si>
  <si>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</si>
  <si>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</si>
  <si>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</si>
  <si>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</si>
  <si>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</si>
  <si>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</si>
  <si>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</si>
  <si>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</si>
  <si>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</si>
  <si>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</si>
  <si>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</si>
  <si>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</si>
  <si>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</si>
  <si>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</si>
  <si>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</si>
  <si>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</si>
  <si>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</si>
  <si>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</si>
  <si>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</si>
  <si>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</si>
  <si>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</si>
  <si>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</si>
  <si>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</si>
  <si>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</si>
  <si>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</si>
  <si>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</si>
  <si>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</si>
  <si>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</si>
  <si>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</si>
  <si>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</si>
  <si>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</si>
  <si>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</si>
  <si>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</si>
  <si>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</si>
  <si>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</si>
  <si>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</si>
  <si>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</si>
  <si>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</si>
  <si>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</si>
  <si>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</si>
  <si>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</si>
  <si>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</si>
  <si>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</si>
  <si>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</si>
  <si>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</si>
  <si>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</si>
  <si>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</si>
  <si>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</si>
  <si>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</si>
  <si>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</si>
  <si>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</si>
  <si>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</si>
  <si>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</si>
  <si>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</si>
  <si>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</si>
  <si>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</si>
  <si>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</si>
  <si>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</si>
  <si>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</si>
  <si>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</si>
  <si>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</si>
  <si>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</si>
  <si>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</si>
  <si>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</si>
  <si>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</si>
  <si>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</si>
  <si>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</si>
  <si>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</si>
  <si>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</si>
  <si>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</si>
  <si>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</si>
  <si>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</si>
  <si>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</si>
  <si>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</si>
  <si>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</si>
  <si>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</si>
  <si>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</si>
  <si>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</si>
  <si>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</si>
  <si>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</si>
  <si>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</si>
  <si>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</si>
  <si>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</si>
  <si>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</si>
  <si>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</si>
  <si>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</si>
  <si>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</si>
  <si>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</si>
  <si>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</si>
  <si>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</si>
  <si>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</si>
  <si>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</si>
  <si>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</si>
  <si>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</si>
  <si>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</si>
  <si>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</si>
  <si>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</si>
  <si>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</si>
  <si>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</si>
  <si>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</si>
  <si>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</si>
  <si>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</si>
  <si>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</si>
  <si>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</si>
  <si>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</si>
  <si>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</si>
  <si>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</si>
  <si>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</si>
  <si>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</si>
  <si>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</si>
  <si>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</si>
  <si>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</si>
  <si>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</si>
  <si>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</si>
  <si>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</si>
  <si>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</si>
  <si>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</si>
  <si>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</si>
  <si>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</si>
  <si>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</si>
  <si>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</si>
  <si>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</si>
  <si>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</si>
  <si>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</si>
  <si>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</si>
  <si>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</si>
  <si>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</si>
  <si>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</si>
  <si>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</si>
  <si>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</si>
  <si>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</si>
  <si>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</si>
  <si>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</si>
  <si>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</si>
  <si>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</si>
  <si>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</si>
  <si>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</si>
  <si>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</si>
  <si>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</si>
  <si>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</si>
  <si>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</si>
  <si>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</si>
  <si>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</si>
  <si>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</si>
  <si>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</si>
  <si>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</si>
  <si>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</si>
  <si>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</si>
  <si>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</si>
  <si>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</si>
  <si>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</si>
  <si>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</si>
  <si>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</si>
  <si>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</si>
  <si>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</si>
  <si>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</si>
  <si>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</si>
  <si>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</si>
  <si>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</si>
  <si>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</si>
  <si>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</si>
  <si>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</si>
  <si>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</si>
  <si>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</si>
  <si>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</si>
  <si>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</si>
  <si>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</si>
  <si>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</si>
  <si>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</si>
  <si>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</si>
  <si>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</si>
  <si>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</si>
  <si>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</si>
  <si>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</si>
  <si>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</si>
  <si>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</si>
  <si>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</si>
  <si>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</si>
  <si>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</si>
  <si>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</si>
  <si>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</si>
  <si>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</si>
  <si>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</si>
  <si>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</si>
  <si>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</si>
  <si>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</si>
  <si>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</si>
  <si>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</si>
  <si>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</si>
  <si>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</si>
  <si>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</si>
  <si>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</si>
  <si>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</si>
  <si>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</si>
  <si>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</si>
  <si>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</si>
  <si>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</si>
  <si>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</si>
  <si>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</si>
  <si>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</si>
  <si>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</si>
  <si>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</si>
  <si>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</si>
  <si>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</si>
  <si>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</si>
  <si>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</si>
  <si>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</si>
  <si>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</si>
  <si>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</si>
  <si>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</si>
  <si>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</si>
  <si>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</si>
  <si>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</si>
  <si>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</si>
  <si>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</si>
  <si>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</si>
  <si>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</si>
  <si>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</si>
  <si>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</si>
  <si>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</si>
  <si>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</si>
  <si>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</si>
  <si>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</si>
  <si>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</si>
  <si>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</si>
  <si>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</si>
  <si>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</si>
  <si>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</si>
  <si>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</si>
  <si>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</si>
  <si>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</si>
  <si>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</si>
  <si>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</si>
  <si>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</si>
  <si>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</si>
  <si>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</si>
  <si>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</si>
  <si>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</si>
  <si>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</si>
  <si>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</si>
  <si>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</si>
  <si>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</si>
  <si>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</si>
  <si>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</si>
  <si>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</si>
  <si>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</si>
  <si>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</si>
  <si>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</si>
  <si>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</si>
  <si>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</si>
  <si>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</si>
  <si>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</si>
  <si>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</si>
  <si>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</si>
  <si>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</si>
  <si>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</si>
  <si>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</si>
  <si>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</si>
  <si>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</si>
  <si>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</si>
  <si>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</si>
  <si>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</si>
  <si>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</si>
  <si>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</si>
  <si>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</si>
  <si>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</si>
  <si>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</si>
  <si>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</si>
  <si>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</si>
  <si>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</si>
  <si>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</si>
  <si>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</si>
  <si>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</si>
  <si>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</si>
  <si>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</si>
  <si>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</si>
  <si>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</si>
  <si>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</si>
  <si>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</si>
  <si>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</si>
  <si>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</si>
  <si>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</si>
  <si>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</si>
  <si>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</si>
  <si>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</si>
  <si>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</si>
  <si>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</si>
  <si>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</si>
  <si>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</si>
  <si>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</si>
  <si>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</si>
  <si>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</si>
  <si>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</si>
  <si>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</si>
  <si>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</si>
  <si>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</si>
  <si>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</si>
  <si>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</si>
  <si>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</si>
  <si>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</si>
  <si>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</si>
  <si>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</si>
  <si>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</si>
  <si>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</si>
  <si>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</si>
  <si>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</si>
  <si>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</si>
  <si>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</si>
  <si>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</si>
  <si>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</si>
  <si>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</si>
  <si>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</si>
  <si>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</si>
  <si>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</si>
  <si>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</si>
  <si>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</si>
  <si>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</si>
  <si>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</si>
  <si>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</si>
  <si>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</si>
  <si>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</si>
  <si>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</si>
  <si>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</si>
  <si>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</si>
  <si>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</si>
  <si>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</si>
  <si>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</si>
  <si>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</si>
  <si>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</si>
  <si>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</si>
  <si>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</si>
  <si>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</si>
  <si>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</si>
  <si>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</si>
  <si>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</si>
  <si>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</si>
  <si>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</si>
  <si>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</si>
  <si>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</si>
  <si>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</si>
  <si>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</si>
  <si>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</si>
  <si>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</si>
  <si>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</si>
  <si>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</si>
  <si>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</si>
  <si>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</si>
  <si>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</si>
  <si>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</si>
  <si>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</si>
  <si>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</si>
  <si>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</si>
  <si>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</si>
  <si>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</si>
  <si>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</si>
  <si>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</si>
  <si>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</si>
  <si>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</si>
  <si>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</si>
  <si>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</si>
  <si>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</si>
  <si>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</si>
  <si>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</si>
  <si>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</si>
  <si>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</si>
  <si>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</si>
  <si>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</si>
  <si>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</si>
  <si>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</si>
  <si>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</si>
  <si>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</si>
  <si>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</si>
  <si>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</si>
  <si>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</si>
  <si>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</si>
  <si>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</si>
  <si>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</si>
  <si>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</si>
  <si>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</si>
  <si>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</si>
  <si>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</si>
  <si>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</si>
  <si>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</si>
  <si>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</si>
  <si>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</si>
  <si>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</si>
  <si>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</si>
  <si>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</si>
  <si>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</si>
  <si>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</si>
  <si>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</si>
  <si>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</si>
  <si>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</si>
  <si>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</si>
  <si>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</si>
  <si>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</si>
  <si>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</si>
  <si>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</si>
  <si>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</si>
  <si>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</si>
  <si>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</si>
  <si>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</si>
  <si>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</si>
  <si>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</si>
  <si>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</si>
  <si>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</si>
  <si>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</si>
  <si>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</si>
  <si>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</si>
  <si>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</si>
  <si>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</si>
  <si>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</si>
  <si>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</si>
  <si>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</si>
  <si>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</si>
  <si>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</si>
  <si>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</si>
  <si>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</si>
  <si>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</si>
  <si>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</si>
  <si>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</si>
  <si>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</si>
  <si>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</si>
  <si>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</si>
  <si>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</si>
  <si>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</si>
  <si>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</si>
  <si>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</si>
  <si>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</si>
  <si>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</si>
  <si>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</si>
  <si>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</si>
  <si>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</si>
  <si>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</si>
  <si>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</si>
  <si>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</si>
  <si>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</si>
  <si>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</si>
  <si>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</si>
  <si>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</si>
  <si>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</si>
  <si>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</si>
  <si>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</si>
  <si>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</si>
  <si>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</si>
  <si>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</si>
  <si>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</si>
  <si>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</si>
  <si>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</si>
  <si>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</si>
  <si>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</si>
  <si>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</si>
  <si>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</si>
  <si>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</si>
  <si>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</si>
  <si>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</si>
  <si>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</si>
  <si>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</si>
  <si>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</si>
  <si>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</si>
  <si>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</si>
  <si>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</si>
  <si>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</si>
  <si>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</si>
  <si>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</si>
  <si>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</si>
  <si>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</si>
  <si>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</si>
  <si>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</si>
  <si>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</si>
  <si>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</si>
  <si>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</si>
  <si>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</si>
  <si>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</si>
  <si>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</si>
  <si>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</si>
  <si>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</si>
  <si>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</si>
  <si>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</si>
  <si>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</si>
  <si>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</si>
  <si>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</si>
  <si>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</si>
  <si>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</si>
  <si>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</si>
  <si>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</si>
  <si>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</si>
  <si>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</si>
  <si>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</si>
  <si>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</si>
  <si>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</si>
  <si>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</si>
  <si>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</si>
  <si>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</si>
  <si>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</si>
  <si>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</si>
  <si>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</si>
  <si>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</si>
  <si>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</si>
  <si>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</si>
  <si>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</si>
  <si>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</si>
  <si>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</si>
  <si>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</si>
  <si>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</si>
  <si>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</si>
  <si>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</si>
  <si>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</si>
  <si>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</si>
  <si>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</si>
  <si>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</si>
  <si>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</si>
  <si>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</si>
  <si>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</si>
  <si>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</si>
  <si>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</si>
  <si>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</si>
  <si>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</si>
  <si>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</si>
  <si>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</si>
  <si>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</si>
  <si>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</si>
  <si>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</si>
  <si>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</si>
  <si>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</si>
  <si>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</si>
  <si>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</si>
  <si>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</si>
  <si>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</si>
  <si>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</si>
  <si>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</si>
  <si>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</si>
  <si>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</si>
  <si>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</si>
  <si>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</si>
  <si>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</si>
  <si>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</si>
  <si>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</si>
  <si>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</si>
  <si>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</si>
  <si>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</si>
  <si>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</si>
  <si>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</si>
  <si>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</si>
  <si>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</si>
  <si>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</si>
  <si>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</si>
  <si>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</si>
  <si>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</si>
  <si>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</si>
  <si>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</si>
  <si>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</si>
  <si>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</si>
  <si>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</si>
  <si>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</si>
  <si>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</si>
  <si>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</si>
  <si>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</si>
  <si>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</si>
  <si>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</si>
  <si>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</si>
  <si>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</si>
  <si>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</si>
  <si>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</si>
  <si>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</si>
  <si>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</si>
  <si>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</si>
  <si>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</si>
  <si>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</si>
  <si>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</si>
  <si>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</si>
  <si>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</si>
  <si>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</si>
  <si>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</si>
  <si>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</si>
  <si>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</si>
  <si>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</si>
  <si>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</si>
  <si>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</si>
  <si>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</si>
  <si>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</si>
  <si>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</si>
  <si>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</si>
  <si>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</si>
  <si>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</si>
  <si>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</si>
  <si>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</si>
  <si>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</si>
  <si>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</si>
  <si>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</si>
  <si>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</si>
  <si>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</si>
  <si>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</si>
  <si>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</si>
  <si>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</si>
  <si>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</si>
  <si>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</si>
  <si>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</si>
  <si>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</si>
  <si>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</si>
  <si>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</si>
  <si>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</si>
  <si>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</si>
  <si>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</si>
  <si>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</si>
  <si>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</si>
  <si>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</si>
  <si>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</si>
  <si>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</si>
  <si>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</si>
  <si>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</si>
  <si>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</si>
  <si>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</si>
  <si>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</si>
  <si>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</si>
  <si>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</si>
  <si>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</si>
  <si>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</si>
  <si>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</si>
  <si>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</si>
  <si>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</si>
  <si>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</si>
  <si>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</si>
  <si>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</si>
  <si>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</si>
  <si>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</si>
  <si>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</si>
  <si>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</si>
  <si>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</si>
  <si>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</si>
  <si>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</si>
  <si>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</si>
  <si>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</si>
  <si>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</si>
  <si>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</si>
  <si>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</si>
  <si>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</si>
  <si>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</si>
  <si>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</si>
  <si>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</si>
  <si>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</si>
  <si>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</si>
  <si>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</si>
  <si>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</si>
  <si>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</si>
  <si>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</si>
  <si>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</si>
  <si>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</si>
  <si>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</si>
  <si>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</si>
  <si>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</si>
  <si>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</si>
  <si>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</si>
  <si>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</si>
  <si>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</si>
  <si>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</si>
  <si>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</si>
  <si>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</si>
  <si>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</si>
  <si>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</si>
  <si>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</si>
  <si>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</si>
  <si>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</si>
  <si>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</si>
  <si>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</si>
  <si>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</si>
  <si>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</si>
  <si>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</si>
  <si>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</si>
  <si>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</si>
  <si>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</si>
  <si>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</si>
  <si>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</si>
  <si>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</si>
  <si>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</si>
  <si>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</si>
  <si>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</si>
  <si>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</si>
  <si>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</si>
  <si>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</si>
  <si>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</si>
  <si>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</si>
  <si>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</si>
  <si>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</si>
  <si>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</si>
  <si>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</si>
  <si>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</si>
  <si>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</si>
  <si>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</si>
  <si>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</si>
  <si>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</si>
  <si>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</si>
  <si>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</si>
  <si>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</si>
  <si>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</si>
  <si>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</si>
  <si>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</si>
  <si>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</si>
  <si>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</si>
  <si>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</si>
  <si>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</si>
  <si>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</si>
  <si>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</si>
  <si>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</si>
  <si>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</si>
  <si>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</si>
  <si>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</si>
  <si>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</si>
  <si>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</si>
  <si>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</si>
  <si>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</si>
  <si>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</si>
  <si>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</si>
  <si>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</si>
  <si>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</si>
  <si>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</si>
  <si>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</si>
  <si>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</si>
  <si>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</si>
  <si>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</si>
  <si>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</si>
  <si>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</si>
  <si>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</si>
  <si>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</si>
  <si>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</si>
  <si>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</si>
  <si>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</si>
  <si>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</si>
  <si>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</si>
  <si>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</si>
  <si>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</si>
  <si>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</si>
  <si>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</si>
  <si>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</si>
  <si>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</si>
  <si>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</si>
  <si>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</si>
  <si>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</si>
  <si>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</si>
  <si>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</si>
  <si>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</si>
  <si>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</si>
  <si>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</si>
  <si>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</si>
  <si>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</si>
  <si>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</si>
  <si>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</si>
  <si>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</si>
  <si>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</si>
  <si>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</si>
  <si>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</si>
  <si>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</si>
  <si>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</si>
  <si>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</si>
  <si>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</si>
  <si>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</si>
  <si>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</si>
  <si>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</si>
  <si>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</si>
  <si>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</si>
  <si>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</si>
  <si>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</si>
  <si>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</si>
  <si>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</si>
  <si>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</si>
  <si>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</si>
  <si>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</si>
  <si>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</si>
  <si>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</si>
  <si>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</si>
  <si>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</si>
  <si>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</si>
  <si>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</si>
  <si>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</si>
  <si>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</si>
  <si>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</si>
  <si>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</si>
  <si>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</si>
  <si>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</si>
  <si>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</si>
  <si>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</si>
  <si>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</si>
  <si>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</si>
  <si>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</si>
  <si>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</si>
  <si>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</si>
  <si>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</si>
  <si>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</si>
  <si>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</si>
  <si>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</si>
  <si>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</si>
  <si>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</si>
  <si>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</si>
  <si>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</si>
  <si>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</si>
  <si>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</si>
  <si>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</si>
  <si>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</si>
  <si>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</si>
  <si>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</si>
  <si>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</si>
  <si>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</si>
  <si>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</si>
  <si>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</si>
  <si>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</si>
  <si>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</si>
  <si>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</si>
  <si>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</si>
  <si>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</si>
  <si>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</si>
  <si>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</si>
  <si>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</si>
  <si>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</si>
  <si>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</si>
  <si>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</si>
  <si>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</si>
  <si>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</si>
  <si>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</si>
  <si>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</si>
  <si>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</si>
  <si>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</si>
  <si>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</si>
  <si>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</si>
  <si>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</si>
  <si>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</si>
  <si>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</si>
  <si>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</si>
  <si>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</si>
  <si>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</si>
  <si>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</si>
  <si>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</si>
  <si>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</si>
  <si>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</si>
  <si>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</si>
  <si>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</si>
  <si>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</si>
  <si>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</si>
  <si>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</si>
  <si>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</si>
  <si>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</si>
  <si>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</si>
  <si>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</si>
  <si>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</si>
  <si>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</si>
  <si>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</si>
  <si>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</si>
  <si>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</si>
  <si>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</si>
  <si>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</si>
  <si>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</si>
  <si>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</si>
  <si>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</si>
  <si>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</si>
  <si>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</si>
  <si>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</si>
  <si>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</si>
  <si>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</si>
  <si>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</si>
  <si>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</si>
  <si>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</si>
  <si>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</si>
  <si>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</si>
  <si>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</si>
  <si>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</si>
  <si>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</si>
  <si>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</si>
  <si>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</si>
  <si>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</si>
  <si>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</si>
  <si>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</si>
  <si>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</si>
  <si>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</si>
  <si>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</si>
  <si>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</si>
  <si>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</si>
  <si>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</si>
  <si>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</si>
  <si>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</si>
  <si>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</si>
  <si>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</si>
  <si>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</si>
  <si>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</si>
  <si>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</si>
  <si>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</si>
  <si>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</si>
  <si>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</si>
  <si>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</si>
  <si>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</si>
  <si>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</si>
  <si>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</si>
  <si>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</si>
  <si>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</si>
  <si>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</si>
  <si>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</si>
  <si>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</si>
  <si>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</si>
  <si>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</si>
  <si>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</si>
  <si>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</si>
  <si>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</si>
  <si>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</si>
  <si>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</si>
  <si>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</si>
  <si>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</si>
  <si>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</si>
  <si>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</si>
  <si>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</si>
  <si>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</si>
  <si>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</si>
  <si>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</si>
  <si>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</si>
  <si>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</si>
  <si>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</si>
  <si>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</si>
  <si>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</si>
  <si>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</si>
  <si>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</si>
  <si>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</si>
  <si>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</si>
  <si>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</si>
  <si>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</si>
  <si>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</si>
  <si>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</si>
  <si>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</si>
  <si>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</si>
  <si>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</si>
  <si>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</si>
  <si>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</si>
  <si>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</si>
  <si>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</si>
  <si>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</si>
  <si>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</si>
  <si>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</si>
  <si>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</si>
  <si>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</si>
  <si>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</si>
  <si>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</si>
  <si>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</si>
  <si>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</si>
  <si>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</si>
  <si>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</si>
  <si>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</si>
  <si>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</si>
  <si>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</si>
  <si>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</si>
  <si>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</si>
  <si>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</si>
  <si>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</si>
  <si>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</si>
  <si>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</si>
  <si>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</si>
  <si>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</si>
  <si>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</si>
  <si>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</si>
  <si>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</si>
  <si>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</si>
  <si>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</si>
  <si>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</si>
  <si>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</si>
  <si>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</si>
  <si>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</si>
  <si>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</si>
  <si>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</si>
  <si>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</si>
  <si>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</si>
  <si>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</si>
  <si>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</si>
  <si>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</si>
  <si>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</si>
  <si>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</si>
  <si>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</si>
  <si>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</si>
  <si>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</si>
  <si>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</si>
  <si>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</si>
  <si>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</si>
  <si>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</si>
  <si>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</si>
  <si>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</si>
  <si>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</si>
  <si>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</si>
  <si>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</si>
  <si>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</si>
  <si>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</si>
  <si>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</si>
  <si>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</si>
  <si>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</si>
  <si>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</si>
  <si>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</si>
  <si>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</si>
  <si>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</si>
  <si>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</si>
  <si>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</si>
  <si>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</si>
  <si>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</si>
  <si>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</si>
  <si>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</si>
  <si>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</si>
  <si>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</si>
  <si>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</si>
  <si>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</si>
  <si>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</si>
  <si>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</si>
  <si>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</si>
  <si>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</si>
  <si>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</si>
  <si>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</si>
  <si>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</si>
  <si>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</si>
  <si>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</si>
  <si>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</si>
  <si>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</si>
  <si>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</si>
  <si>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</si>
  <si>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</si>
  <si>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</si>
  <si>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</si>
  <si>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</si>
  <si>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</si>
  <si>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</si>
  <si>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</si>
  <si>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</si>
  <si>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</si>
  <si>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</si>
  <si>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</si>
  <si>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</si>
  <si>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</si>
  <si>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</si>
  <si>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</si>
  <si>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</si>
  <si>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</si>
  <si>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</si>
  <si>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</si>
  <si>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</si>
  <si>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</si>
  <si>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</si>
  <si>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</si>
  <si>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</si>
  <si>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</si>
  <si>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</si>
  <si>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</si>
  <si>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</si>
  <si>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</si>
  <si>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</si>
  <si>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</si>
  <si>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</si>
  <si>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</si>
  <si>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</si>
  <si>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</si>
  <si>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</si>
  <si>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</si>
  <si>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</si>
  <si>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</si>
  <si>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</si>
  <si>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</si>
  <si>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</si>
  <si>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</si>
  <si>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</si>
  <si>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</si>
  <si>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</si>
  <si>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</si>
  <si>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</si>
  <si>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</si>
  <si>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</si>
  <si>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</si>
  <si>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</si>
  <si>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</si>
  <si>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</si>
  <si>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</si>
  <si>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</si>
  <si>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</si>
  <si>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</si>
  <si>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</si>
  <si>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</si>
  <si>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</si>
  <si>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</si>
  <si>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</si>
  <si>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</si>
  <si>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</si>
  <si>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</si>
  <si>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</si>
  <si>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</si>
  <si>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</si>
  <si>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</si>
  <si>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</si>
  <si>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</si>
  <si>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</si>
  <si>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</si>
  <si>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</si>
  <si>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</si>
  <si>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</si>
  <si>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</si>
  <si>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</si>
  <si>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</si>
  <si>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</si>
  <si>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</si>
  <si>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</si>
  <si>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</si>
  <si>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</si>
  <si>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</si>
  <si>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</si>
  <si>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</si>
  <si>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</si>
  <si>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</si>
  <si>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</si>
  <si>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</si>
  <si>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</si>
  <si>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</si>
  <si>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</si>
  <si>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</si>
  <si>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</si>
  <si>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</si>
  <si>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</si>
  <si>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</si>
  <si>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</si>
  <si>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</si>
  <si>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</si>
  <si>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</si>
  <si>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</si>
  <si>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</si>
  <si>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</si>
  <si>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</si>
  <si>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</si>
  <si>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</si>
  <si>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</si>
  <si>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</si>
  <si>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</si>
  <si>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</si>
  <si>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</si>
  <si>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</si>
  <si>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</si>
  <si>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</si>
  <si>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</si>
  <si>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</si>
  <si>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</si>
  <si>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</si>
  <si>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</si>
  <si>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</si>
  <si>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</si>
  <si>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</si>
  <si>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</si>
  <si>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</si>
  <si>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</si>
  <si>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</si>
  <si>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</si>
  <si>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</si>
  <si>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</si>
  <si>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</si>
  <si>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</si>
  <si>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</si>
  <si>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</si>
  <si>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</si>
  <si>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</si>
  <si>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</si>
  <si>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</si>
  <si>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</si>
  <si>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</si>
  <si>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</si>
  <si>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</si>
  <si>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</si>
  <si>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</si>
  <si>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</si>
  <si>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</si>
  <si>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</si>
  <si>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</si>
  <si>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</si>
  <si>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</si>
  <si>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</si>
  <si>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</si>
  <si>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</si>
  <si>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</si>
  <si>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</si>
  <si>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</si>
  <si>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</si>
  <si>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</si>
  <si>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</si>
  <si>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</si>
  <si>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</si>
  <si>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</si>
  <si>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</si>
  <si>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</si>
  <si>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</si>
  <si>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</si>
  <si>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</si>
  <si>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</si>
  <si>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</si>
  <si>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</si>
  <si>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</si>
  <si>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</si>
  <si>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</si>
  <si>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</si>
  <si>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</si>
  <si>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</si>
  <si>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</si>
  <si>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</si>
  <si>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</si>
  <si>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</si>
  <si>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</si>
  <si>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</si>
  <si>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</si>
  <si>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</si>
  <si>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</si>
  <si>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</si>
  <si>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</si>
  <si>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</si>
  <si>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</si>
  <si>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</si>
  <si>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</si>
  <si>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</si>
  <si>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</si>
  <si>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</si>
  <si>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</si>
  <si>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</si>
  <si>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</si>
  <si>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</si>
  <si>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</si>
  <si>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</si>
  <si>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</si>
  <si>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</si>
  <si>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</si>
  <si>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</si>
  <si>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</si>
  <si>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</si>
  <si>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</si>
  <si>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</si>
  <si>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</si>
  <si>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</si>
  <si>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</si>
  <si>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</si>
  <si>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</si>
  <si>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</si>
  <si>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</si>
  <si>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</si>
  <si>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</si>
  <si>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</si>
  <si>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</si>
  <si>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</si>
  <si>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</si>
  <si>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</si>
  <si>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</si>
  <si>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</si>
  <si>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</si>
  <si>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</si>
  <si>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</si>
  <si>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</si>
  <si>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</si>
  <si>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</si>
  <si>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</si>
  <si>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</si>
  <si>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</si>
  <si>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</si>
  <si>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</si>
  <si>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</si>
  <si>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</si>
  <si>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</si>
  <si>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</si>
  <si>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</si>
  <si>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</si>
  <si>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</si>
  <si>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</si>
  <si>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</si>
  <si>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</si>
  <si>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</si>
  <si>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</si>
  <si>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</si>
  <si>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</si>
  <si>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</si>
  <si>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</si>
  <si>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</si>
  <si>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</si>
  <si>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</si>
  <si>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</si>
  <si>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</si>
  <si>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</si>
  <si>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</si>
  <si>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</si>
  <si>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</si>
  <si>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</si>
  <si>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</si>
  <si>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</si>
  <si>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</si>
  <si>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</si>
  <si>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</si>
  <si>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</si>
  <si>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</si>
  <si>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</si>
  <si>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</si>
  <si>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</si>
  <si>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</si>
  <si>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</si>
  <si>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</si>
  <si>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</si>
  <si>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</si>
  <si>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</si>
  <si>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</si>
  <si>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</si>
  <si>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</si>
  <si>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</si>
  <si>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</si>
  <si>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</si>
  <si>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</si>
  <si>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</si>
  <si>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</si>
  <si>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</si>
  <si>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</si>
  <si>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</si>
  <si>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</si>
  <si>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</si>
  <si>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</si>
  <si>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</si>
  <si>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</si>
  <si>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</si>
  <si>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</si>
  <si>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</si>
  <si>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</si>
  <si>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</si>
  <si>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</si>
  <si>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</si>
  <si>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</si>
  <si>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</si>
  <si>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</si>
  <si>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</si>
  <si>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</si>
  <si>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</si>
  <si>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</si>
  <si>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</si>
  <si>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</si>
  <si>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</si>
  <si>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</si>
  <si>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</si>
  <si>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</si>
  <si>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</si>
  <si>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</si>
  <si>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</si>
  <si>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</si>
  <si>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</si>
  <si>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</si>
  <si>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</si>
  <si>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</si>
  <si>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</si>
  <si>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</si>
  <si>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</si>
  <si>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</si>
  <si>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</si>
  <si>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</si>
  <si>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</si>
  <si>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</si>
  <si>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</si>
  <si>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</si>
  <si>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</si>
  <si>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</si>
  <si>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</si>
  <si>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</si>
  <si>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</si>
  <si>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</si>
  <si>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</si>
  <si>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</si>
  <si>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</si>
  <si>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</si>
  <si>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</si>
  <si>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</si>
  <si>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</si>
  <si>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</si>
  <si>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</si>
  <si>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</si>
  <si>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</si>
  <si>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</si>
  <si>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</si>
  <si>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</si>
  <si>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</si>
  <si>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</si>
  <si>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</si>
  <si>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</si>
  <si>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</si>
  <si>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</si>
  <si>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</si>
  <si>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</si>
  <si>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</si>
  <si>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</si>
  <si>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</si>
  <si>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</si>
  <si>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</si>
  <si>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</si>
  <si>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</si>
  <si>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</si>
  <si>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</si>
  <si>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</si>
  <si>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</si>
  <si>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</si>
  <si>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</si>
  <si>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</si>
  <si>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</si>
  <si>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</si>
  <si>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</si>
  <si>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</si>
  <si>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</si>
  <si>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</si>
  <si>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</si>
  <si>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</si>
  <si>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</si>
  <si>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</si>
  <si>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</si>
  <si>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</si>
  <si>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</si>
  <si>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</si>
  <si>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</si>
  <si>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</si>
  <si>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</si>
  <si>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</si>
  <si>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</si>
  <si>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</si>
  <si>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</si>
  <si>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</si>
  <si>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</si>
  <si>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</si>
  <si>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</si>
  <si>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</si>
  <si>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</si>
  <si>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</si>
  <si>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</si>
  <si>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</si>
  <si>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</si>
  <si>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</si>
  <si>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</si>
  <si>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</si>
  <si>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</si>
  <si>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</si>
  <si>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</si>
  <si>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</si>
  <si>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</si>
  <si>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</si>
  <si>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</si>
  <si>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</si>
  <si>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</si>
  <si>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</si>
  <si>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</si>
  <si>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</si>
  <si>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</si>
  <si>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</si>
  <si>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</si>
  <si>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</si>
  <si>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</si>
  <si>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</si>
  <si>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</si>
  <si>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</si>
  <si>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</si>
  <si>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</si>
  <si>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</si>
  <si>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</si>
  <si>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</si>
  <si>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</si>
  <si>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</si>
  <si>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</si>
  <si>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</si>
  <si>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</si>
  <si>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</si>
  <si>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</si>
  <si>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</si>
  <si>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</si>
  <si>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</si>
  <si>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</si>
  <si>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</si>
  <si>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</si>
  <si>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</si>
  <si>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</si>
  <si>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</si>
  <si>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</si>
  <si>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</si>
  <si>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</si>
  <si>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</si>
  <si>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</si>
  <si>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</si>
  <si>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</si>
  <si>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</si>
  <si>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</si>
  <si>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</si>
  <si>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</si>
  <si>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</si>
  <si>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</si>
  <si>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</si>
  <si>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</si>
  <si>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</si>
  <si>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</si>
  <si>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</si>
  <si>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</si>
  <si>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</si>
  <si>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</si>
  <si>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</si>
  <si>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</si>
  <si>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</si>
  <si>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</si>
  <si>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</si>
  <si>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</si>
  <si>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</si>
  <si>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</si>
  <si>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</si>
  <si>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</si>
  <si>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</si>
  <si>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</si>
  <si>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</si>
  <si>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</si>
  <si>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</si>
  <si>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</si>
  <si>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</si>
  <si>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</si>
  <si>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</si>
  <si>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</si>
  <si>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</si>
  <si>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</si>
  <si>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</si>
  <si>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</si>
  <si>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</si>
  <si>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</si>
  <si>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</si>
  <si>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</si>
  <si>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</si>
  <si>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</si>
  <si>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</si>
  <si>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</si>
  <si>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</si>
  <si>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</si>
  <si>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</si>
  <si>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</si>
  <si>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</si>
  <si>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</si>
  <si>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</si>
  <si>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</si>
  <si>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</si>
  <si>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</si>
  <si>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</si>
  <si>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</si>
  <si>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</si>
  <si>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</si>
  <si>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</si>
  <si>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</si>
  <si>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</si>
  <si>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</si>
  <si>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</si>
  <si>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</si>
  <si>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</si>
  <si>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</si>
  <si>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</si>
  <si>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</si>
  <si>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</si>
  <si>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</si>
  <si>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</si>
  <si>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</si>
  <si>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</si>
  <si>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</si>
  <si>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</si>
  <si>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</si>
  <si>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</si>
  <si>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</si>
  <si>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</si>
  <si>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</si>
  <si>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</si>
  <si>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</si>
  <si>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</si>
  <si>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</si>
  <si>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</si>
  <si>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</si>
  <si>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</si>
  <si>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</si>
  <si>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</si>
  <si>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</si>
  <si>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</si>
  <si>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</si>
  <si>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</si>
  <si>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</si>
  <si>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</si>
  <si>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</si>
  <si>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</si>
  <si>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</si>
  <si>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</si>
  <si>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</si>
  <si>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</si>
  <si>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</si>
  <si>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</si>
  <si>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</si>
  <si>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</si>
  <si>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</si>
  <si>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</si>
  <si>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</si>
  <si>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</si>
  <si>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</si>
  <si>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</si>
  <si>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</si>
  <si>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</si>
  <si>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</si>
  <si>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</si>
  <si>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</si>
  <si>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</si>
  <si>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</si>
  <si>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</si>
  <si>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</si>
  <si>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</si>
  <si>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</si>
  <si>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</si>
  <si>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</si>
  <si>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</si>
  <si>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</si>
  <si>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</si>
  <si>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</si>
  <si>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</si>
  <si>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</si>
  <si>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</si>
  <si>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</si>
  <si>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</si>
  <si>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</si>
  <si>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</si>
  <si>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</si>
  <si>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</si>
  <si>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</si>
  <si>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</si>
  <si>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</si>
  <si>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</si>
  <si>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</si>
  <si>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</si>
  <si>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</si>
  <si>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</si>
  <si>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</si>
  <si>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</si>
  <si>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</si>
  <si>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</si>
  <si>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</si>
  <si>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</si>
  <si>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</si>
  <si>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</si>
  <si>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</si>
  <si>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</si>
  <si>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</si>
  <si>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</si>
  <si>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</si>
  <si>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</si>
  <si>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</si>
  <si>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</si>
  <si>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</si>
  <si>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</si>
  <si>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</si>
  <si>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</si>
  <si>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</si>
  <si>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</si>
  <si>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</si>
  <si>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</si>
  <si>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</si>
  <si>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</si>
  <si>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</si>
  <si>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</si>
  <si>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</si>
  <si>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</si>
  <si>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</si>
  <si>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</si>
  <si>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</si>
  <si>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</si>
  <si>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</si>
  <si>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</si>
  <si>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</si>
  <si>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</si>
  <si>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</si>
  <si>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</si>
  <si>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</si>
  <si>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</si>
  <si>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</si>
  <si>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</si>
  <si>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</si>
  <si>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</si>
  <si>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</si>
  <si>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</si>
  <si>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</si>
  <si>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</si>
  <si>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</si>
  <si>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</si>
  <si>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</si>
  <si>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</si>
  <si>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</si>
  <si>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</si>
  <si>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</si>
  <si>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</si>
  <si>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</si>
  <si>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</si>
  <si>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</si>
  <si>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</si>
  <si>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</si>
  <si>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</si>
  <si>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</si>
  <si>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</si>
  <si>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</si>
  <si>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</si>
  <si>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</si>
  <si>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</si>
  <si>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</si>
  <si>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</si>
  <si>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</si>
  <si>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</si>
  <si>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</si>
  <si>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</si>
  <si>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</si>
  <si>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</si>
  <si>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</si>
  <si>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</si>
  <si>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</si>
  <si>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</si>
  <si>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</si>
  <si>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</si>
  <si>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</si>
  <si>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</si>
  <si>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</si>
  <si>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</si>
  <si>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</si>
  <si>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</si>
  <si>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</si>
  <si>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</si>
  <si>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</si>
  <si>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</si>
  <si>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</si>
  <si>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</si>
  <si>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</si>
  <si>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</si>
  <si>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</si>
  <si>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</si>
  <si>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</si>
  <si>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</si>
  <si>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</si>
  <si>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</si>
  <si>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</si>
  <si>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</si>
  <si>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</si>
  <si>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</si>
  <si>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</si>
  <si>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</si>
  <si>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</si>
  <si>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</si>
  <si>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</si>
  <si>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</si>
  <si>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</si>
  <si>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</si>
  <si>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</si>
  <si>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</si>
  <si>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</si>
  <si>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</si>
  <si>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</si>
  <si>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</si>
  <si>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</si>
  <si>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</si>
  <si>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</si>
  <si>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</si>
  <si>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</si>
  <si>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</si>
  <si>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</si>
  <si>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</si>
  <si>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</si>
  <si>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</si>
  <si>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</si>
  <si>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</si>
  <si>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</si>
  <si>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</si>
  <si>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</si>
  <si>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</si>
  <si>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</si>
  <si>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</si>
  <si>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</si>
  <si>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</si>
  <si>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</si>
  <si>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</si>
  <si>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</si>
  <si>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</si>
  <si>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</si>
  <si>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</si>
  <si>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</si>
  <si>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</si>
  <si>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</si>
  <si>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</si>
  <si>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</si>
  <si>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</si>
  <si>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</si>
  <si>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</si>
  <si>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</si>
  <si>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</si>
  <si>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</si>
  <si>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</si>
  <si>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</si>
  <si>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</si>
  <si>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</si>
  <si>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</si>
  <si>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</si>
  <si>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</si>
  <si>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</si>
  <si>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</si>
  <si>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</si>
  <si>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</si>
  <si>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</si>
  <si>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</si>
  <si>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</si>
  <si>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</si>
  <si>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</si>
  <si>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</si>
  <si>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</si>
  <si>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</si>
  <si>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</si>
  <si>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</si>
  <si>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</si>
  <si>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</si>
  <si>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</si>
  <si>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</si>
  <si>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</si>
  <si>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</si>
  <si>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</si>
  <si>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</si>
  <si>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</si>
  <si>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</si>
  <si>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</si>
  <si>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</si>
  <si>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</si>
  <si>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</si>
  <si>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</si>
  <si>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</si>
  <si>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</si>
  <si>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</si>
  <si>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</si>
  <si>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</si>
  <si>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</si>
  <si>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</si>
  <si>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</si>
  <si>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</si>
  <si>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</si>
  <si>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</si>
  <si>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</si>
  <si>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</si>
  <si>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</si>
  <si>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</si>
  <si>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</si>
  <si>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</si>
  <si>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</si>
  <si>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</si>
  <si>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</si>
  <si>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</si>
  <si>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</si>
  <si>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</si>
  <si>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</si>
  <si>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</si>
  <si>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</si>
  <si>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</si>
  <si>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</si>
  <si>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</si>
  <si>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</si>
  <si>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</si>
  <si>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</si>
  <si>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</si>
  <si>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</si>
  <si>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</si>
  <si>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</si>
  <si>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</si>
  <si>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</si>
  <si>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</si>
  <si>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</si>
  <si>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</si>
  <si>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</si>
  <si>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</si>
  <si>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</si>
  <si>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</si>
  <si>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</si>
  <si>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</si>
  <si>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</si>
  <si>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</si>
  <si>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</si>
  <si>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</si>
  <si>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</si>
  <si>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</si>
  <si>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</si>
  <si>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</si>
  <si>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</si>
  <si>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</si>
  <si>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</si>
  <si>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</si>
  <si>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</si>
  <si>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</si>
  <si>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</si>
  <si>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</si>
  <si>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</si>
  <si>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</si>
  <si>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</si>
  <si>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</si>
  <si>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</si>
  <si>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</si>
  <si>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</si>
  <si>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</si>
  <si>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</si>
  <si>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</si>
  <si>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</si>
  <si>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</si>
  <si>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</si>
  <si>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</si>
  <si>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</si>
  <si>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</si>
  <si>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</si>
  <si>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</si>
  <si>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</si>
  <si>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</si>
  <si>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</si>
  <si>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</si>
  <si>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</si>
  <si>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</si>
  <si>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</si>
  <si>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</si>
  <si>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</si>
  <si>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</si>
  <si>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</si>
  <si>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</si>
  <si>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</si>
  <si>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</si>
  <si>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</si>
  <si>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</si>
  <si>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</si>
  <si>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</si>
  <si>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</si>
  <si>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</si>
  <si>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</si>
  <si>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</si>
  <si>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</si>
  <si>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</si>
  <si>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</si>
  <si>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</si>
  <si>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</si>
  <si>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</si>
  <si>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</si>
  <si>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</si>
  <si>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</si>
  <si>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</si>
  <si>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</si>
  <si>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</si>
  <si>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</si>
  <si>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</si>
  <si>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</si>
  <si>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</si>
  <si>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</si>
  <si>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</si>
  <si>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</si>
  <si>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</si>
  <si>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</si>
  <si>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</si>
  <si>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</si>
  <si>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</si>
  <si>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</si>
  <si>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</si>
  <si>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</si>
  <si>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</si>
  <si>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</si>
  <si>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</si>
  <si>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</si>
  <si>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</si>
  <si>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</si>
  <si>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</si>
  <si>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</si>
  <si>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</si>
  <si>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</si>
  <si>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</si>
  <si>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</si>
  <si>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</si>
  <si>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</si>
  <si>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</si>
  <si>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</si>
  <si>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</si>
  <si>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</si>
  <si>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</si>
  <si>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</si>
  <si>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</si>
  <si>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</si>
  <si>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</si>
  <si>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</si>
  <si>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</si>
  <si>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</si>
  <si>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</si>
  <si>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</si>
  <si>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</si>
  <si>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</si>
  <si>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</si>
  <si>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</si>
  <si>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</si>
  <si>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</si>
  <si>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</si>
  <si>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</si>
  <si>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</si>
  <si>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</si>
  <si>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</si>
  <si>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</si>
  <si>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</si>
  <si>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</si>
  <si>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</si>
  <si>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</si>
  <si>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</si>
  <si>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</si>
  <si>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</si>
  <si>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</si>
  <si>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</si>
  <si>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</si>
  <si>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</si>
  <si>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</si>
  <si>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</si>
  <si>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</si>
  <si>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</si>
  <si>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</si>
  <si>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</si>
  <si>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</si>
  <si>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</si>
  <si>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</si>
  <si>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</si>
  <si>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</si>
  <si>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</si>
  <si>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</si>
  <si>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</si>
  <si>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</si>
  <si>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</si>
  <si>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</si>
  <si>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</si>
  <si>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</si>
  <si>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</si>
  <si>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</si>
  <si>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</si>
  <si>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</si>
  <si>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</si>
  <si>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</si>
  <si>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</si>
  <si>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</si>
  <si>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</si>
  <si>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</si>
  <si>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</si>
  <si>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</si>
  <si>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</si>
  <si>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</si>
  <si>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</si>
  <si>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</si>
  <si>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</si>
  <si>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</si>
  <si>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</si>
  <si>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</si>
  <si>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</si>
  <si>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</si>
  <si>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</si>
  <si>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</si>
  <si>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</si>
  <si>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</si>
  <si>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</si>
  <si>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</si>
  <si>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</si>
  <si>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</si>
  <si>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</si>
  <si>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</si>
  <si>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</si>
  <si>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</si>
  <si>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</si>
  <si>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</si>
  <si>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</si>
  <si>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</si>
  <si>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</si>
  <si>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</si>
  <si>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</si>
  <si>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</si>
  <si>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</si>
  <si>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median</t>
  </si>
  <si>
    <t>minimum</t>
  </si>
  <si>
    <t>maximum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</si>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</sst>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4-7440-97C8-0E4DE065E6D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94-7440-97C8-0E4DE065E6D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94-7440-97C8-0E4DE065E6D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94-7440-97C8-0E4DE065E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7054544"/>
        <c:axId val="916431008"/>
      </c:barChart>
      <c:catAx>
        <c:axId val="84705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31008"/>
        <c:crosses val="autoZero"/>
        <c:auto val="1"/>
        <c:lblAlgn val="ctr"/>
        <c:lblOffset val="100"/>
        <c:noMultiLvlLbl val="0"/>
      </c:catAx>
      <c:valAx>
        <c:axId val="9164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5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B-BA4C-B74C-672C296CECB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B-BA4C-B74C-672C296CECB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B-BA4C-B74C-672C296CECBB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BB-BA4C-B74C-672C296C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8578528"/>
        <c:axId val="885442416"/>
      </c:barChart>
      <c:catAx>
        <c:axId val="16185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42416"/>
        <c:crosses val="autoZero"/>
        <c:auto val="1"/>
        <c:lblAlgn val="ctr"/>
        <c:lblOffset val="100"/>
        <c:noMultiLvlLbl val="0"/>
      </c:catAx>
      <c:valAx>
        <c:axId val="8854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5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6-334B-AF68-91B79AF1A170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6-334B-AF68-91B79AF1A170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86-334B-AF68-91B79AF1A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002592"/>
        <c:axId val="885426080"/>
      </c:lineChart>
      <c:catAx>
        <c:axId val="6440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26080"/>
        <c:crosses val="autoZero"/>
        <c:auto val="1"/>
        <c:lblAlgn val="ctr"/>
        <c:lblOffset val="100"/>
        <c:noMultiLvlLbl val="0"/>
      </c:catAx>
      <c:valAx>
        <c:axId val="8854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Sheet1!$F$2:$F$13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A-5442-B4FD-1143D5BEED1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Sheet1!$G$2:$G$13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A-5442-B4FD-1143D5BEED19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Sheet1!$H$2:$H$13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A-5442-B4FD-1143D5BEE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731168"/>
        <c:axId val="1246494768"/>
      </c:lineChart>
      <c:catAx>
        <c:axId val="124673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94768"/>
        <c:crosses val="autoZero"/>
        <c:auto val="1"/>
        <c:lblAlgn val="ctr"/>
        <c:lblOffset val="100"/>
        <c:noMultiLvlLbl val="0"/>
      </c:catAx>
      <c:valAx>
        <c:axId val="12464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4</xdr:row>
      <xdr:rowOff>184150</xdr:rowOff>
    </xdr:from>
    <xdr:to>
      <xdr:col>12</xdr:col>
      <xdr:colOff>279400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3987B-AD91-775A-0D57-017B1B61B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9</xdr:row>
      <xdr:rowOff>107950</xdr:rowOff>
    </xdr:from>
    <xdr:to>
      <xdr:col>12</xdr:col>
      <xdr:colOff>88900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3B0BA-CDC0-379E-AD31-82144274F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5</xdr:row>
      <xdr:rowOff>82550</xdr:rowOff>
    </xdr:from>
    <xdr:to>
      <xdr:col>10</xdr:col>
      <xdr:colOff>800100</xdr:colOff>
      <xdr:row>18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C8EEE0-21A2-9881-48F7-125A24479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767603</xdr:colOff>
      <xdr:row>24</xdr:row>
      <xdr:rowOff>85165</xdr:rowOff>
    </xdr:from>
    <xdr:to>
      <xdr:col>12</xdr:col>
      <xdr:colOff>446367</xdr:colOff>
      <xdr:row>37</xdr:row>
      <xdr:rowOff>157629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12462D-B4A1-CFA0-70AB-564CAE93A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58.841181018521" createdVersion="8" refreshedVersion="8" minRefreshableVersion="3" recordCount="1000" xr:uid="{1B7391A5-8870-BA49-8A5A-6D064E6E6098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166">
      <sharedItems containsMixedTypes="1" containsNumber="1" minValue="1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58.851467708337" createdVersion="8" refreshedVersion="8" minRefreshableVersion="3" recordCount="1000" xr:uid="{A8AC62DC-383B-584F-BA61-4E52CFDFFC7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166">
      <sharedItems containsMixedTypes="1" containsNumber="1" minValue="1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 pivotCacheId="9716285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x v="1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x v="2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x v="3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x v="4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x v="5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x v="6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x v="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x v="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x v="9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x v="1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x v="11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x v="12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x v="13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x v="14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x v="15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x v="16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x v="17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x v="18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x v="19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x v="20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x v="21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x v="22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x v="23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x v="24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x v="25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x v="26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x v="27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x v="28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x v="29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x v="30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x v="31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x v="32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x v="33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x v="3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x v="3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x v="3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x v="38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x v="39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x v="40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x v="4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x v="4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x v="43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x v="13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x v="44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x v="45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x v="46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x v="47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x v="48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x v="49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x v="50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x v="51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x v="52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x v="53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x v="54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x v="55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x v="56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x v="57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x v="5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x v="59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x v="60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x v="61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x v="62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x v="63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x v="64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x v="65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x v="66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x v="67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x v="68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x v="69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x v="70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x v="71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x v="39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x v="72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x v="73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x v="7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x v="75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x v="76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x v="77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x v="78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x v="79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x v="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x v="81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x v="82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x v="83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x v="84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x v="85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x v="86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x v="87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x v="88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x v="8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x v="90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x v="91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x v="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x v="92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x v="86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x v="93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x v="55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x v="49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x v="55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x v="94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x v="95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x v="96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x v="97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x v="98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x v="99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x v="104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x v="54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x v="105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x v="106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x v="107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x v="108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x v="109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x v="111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x v="112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x v="113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x v="114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x v="115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x v="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x v="116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x v="117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x v="118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x v="12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x v="119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x v="120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x v="121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x v="122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x v="123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x v="124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x v="126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x v="127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x v="128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x v="130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x v="124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x v="131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x v="18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x v="132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x v="133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x v="134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x v="3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x v="13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x v="49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x v="50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x v="13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x v="137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x v="138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x v="139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x v="140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x v="142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x v="143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x v="55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x v="51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x v="144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x v="67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x v="20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x v="145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x v="147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x v="148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x v="149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x v="109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x v="150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x v="15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x v="44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x v="152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x v="153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x v="154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x v="155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x v="156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x v="15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x v="158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x v="99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x v="16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x v="161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x v="162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x v="163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x v="164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x v="165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x v="3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x v="99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x v="166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x v="167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x v="105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x v="168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x v="16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x v="16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x v="170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x v="171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x v="49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x v="144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x v="17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x v="173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x v="174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x v="175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x v="176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x v="177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x v="31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x v="180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x v="170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x v="181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x v="34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x v="182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x v="183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x v="185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x v="68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x v="18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x v="189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x v="190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x v="191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x v="19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x v="19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x v="194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x v="195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x v="196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x v="109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x v="45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x v="197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x v="46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x v="176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x v="199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x v="142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x v="200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x v="7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x v="201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x v="202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x v="4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x v="203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x v="4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x v="20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x v="205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x v="206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x v="49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x v="196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x v="207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x v="39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x v="209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x v="27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x v="45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x v="129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x v="210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x v="211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x v="3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x v="134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x v="2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x v="99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x v="213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x v="214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x v="44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x v="216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x v="218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x v="219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x v="27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x v="221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x v="100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x v="222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x v="223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x v="225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x v="221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x v="226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x v="227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x v="228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x v="229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x v="230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x v="231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x v="232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x v="233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x v="3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x v="234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x v="235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x v="236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x v="237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x v="63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x v="238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x v="239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x v="240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x v="49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x v="242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x v="235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x v="23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x v="72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x v="243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x v="244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x v="245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x v="51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x v="3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x v="246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x v="247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x v="248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x v="221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x v="249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x v="250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x v="141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x v="68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x v="251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x v="175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x v="252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x v="150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x v="253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x v="107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x v="254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x v="255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x v="57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x v="257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x v="258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x v="259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x v="260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x v="261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x v="26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x v="263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x v="264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x v="265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x v="224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x v="266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x v="267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x v="98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x v="268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x v="269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x v="270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x v="27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x v="272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x v="27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x v="49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x v="274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x v="254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x v="275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x v="99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x v="174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x v="142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x v="27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x v="278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x v="39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x v="27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x v="27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x v="129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x v="19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x v="196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x v="51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x v="280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x v="110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x v="281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x v="282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x v="284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x v="270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x v="54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x v="78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x v="28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x v="9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x v="286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x v="287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x v="288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x v="28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x v="290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x v="291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x v="292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x v="293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x v="294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x v="126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x v="295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x v="297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x v="298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x v="1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x v="299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x v="211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x v="30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x v="49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x v="302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x v="174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x v="303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x v="304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x v="30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x v="307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x v="110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x v="308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x v="309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x v="17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x v="38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x v="310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x v="311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x v="312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x v="27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x v="315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x v="115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x v="316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x v="317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x v="318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x v="100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x v="45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x v="3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x v="320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x v="321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x v="286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x v="115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x v="222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x v="323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x v="234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x v="324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x v="61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x v="325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x v="326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x v="328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x v="235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x v="182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x v="329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x v="102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x v="73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x v="129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x v="331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x v="99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x v="49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x v="332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x v="334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x v="335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x v="336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x v="337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x v="338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x v="339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x v="126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x v="34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x v="341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x v="343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x v="175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x v="344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x v="27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x v="3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x v="122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x v="345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x v="346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x v="347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x v="88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x v="23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x v="348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x v="86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x v="349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x v="350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x v="215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x v="351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x v="352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x v="353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x v="354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x v="355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x v="357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x v="127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x v="72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x v="358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x v="120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x v="359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x v="251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x v="360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x v="13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x v="71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x v="53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x v="361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x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x v="363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x v="129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x v="364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x v="197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x v="366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x v="161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x v="36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x v="36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x v="54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x v="369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x v="370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x v="164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x v="371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x v="221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x v="372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x v="373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x v="374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x v="235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x v="375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x v="27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x v="121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x v="376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x v="377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x v="98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x v="175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x v="352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x v="200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x v="379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x v="105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x v="380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x v="166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x v="381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x v="382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x v="384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x v="385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x v="386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x v="240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x v="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x v="286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x v="387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x v="39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x v="388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x v="389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x v="49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x v="391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x v="45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x v="392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x v="353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x v="18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x v="393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x v="394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x v="105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x v="395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x v="396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x v="40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x v="150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x v="72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x v="397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x v="398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x v="95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x v="146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x v="399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x v="400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x v="401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x v="164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x v="115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x v="402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x v="358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x v="21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x v="251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x v="95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x v="242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x v="215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x v="403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x v="83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x v="344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x v="405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x v="158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x v="406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x v="388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x v="407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x v="408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x v="408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x v="259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x v="144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x v="410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x v="236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x v="411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x v="412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x v="49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x v="346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x v="413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x v="408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x v="414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x v="3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x v="415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x v="416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x v="417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x v="418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x v="27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x v="325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x v="150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x v="419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x v="73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x v="202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x v="12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x v="420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x v="355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x v="5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x v="421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x v="251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x v="422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x v="423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x v="197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x v="288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x v="110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x v="87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x v="424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x v="215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x v="425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x v="426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x v="427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x v="428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x v="429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x v="167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x v="115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x v="430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x v="431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x v="346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x v="30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x v="432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x v="433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x v="434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x v="43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x v="6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x v="419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x v="436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x v="49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x v="437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x v="438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x v="439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x v="440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x v="443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x v="444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x v="424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x v="385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x v="445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x v="54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x v="215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x v="446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x v="270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x v="448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x v="70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x v="449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x v="450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x v="451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x v="452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x v="125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x v="453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x v="269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x v="4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x v="45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x v="456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x v="457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x v="458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x v="459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x v="98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x v="46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x v="461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x v="38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x v="462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x v="463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x v="464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x v="257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x v="465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x v="385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x v="466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x v="467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x v="468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x v="46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x v="470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x v="471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x v="75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x v="49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x v="472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x v="100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x v="473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x v="474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x v="47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x v="170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x v="231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x v="129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x v="476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x v="443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x v="381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x v="459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x v="477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x v="478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x v="144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x v="480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x v="300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x v="63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x v="101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x v="481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x v="358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x v="246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x v="482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x v="168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x v="483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x v="234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x v="130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x v="3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x v="484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x v="485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x v="48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x v="226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x v="27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x v="27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x v="3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x v="406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x v="393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x v="68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x v="382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x v="298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x v="4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x v="489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x v="490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x v="491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x v="49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x v="492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x v="493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x v="231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x v="494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x v="495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x v="496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x v="493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x v="497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x v="155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x v="499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x v="16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x v="500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x v="496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x v="40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x v="502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x v="503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x v="504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x v="505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x v="150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x v="506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x v="507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x v="373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x v="234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x v="508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x v="103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x v="5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x v="509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x v="55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x v="75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x v="510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x v="18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x v="511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x v="512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x v="513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x v="249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x v="430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x v="260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x v="514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x v="243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x v="483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x v="46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x v="249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x v="373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x v="51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x v="246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x v="516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x v="49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x v="88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x v="517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x v="205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x v="70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x v="177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x v="161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x v="51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x v="394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x v="8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x v="519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x v="520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x v="521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x v="236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x v="221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x v="522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x v="464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x v="523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x v="524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x v="155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x v="525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x v="526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x v="527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x v="144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x v="346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x v="131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x v="110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x v="528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x v="265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x v="34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x v="530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x v="531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x v="115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x v="532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x v="210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x v="144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x v="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x v="287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x v="227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x v="115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x v="53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x v="44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x v="46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x v="535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x v="253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x v="49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x v="415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x v="249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x v="50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x v="536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x v="15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x v="1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x v="537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x v="164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x v="377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x v="167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x v="25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x v="72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x v="538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x v="503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x v="539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x v="402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x v="105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x v="541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x v="246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x v="542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x v="543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x v="545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x v="109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x v="546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x v="65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x v="4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x v="547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x v="15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x v="175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x v="549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x v="550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x v="551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x v="249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x v="552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x v="393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x v="553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x v="554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x v="134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x v="75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x v="3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x v="555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x v="11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x v="556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x v="300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x v="49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x v="122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x v="46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x v="3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x v="64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x v="142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x v="557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x v="175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x v="102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x v="558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x v="55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x v="560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x v="56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x v="11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x v="388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x v="537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x v="563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x v="63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x v="564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x v="174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x v="565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x v="167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x v="27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x v="95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x v="566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x v="229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x v="72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x v="19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x v="358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x v="567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x v="339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x v="227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x v="356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x v="568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x v="87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x v="109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x v="569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x v="373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x v="109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x v="493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x v="483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x v="171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x v="415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x v="84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x v="49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x v="572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x v="428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x v="573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x v="175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x v="54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x v="19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x v="406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x v="12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x v="287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x v="574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x v="493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x v="287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x v="512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x v="242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x v="575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x v="576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x v="577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x v="3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x v="578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x v="526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x v="235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x v="18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x v="382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x v="109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x v="45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x v="579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x v="580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x v="581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x v="51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x v="345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x v="583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x v="45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x v="584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x v="31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x v="251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x v="585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x v="227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x v="587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x v="19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x v="27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x v="82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x v="588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0E451-9EE3-714A-9279-318D423FE10D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C7FA9-A05C-5D46-AFCA-E756CC4FF18D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4C4CF-6851-5A42-B7B0-AF6ACA94D7C9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defaultSubtotal="0">
      <items count="4">
        <item x="3"/>
        <item x="0"/>
        <item h="1" x="2"/>
        <item x="1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640D-9844-8949-AB12-9B588590AA09}">
  <dimension ref="A1:F14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2068</v>
      </c>
    </row>
    <row r="3" spans="1:6" x14ac:dyDescent="0.2">
      <c r="A3" s="7" t="s">
        <v>2069</v>
      </c>
      <c r="B3" s="7" t="s">
        <v>2070</v>
      </c>
    </row>
    <row r="4" spans="1:6" x14ac:dyDescent="0.2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2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F4C1-AB0B-3C42-8795-5EE125423666}">
  <dimension ref="A1:F30"/>
  <sheetViews>
    <sheetView topLeftCell="A2" workbookViewId="0"/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2068</v>
      </c>
    </row>
    <row r="2" spans="1:6" x14ac:dyDescent="0.2">
      <c r="A2" s="7" t="s">
        <v>2031</v>
      </c>
      <c r="B2" t="s">
        <v>2068</v>
      </c>
    </row>
    <row r="4" spans="1:6" x14ac:dyDescent="0.2">
      <c r="A4" s="7" t="s">
        <v>2069</v>
      </c>
      <c r="B4" s="7" t="s">
        <v>2070</v>
      </c>
    </row>
    <row r="5" spans="1:6" x14ac:dyDescent="0.2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B6DC-938B-A24B-866D-5C8F98538FF1}">
  <dimension ref="A1:E18"/>
  <sheetViews>
    <sheetView workbookViewId="0">
      <selection activeCell="C8" sqref="C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7" t="s">
        <v>2085</v>
      </c>
      <c r="B1" t="s">
        <v>2068</v>
      </c>
    </row>
    <row r="2" spans="1:5" x14ac:dyDescent="0.2">
      <c r="A2" s="7" t="s">
        <v>2031</v>
      </c>
      <c r="B2" t="s">
        <v>2068</v>
      </c>
    </row>
    <row r="4" spans="1:5" x14ac:dyDescent="0.2">
      <c r="A4" s="7" t="s">
        <v>2069</v>
      </c>
      <c r="B4" s="7" t="s">
        <v>2070</v>
      </c>
    </row>
    <row r="5" spans="1:5" x14ac:dyDescent="0.2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1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">
      <c r="A7" s="11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">
      <c r="A8" s="11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">
      <c r="A9" s="11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">
      <c r="A10" s="11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">
      <c r="A11" s="11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">
      <c r="A12" s="11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">
      <c r="A13" s="11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">
      <c r="A14" s="11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">
      <c r="A15" s="11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">
      <c r="A16" s="11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">
      <c r="A17" s="11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">
      <c r="A18" s="11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C811" zoomScale="125" workbookViewId="0">
      <selection activeCell="F1" sqref="F1:G99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9.5" customWidth="1"/>
    <col min="16" max="16" width="20.6640625" style="6" customWidth="1"/>
    <col min="17" max="17" width="16.33203125" customWidth="1"/>
    <col min="18" max="18" width="20.33203125" customWidth="1"/>
    <col min="19" max="19" width="24.83203125" customWidth="1"/>
    <col min="20" max="20" width="20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5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(E2/D2)</f>
        <v>0</v>
      </c>
      <c r="P2" s="6" t="e">
        <f>E2/G2</f>
        <v>#DIV/0!</v>
      </c>
      <c r="Q2" t="s">
        <v>2033</v>
      </c>
      <c r="R2" t="s">
        <v>2034</v>
      </c>
      <c r="S2" s="10">
        <f>(((J2/60)/60)/24)+DATE(1970,1,1)</f>
        <v>42336.25</v>
      </c>
      <c r="T2" s="10">
        <f>(((K2/60)/60)/24)+DATE(1970,1,1)</f>
        <v>42353.25</v>
      </c>
    </row>
    <row r="3" spans="1:20" ht="17" hidden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(E3/D3)</f>
        <v>10.4</v>
      </c>
      <c r="P3" s="6">
        <f>E3/G3</f>
        <v>92.151898734177209</v>
      </c>
      <c r="Q3" t="s">
        <v>2035</v>
      </c>
      <c r="R3" t="s">
        <v>2036</v>
      </c>
      <c r="S3" s="10">
        <f>(((J3/60)/60)/24)+DATE(1970,1,1)</f>
        <v>41870.208333333336</v>
      </c>
      <c r="T3" s="10">
        <f>(((K3/60)/60)/24)+DATE(1970,1,1)</f>
        <v>41872.208333333336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>(E4/D4)</f>
        <v>1.3147878228782288</v>
      </c>
      <c r="P4" s="6">
        <f>E4/G4</f>
        <v>100.01614035087719</v>
      </c>
      <c r="Q4" t="s">
        <v>2037</v>
      </c>
      <c r="R4" t="s">
        <v>2038</v>
      </c>
      <c r="S4" s="10">
        <f>(((J4/60)/60)/24)+DATE(1970,1,1)</f>
        <v>41595.25</v>
      </c>
      <c r="T4" s="10">
        <f>(((K4/60)/60)/24)+DATE(1970,1,1)</f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>(E5/D5)</f>
        <v>0.58976190476190471</v>
      </c>
      <c r="P5" s="6">
        <f>E5/G5</f>
        <v>103.20833333333333</v>
      </c>
      <c r="Q5" t="s">
        <v>2035</v>
      </c>
      <c r="R5" t="s">
        <v>2036</v>
      </c>
      <c r="S5" s="10">
        <f>(((J5/60)/60)/24)+DATE(1970,1,1)</f>
        <v>43688.208333333328</v>
      </c>
      <c r="T5" s="10">
        <f>(((K5/60)/60)/24)+DATE(1970,1,1)</f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>(E6/D6)</f>
        <v>0.69276315789473686</v>
      </c>
      <c r="P6" s="6">
        <f>E6/G6</f>
        <v>99.339622641509436</v>
      </c>
      <c r="Q6" t="s">
        <v>2039</v>
      </c>
      <c r="R6" t="s">
        <v>2040</v>
      </c>
      <c r="S6" s="10">
        <f>(((J6/60)/60)/24)+DATE(1970,1,1)</f>
        <v>43485.25</v>
      </c>
      <c r="T6" s="10">
        <f>(((K6/60)/60)/24)+DATE(1970,1,1)</f>
        <v>43489.25</v>
      </c>
    </row>
    <row r="7" spans="1:20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>(E7/D7)</f>
        <v>1.7361842105263159</v>
      </c>
      <c r="P7" s="6">
        <f>E7/G7</f>
        <v>75.833333333333329</v>
      </c>
      <c r="Q7" t="s">
        <v>2039</v>
      </c>
      <c r="R7" t="s">
        <v>2040</v>
      </c>
      <c r="S7" s="10">
        <f>(((J7/60)/60)/24)+DATE(1970,1,1)</f>
        <v>41149.208333333336</v>
      </c>
      <c r="T7" s="10">
        <f>(((K7/60)/60)/24)+DATE(1970,1,1)</f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>(E8/D8)</f>
        <v>0.20961538461538462</v>
      </c>
      <c r="P8" s="6">
        <f>E8/G8</f>
        <v>60.555555555555557</v>
      </c>
      <c r="Q8" t="s">
        <v>2041</v>
      </c>
      <c r="R8" t="s">
        <v>2042</v>
      </c>
      <c r="S8" s="10">
        <f>(((J8/60)/60)/24)+DATE(1970,1,1)</f>
        <v>42991.208333333328</v>
      </c>
      <c r="T8" s="10">
        <f>(((K8/60)/60)/24)+DATE(1970,1,1)</f>
        <v>42992.208333333328</v>
      </c>
    </row>
    <row r="9" spans="1:20" ht="17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>(E9/D9)</f>
        <v>3.2757777777777779</v>
      </c>
      <c r="P9" s="6">
        <f>E9/G9</f>
        <v>64.93832599118943</v>
      </c>
      <c r="Q9" t="s">
        <v>2039</v>
      </c>
      <c r="R9" t="s">
        <v>2040</v>
      </c>
      <c r="S9" s="10">
        <f>(((J9/60)/60)/24)+DATE(1970,1,1)</f>
        <v>42229.208333333328</v>
      </c>
      <c r="T9" s="10">
        <f>(((K9/60)/60)/24)+DATE(1970,1,1)</f>
        <v>42231.208333333328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>(E10/D10)</f>
        <v>0.19932788374205268</v>
      </c>
      <c r="P10" s="6">
        <f>E10/G10</f>
        <v>30.997175141242938</v>
      </c>
      <c r="Q10" t="s">
        <v>2039</v>
      </c>
      <c r="R10" t="s">
        <v>2040</v>
      </c>
      <c r="S10" s="10">
        <f>(((J10/60)/60)/24)+DATE(1970,1,1)</f>
        <v>40399.208333333336</v>
      </c>
      <c r="T10" s="10">
        <f>(((K10/60)/60)/24)+DATE(1970,1,1)</f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>(E11/D11)</f>
        <v>0.51741935483870971</v>
      </c>
      <c r="P11" s="6">
        <f>E11/G11</f>
        <v>72.909090909090907</v>
      </c>
      <c r="Q11" t="s">
        <v>2035</v>
      </c>
      <c r="R11" t="s">
        <v>2043</v>
      </c>
      <c r="S11" s="10">
        <f>(((J11/60)/60)/24)+DATE(1970,1,1)</f>
        <v>41536.208333333336</v>
      </c>
      <c r="T11" s="10">
        <f>(((K11/60)/60)/24)+DATE(1970,1,1)</f>
        <v>41585.25</v>
      </c>
    </row>
    <row r="12" spans="1:20" ht="17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>(E12/D12)</f>
        <v>2.6611538461538462</v>
      </c>
      <c r="P12" s="6">
        <f>E12/G12</f>
        <v>62.9</v>
      </c>
      <c r="Q12" t="s">
        <v>2041</v>
      </c>
      <c r="R12" t="s">
        <v>2044</v>
      </c>
      <c r="S12" s="10">
        <f>(((J12/60)/60)/24)+DATE(1970,1,1)</f>
        <v>40404.208333333336</v>
      </c>
      <c r="T12" s="10">
        <f>(((K12/60)/60)/24)+DATE(1970,1,1)</f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>(E13/D13)</f>
        <v>0.48095238095238096</v>
      </c>
      <c r="P13" s="6">
        <f>E13/G13</f>
        <v>112.22222222222223</v>
      </c>
      <c r="Q13" t="s">
        <v>2039</v>
      </c>
      <c r="R13" t="s">
        <v>2040</v>
      </c>
      <c r="S13" s="10">
        <f>(((J13/60)/60)/24)+DATE(1970,1,1)</f>
        <v>40442.208333333336</v>
      </c>
      <c r="T13" s="10">
        <f>(((K13/60)/60)/24)+DATE(1970,1,1)</f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>(E14/D14)</f>
        <v>0.89349206349206345</v>
      </c>
      <c r="P14" s="6">
        <f>E14/G14</f>
        <v>102.34545454545454</v>
      </c>
      <c r="Q14" t="s">
        <v>2041</v>
      </c>
      <c r="R14" t="s">
        <v>2044</v>
      </c>
      <c r="S14" s="10">
        <f>(((J14/60)/60)/24)+DATE(1970,1,1)</f>
        <v>43760.208333333328</v>
      </c>
      <c r="T14" s="10">
        <f>(((K14/60)/60)/24)+DATE(1970,1,1)</f>
        <v>43768.208333333328</v>
      </c>
    </row>
    <row r="15" spans="1:20" ht="34" hidden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>(E15/D15)</f>
        <v>2.4511904761904764</v>
      </c>
      <c r="P15" s="6">
        <f>E15/G15</f>
        <v>105.05102040816327</v>
      </c>
      <c r="Q15" t="s">
        <v>2035</v>
      </c>
      <c r="R15" t="s">
        <v>2045</v>
      </c>
      <c r="S15" s="10">
        <f>(((J15/60)/60)/24)+DATE(1970,1,1)</f>
        <v>42532.208333333328</v>
      </c>
      <c r="T15" s="10">
        <f>(((K15/60)/60)/24)+DATE(1970,1,1)</f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>(E16/D16)</f>
        <v>0.66769503546099296</v>
      </c>
      <c r="P16" s="6">
        <f>E16/G16</f>
        <v>94.144999999999996</v>
      </c>
      <c r="Q16" t="s">
        <v>2035</v>
      </c>
      <c r="R16" t="s">
        <v>2045</v>
      </c>
      <c r="S16" s="10">
        <f>(((J16/60)/60)/24)+DATE(1970,1,1)</f>
        <v>40974.25</v>
      </c>
      <c r="T16" s="10">
        <f>(((K16/60)/60)/24)+DATE(1970,1,1)</f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>(E17/D17)</f>
        <v>0.47307881773399013</v>
      </c>
      <c r="P17" s="6">
        <f>E17/G17</f>
        <v>84.986725663716811</v>
      </c>
      <c r="Q17" t="s">
        <v>2037</v>
      </c>
      <c r="R17" t="s">
        <v>2046</v>
      </c>
      <c r="S17" s="10">
        <f>(((J17/60)/60)/24)+DATE(1970,1,1)</f>
        <v>43809.25</v>
      </c>
      <c r="T17" s="10">
        <f>(((K17/60)/60)/24)+DATE(1970,1,1)</f>
        <v>43813.25</v>
      </c>
    </row>
    <row r="18" spans="1:20" ht="17" hidden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>(E18/D18)</f>
        <v>6.4947058823529416</v>
      </c>
      <c r="P18" s="6">
        <f>E18/G18</f>
        <v>110.41</v>
      </c>
      <c r="Q18" t="s">
        <v>2047</v>
      </c>
      <c r="R18" t="s">
        <v>2048</v>
      </c>
      <c r="S18" s="10">
        <f>(((J18/60)/60)/24)+DATE(1970,1,1)</f>
        <v>41661.25</v>
      </c>
      <c r="T18" s="10">
        <f>(((K18/60)/60)/24)+DATE(1970,1,1)</f>
        <v>41683.25</v>
      </c>
    </row>
    <row r="19" spans="1:20" ht="17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>(E19/D19)</f>
        <v>1.5939125295508274</v>
      </c>
      <c r="P19" s="6">
        <f>E19/G19</f>
        <v>107.96236989591674</v>
      </c>
      <c r="Q19" t="s">
        <v>2041</v>
      </c>
      <c r="R19" t="s">
        <v>2049</v>
      </c>
      <c r="S19" s="10">
        <f>(((J19/60)/60)/24)+DATE(1970,1,1)</f>
        <v>40555.25</v>
      </c>
      <c r="T19" s="10">
        <f>(((K19/60)/60)/24)+DATE(1970,1,1)</f>
        <v>40556.25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>(E20/D20)</f>
        <v>0.66912087912087914</v>
      </c>
      <c r="P20" s="6">
        <f>E20/G20</f>
        <v>45.103703703703701</v>
      </c>
      <c r="Q20" t="s">
        <v>2039</v>
      </c>
      <c r="R20" t="s">
        <v>2040</v>
      </c>
      <c r="S20" s="10">
        <f>(((J20/60)/60)/24)+DATE(1970,1,1)</f>
        <v>43351.208333333328</v>
      </c>
      <c r="T20" s="10">
        <f>(((K20/60)/60)/24)+DATE(1970,1,1)</f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>(E21/D21)</f>
        <v>0.48529600000000001</v>
      </c>
      <c r="P21" s="6">
        <f>E21/G21</f>
        <v>45.001483679525222</v>
      </c>
      <c r="Q21" t="s">
        <v>2039</v>
      </c>
      <c r="R21" t="s">
        <v>2040</v>
      </c>
      <c r="S21" s="10">
        <f>(((J21/60)/60)/24)+DATE(1970,1,1)</f>
        <v>43528.25</v>
      </c>
      <c r="T21" s="10">
        <f>(((K21/60)/60)/24)+DATE(1970,1,1)</f>
        <v>43549.208333333328</v>
      </c>
    </row>
    <row r="22" spans="1:20" ht="17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>(E22/D22)</f>
        <v>1.1224279210925645</v>
      </c>
      <c r="P22" s="6">
        <f>E22/G22</f>
        <v>105.97134670487107</v>
      </c>
      <c r="Q22" t="s">
        <v>2041</v>
      </c>
      <c r="R22" t="s">
        <v>2044</v>
      </c>
      <c r="S22" s="10">
        <f>(((J22/60)/60)/24)+DATE(1970,1,1)</f>
        <v>41848.208333333336</v>
      </c>
      <c r="T22" s="10">
        <f>(((K22/60)/60)/24)+DATE(1970,1,1)</f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>(E23/D23)</f>
        <v>0.40992553191489361</v>
      </c>
      <c r="P23" s="6">
        <f>E23/G23</f>
        <v>69.055555555555557</v>
      </c>
      <c r="Q23" t="s">
        <v>2039</v>
      </c>
      <c r="R23" t="s">
        <v>2040</v>
      </c>
      <c r="S23" s="10">
        <f>(((J23/60)/60)/24)+DATE(1970,1,1)</f>
        <v>40770.208333333336</v>
      </c>
      <c r="T23" s="10">
        <f>(((K23/60)/60)/24)+DATE(1970,1,1)</f>
        <v>40804.208333333336</v>
      </c>
    </row>
    <row r="24" spans="1:20" ht="17" hidden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>(E24/D24)</f>
        <v>1.2807106598984772</v>
      </c>
      <c r="P24" s="6">
        <f>E24/G24</f>
        <v>85.044943820224717</v>
      </c>
      <c r="Q24" t="s">
        <v>2039</v>
      </c>
      <c r="R24" t="s">
        <v>2040</v>
      </c>
      <c r="S24" s="10">
        <f>(((J24/60)/60)/24)+DATE(1970,1,1)</f>
        <v>43193.208333333328</v>
      </c>
      <c r="T24" s="10">
        <f>(((K24/60)/60)/24)+DATE(1970,1,1)</f>
        <v>43208.208333333328</v>
      </c>
    </row>
    <row r="25" spans="1:20" ht="17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>(E25/D25)</f>
        <v>3.3204444444444445</v>
      </c>
      <c r="P25" s="6">
        <f>E25/G25</f>
        <v>105.22535211267606</v>
      </c>
      <c r="Q25" t="s">
        <v>2041</v>
      </c>
      <c r="R25" t="s">
        <v>2042</v>
      </c>
      <c r="S25" s="10">
        <f>(((J25/60)/60)/24)+DATE(1970,1,1)</f>
        <v>43510.25</v>
      </c>
      <c r="T25" s="10">
        <f>(((K25/60)/60)/24)+DATE(1970,1,1)</f>
        <v>43563.208333333328</v>
      </c>
    </row>
    <row r="26" spans="1:20" ht="17" hidden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>(E26/D26)</f>
        <v>1.1283225108225108</v>
      </c>
      <c r="P26" s="6">
        <f>E26/G26</f>
        <v>39.003741114852225</v>
      </c>
      <c r="Q26" t="s">
        <v>2037</v>
      </c>
      <c r="R26" t="s">
        <v>2046</v>
      </c>
      <c r="S26" s="10">
        <f>(((J26/60)/60)/24)+DATE(1970,1,1)</f>
        <v>41811.208333333336</v>
      </c>
      <c r="T26" s="10">
        <f>(((K26/60)/60)/24)+DATE(1970,1,1)</f>
        <v>41813.208333333336</v>
      </c>
    </row>
    <row r="27" spans="1:20" ht="17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>(E27/D27)</f>
        <v>2.1643636363636363</v>
      </c>
      <c r="P27" s="6">
        <f>E27/G27</f>
        <v>73.030674846625772</v>
      </c>
      <c r="Q27" t="s">
        <v>2050</v>
      </c>
      <c r="R27" t="s">
        <v>2051</v>
      </c>
      <c r="S27" s="10">
        <f>(((J27/60)/60)/24)+DATE(1970,1,1)</f>
        <v>40681.208333333336</v>
      </c>
      <c r="T27" s="10">
        <f>(((K27/60)/60)/24)+DATE(1970,1,1)</f>
        <v>40701.208333333336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>(E28/D28)</f>
        <v>0.4819906976744186</v>
      </c>
      <c r="P28" s="6">
        <f>E28/G28</f>
        <v>35.009459459459457</v>
      </c>
      <c r="Q28" t="s">
        <v>2039</v>
      </c>
      <c r="R28" t="s">
        <v>2040</v>
      </c>
      <c r="S28" s="10">
        <f>(((J28/60)/60)/24)+DATE(1970,1,1)</f>
        <v>43312.208333333328</v>
      </c>
      <c r="T28" s="10">
        <f>(((K28/60)/60)/24)+DATE(1970,1,1)</f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>(E29/D29)</f>
        <v>0.79949999999999999</v>
      </c>
      <c r="P29" s="6">
        <f>E29/G29</f>
        <v>106.6</v>
      </c>
      <c r="Q29" t="s">
        <v>2035</v>
      </c>
      <c r="R29" t="s">
        <v>2036</v>
      </c>
      <c r="S29" s="10">
        <f>(((J29/60)/60)/24)+DATE(1970,1,1)</f>
        <v>42280.208333333328</v>
      </c>
      <c r="T29" s="10">
        <f>(((K29/60)/60)/24)+DATE(1970,1,1)</f>
        <v>42288.208333333328</v>
      </c>
    </row>
    <row r="30" spans="1:20" ht="17" hidden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>(E30/D30)</f>
        <v>1.0522553516819573</v>
      </c>
      <c r="P30" s="6">
        <f>E30/G30</f>
        <v>61.997747747747745</v>
      </c>
      <c r="Q30" t="s">
        <v>2039</v>
      </c>
      <c r="R30" t="s">
        <v>2040</v>
      </c>
      <c r="S30" s="10">
        <f>(((J30/60)/60)/24)+DATE(1970,1,1)</f>
        <v>40218.25</v>
      </c>
      <c r="T30" s="10">
        <f>(((K30/60)/60)/24)+DATE(1970,1,1)</f>
        <v>40241.25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>(E31/D31)</f>
        <v>3.2889978213507627</v>
      </c>
      <c r="P31" s="6">
        <f>E31/G31</f>
        <v>94.000622665006233</v>
      </c>
      <c r="Q31" t="s">
        <v>2041</v>
      </c>
      <c r="R31" t="s">
        <v>2052</v>
      </c>
      <c r="S31" s="10">
        <f>(((J31/60)/60)/24)+DATE(1970,1,1)</f>
        <v>43301.208333333328</v>
      </c>
      <c r="T31" s="10">
        <f>(((K31/60)/60)/24)+DATE(1970,1,1)</f>
        <v>43341.208333333328</v>
      </c>
    </row>
    <row r="32" spans="1:20" ht="17" hidden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>(E32/D32)</f>
        <v>1.606111111111111</v>
      </c>
      <c r="P32" s="6">
        <f>E32/G32</f>
        <v>112.05426356589147</v>
      </c>
      <c r="Q32" t="s">
        <v>2041</v>
      </c>
      <c r="R32" t="s">
        <v>2049</v>
      </c>
      <c r="S32" s="10">
        <f>(((J32/60)/60)/24)+DATE(1970,1,1)</f>
        <v>43609.208333333328</v>
      </c>
      <c r="T32" s="10">
        <f>(((K32/60)/60)/24)+DATE(1970,1,1)</f>
        <v>43614.208333333328</v>
      </c>
    </row>
    <row r="33" spans="1:20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>(E33/D33)</f>
        <v>3.1</v>
      </c>
      <c r="P33" s="6">
        <f>E33/G33</f>
        <v>48.008849557522126</v>
      </c>
      <c r="Q33" t="s">
        <v>2050</v>
      </c>
      <c r="R33" t="s">
        <v>2051</v>
      </c>
      <c r="S33" s="10">
        <f>(((J33/60)/60)/24)+DATE(1970,1,1)</f>
        <v>42374.25</v>
      </c>
      <c r="T33" s="10">
        <f>(((K33/60)/60)/24)+DATE(1970,1,1)</f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>(E34/D34)</f>
        <v>0.86807920792079207</v>
      </c>
      <c r="P34" s="6">
        <f>E34/G34</f>
        <v>38.004334633723452</v>
      </c>
      <c r="Q34" t="s">
        <v>2041</v>
      </c>
      <c r="R34" t="s">
        <v>2042</v>
      </c>
      <c r="S34" s="10">
        <f>(((J34/60)/60)/24)+DATE(1970,1,1)</f>
        <v>43110.25</v>
      </c>
      <c r="T34" s="10">
        <f>(((K34/60)/60)/24)+DATE(1970,1,1)</f>
        <v>43137.25</v>
      </c>
    </row>
    <row r="35" spans="1:20" ht="17" hidden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>(E35/D35)</f>
        <v>3.7782071713147412</v>
      </c>
      <c r="P35" s="6">
        <f>E35/G35</f>
        <v>35.000184535892231</v>
      </c>
      <c r="Q35" t="s">
        <v>2039</v>
      </c>
      <c r="R35" t="s">
        <v>2040</v>
      </c>
      <c r="S35" s="10">
        <f>(((J35/60)/60)/24)+DATE(1970,1,1)</f>
        <v>41917.208333333336</v>
      </c>
      <c r="T35" s="10">
        <f>(((K35/60)/60)/24)+DATE(1970,1,1)</f>
        <v>41954.25</v>
      </c>
    </row>
    <row r="36" spans="1:20" ht="34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>(E36/D36)</f>
        <v>1.5080645161290323</v>
      </c>
      <c r="P36" s="6">
        <f>E36/G36</f>
        <v>85</v>
      </c>
      <c r="Q36" t="s">
        <v>2041</v>
      </c>
      <c r="R36" t="s">
        <v>2042</v>
      </c>
      <c r="S36" s="10">
        <f>(((J36/60)/60)/24)+DATE(1970,1,1)</f>
        <v>42817.208333333328</v>
      </c>
      <c r="T36" s="10">
        <f>(((K36/60)/60)/24)+DATE(1970,1,1)</f>
        <v>42822.208333333328</v>
      </c>
    </row>
    <row r="37" spans="1:20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>(E37/D37)</f>
        <v>1.5030119521912351</v>
      </c>
      <c r="P37" s="6">
        <f>E37/G37</f>
        <v>95.993893129770996</v>
      </c>
      <c r="Q37" t="s">
        <v>2041</v>
      </c>
      <c r="R37" t="s">
        <v>2044</v>
      </c>
      <c r="S37" s="10">
        <f>(((J37/60)/60)/24)+DATE(1970,1,1)</f>
        <v>43484.25</v>
      </c>
      <c r="T37" s="10">
        <f>(((K37/60)/60)/24)+DATE(1970,1,1)</f>
        <v>43526.25</v>
      </c>
    </row>
    <row r="38" spans="1:20" ht="17" hidden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>(E38/D38)</f>
        <v>1.572857142857143</v>
      </c>
      <c r="P38" s="6">
        <f>E38/G38</f>
        <v>68.8125</v>
      </c>
      <c r="Q38" t="s">
        <v>2039</v>
      </c>
      <c r="R38" t="s">
        <v>2040</v>
      </c>
      <c r="S38" s="10">
        <f>(((J38/60)/60)/24)+DATE(1970,1,1)</f>
        <v>40600.25</v>
      </c>
      <c r="T38" s="10">
        <f>(((K38/60)/60)/24)+DATE(1970,1,1)</f>
        <v>40625.208333333336</v>
      </c>
    </row>
    <row r="39" spans="1:20" ht="34" hidden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>(E39/D39)</f>
        <v>1.3998765432098765</v>
      </c>
      <c r="P39" s="6">
        <f>E39/G39</f>
        <v>105.97196261682242</v>
      </c>
      <c r="Q39" t="s">
        <v>2047</v>
      </c>
      <c r="R39" t="s">
        <v>2053</v>
      </c>
      <c r="S39" s="10">
        <f>(((J39/60)/60)/24)+DATE(1970,1,1)</f>
        <v>43744.208333333328</v>
      </c>
      <c r="T39" s="10">
        <f>(((K39/60)/60)/24)+DATE(1970,1,1)</f>
        <v>43777.25</v>
      </c>
    </row>
    <row r="40" spans="1:20" ht="17" hidden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>(E40/D40)</f>
        <v>3.2532258064516131</v>
      </c>
      <c r="P40" s="6">
        <f>E40/G40</f>
        <v>75.261194029850742</v>
      </c>
      <c r="Q40" t="s">
        <v>2054</v>
      </c>
      <c r="R40" t="s">
        <v>2055</v>
      </c>
      <c r="S40" s="10">
        <f>(((J40/60)/60)/24)+DATE(1970,1,1)</f>
        <v>40469.208333333336</v>
      </c>
      <c r="T40" s="10">
        <f>(((K40/60)/60)/24)+DATE(1970,1,1)</f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>(E41/D41)</f>
        <v>0.50777777777777777</v>
      </c>
      <c r="P41" s="6">
        <f>E41/G41</f>
        <v>57.125</v>
      </c>
      <c r="Q41" t="s">
        <v>2039</v>
      </c>
      <c r="R41" t="s">
        <v>2040</v>
      </c>
      <c r="S41" s="10">
        <f>(((J41/60)/60)/24)+DATE(1970,1,1)</f>
        <v>41330.25</v>
      </c>
      <c r="T41" s="10">
        <f>(((K41/60)/60)/24)+DATE(1970,1,1)</f>
        <v>41344.208333333336</v>
      </c>
    </row>
    <row r="42" spans="1:20" ht="17" hidden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>(E42/D42)</f>
        <v>1.6906818181818182</v>
      </c>
      <c r="P42" s="6">
        <f>E42/G42</f>
        <v>75.141414141414145</v>
      </c>
      <c r="Q42" t="s">
        <v>2037</v>
      </c>
      <c r="R42" t="s">
        <v>2046</v>
      </c>
      <c r="S42" s="10">
        <f>(((J42/60)/60)/24)+DATE(1970,1,1)</f>
        <v>40334.208333333336</v>
      </c>
      <c r="T42" s="10">
        <f>(((K42/60)/60)/24)+DATE(1970,1,1)</f>
        <v>40353.208333333336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>(E43/D43)</f>
        <v>2.1292857142857144</v>
      </c>
      <c r="P43" s="6">
        <f>E43/G43</f>
        <v>107.42342342342343</v>
      </c>
      <c r="Q43" t="s">
        <v>2035</v>
      </c>
      <c r="R43" t="s">
        <v>2036</v>
      </c>
      <c r="S43" s="10">
        <f>(((J43/60)/60)/24)+DATE(1970,1,1)</f>
        <v>41156.208333333336</v>
      </c>
      <c r="T43" s="10">
        <f>(((K43/60)/60)/24)+DATE(1970,1,1)</f>
        <v>41182.208333333336</v>
      </c>
    </row>
    <row r="44" spans="1:20" ht="17" hidden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>(E44/D44)</f>
        <v>4.4394444444444447</v>
      </c>
      <c r="P44" s="6">
        <f>E44/G44</f>
        <v>35.995495495495497</v>
      </c>
      <c r="Q44" t="s">
        <v>2033</v>
      </c>
      <c r="R44" t="s">
        <v>2034</v>
      </c>
      <c r="S44" s="10">
        <f>(((J44/60)/60)/24)+DATE(1970,1,1)</f>
        <v>40728.208333333336</v>
      </c>
      <c r="T44" s="10">
        <f>(((K44/60)/60)/24)+DATE(1970,1,1)</f>
        <v>40737.208333333336</v>
      </c>
    </row>
    <row r="45" spans="1:20" ht="17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>(E45/D45)</f>
        <v>1.859390243902439</v>
      </c>
      <c r="P45" s="6">
        <f>E45/G45</f>
        <v>26.998873148744366</v>
      </c>
      <c r="Q45" t="s">
        <v>2047</v>
      </c>
      <c r="R45" t="s">
        <v>2056</v>
      </c>
      <c r="S45" s="10">
        <f>(((J45/60)/60)/24)+DATE(1970,1,1)</f>
        <v>41844.208333333336</v>
      </c>
      <c r="T45" s="10">
        <f>(((K45/60)/60)/24)+DATE(1970,1,1)</f>
        <v>41860.208333333336</v>
      </c>
    </row>
    <row r="46" spans="1:20" ht="17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>(E46/D46)</f>
        <v>6.5881249999999998</v>
      </c>
      <c r="P46" s="6">
        <f>E46/G46</f>
        <v>107.56122448979592</v>
      </c>
      <c r="Q46" t="s">
        <v>2047</v>
      </c>
      <c r="R46" t="s">
        <v>2053</v>
      </c>
      <c r="S46" s="10">
        <f>(((J46/60)/60)/24)+DATE(1970,1,1)</f>
        <v>43541.208333333328</v>
      </c>
      <c r="T46" s="10">
        <f>(((K46/60)/60)/24)+DATE(1970,1,1)</f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>(E47/D47)</f>
        <v>0.4768421052631579</v>
      </c>
      <c r="P47" s="6">
        <f>E47/G47</f>
        <v>94.375</v>
      </c>
      <c r="Q47" t="s">
        <v>2039</v>
      </c>
      <c r="R47" t="s">
        <v>2040</v>
      </c>
      <c r="S47" s="10">
        <f>(((J47/60)/60)/24)+DATE(1970,1,1)</f>
        <v>42676.208333333328</v>
      </c>
      <c r="T47" s="10">
        <f>(((K47/60)/60)/24)+DATE(1970,1,1)</f>
        <v>42691.25</v>
      </c>
    </row>
    <row r="48" spans="1:20" ht="17" hidden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>(E48/D48)</f>
        <v>1.1478378378378378</v>
      </c>
      <c r="P48" s="6">
        <f>E48/G48</f>
        <v>46.163043478260867</v>
      </c>
      <c r="Q48" t="s">
        <v>2035</v>
      </c>
      <c r="R48" t="s">
        <v>2036</v>
      </c>
      <c r="S48" s="10">
        <f>(((J48/60)/60)/24)+DATE(1970,1,1)</f>
        <v>40367.208333333336</v>
      </c>
      <c r="T48" s="10">
        <f>(((K48/60)/60)/24)+DATE(1970,1,1)</f>
        <v>40390.208333333336</v>
      </c>
    </row>
    <row r="49" spans="1:20" ht="17" hidden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>(E49/D49)</f>
        <v>4.7526666666666664</v>
      </c>
      <c r="P49" s="6">
        <f>E49/G49</f>
        <v>47.845637583892618</v>
      </c>
      <c r="Q49" t="s">
        <v>2039</v>
      </c>
      <c r="R49" t="s">
        <v>2040</v>
      </c>
      <c r="S49" s="10">
        <f>(((J49/60)/60)/24)+DATE(1970,1,1)</f>
        <v>41727.208333333336</v>
      </c>
      <c r="T49" s="10">
        <f>(((K49/60)/60)/24)+DATE(1970,1,1)</f>
        <v>41757.208333333336</v>
      </c>
    </row>
    <row r="50" spans="1:20" ht="17" hidden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>(E50/D50)</f>
        <v>3.86972972972973</v>
      </c>
      <c r="P50" s="6">
        <f>E50/G50</f>
        <v>53.007815713698065</v>
      </c>
      <c r="Q50" t="s">
        <v>2039</v>
      </c>
      <c r="R50" t="s">
        <v>2040</v>
      </c>
      <c r="S50" s="10">
        <f>(((J50/60)/60)/24)+DATE(1970,1,1)</f>
        <v>42180.208333333328</v>
      </c>
      <c r="T50" s="10">
        <f>(((K50/60)/60)/24)+DATE(1970,1,1)</f>
        <v>42192.208333333328</v>
      </c>
    </row>
    <row r="51" spans="1:20" ht="17" hidden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>(E51/D51)</f>
        <v>1.89625</v>
      </c>
      <c r="P51" s="6">
        <f>E51/G51</f>
        <v>45.059405940594061</v>
      </c>
      <c r="Q51" t="s">
        <v>2035</v>
      </c>
      <c r="R51" t="s">
        <v>2036</v>
      </c>
      <c r="S51" s="10">
        <f>(((J51/60)/60)/24)+DATE(1970,1,1)</f>
        <v>43758.208333333328</v>
      </c>
      <c r="T51" s="10">
        <f>(((K51/60)/60)/24)+DATE(1970,1,1)</f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>(E52/D52)</f>
        <v>0.02</v>
      </c>
      <c r="P52" s="6">
        <f>E52/G52</f>
        <v>2</v>
      </c>
      <c r="Q52" t="s">
        <v>2035</v>
      </c>
      <c r="R52" t="s">
        <v>2057</v>
      </c>
      <c r="S52" s="10">
        <f>(((J52/60)/60)/24)+DATE(1970,1,1)</f>
        <v>41487.208333333336</v>
      </c>
      <c r="T52" s="10">
        <f>(((K52/60)/60)/24)+DATE(1970,1,1)</f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>(E53/D53)</f>
        <v>0.91867805186590767</v>
      </c>
      <c r="P53" s="6">
        <f>E53/G53</f>
        <v>99.006816632583508</v>
      </c>
      <c r="Q53" t="s">
        <v>2037</v>
      </c>
      <c r="R53" t="s">
        <v>2046</v>
      </c>
      <c r="S53" s="10">
        <f>(((J53/60)/60)/24)+DATE(1970,1,1)</f>
        <v>40995.208333333336</v>
      </c>
      <c r="T53" s="10">
        <f>(((K53/60)/60)/24)+DATE(1970,1,1)</f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>(E54/D54)</f>
        <v>0.34152777777777776</v>
      </c>
      <c r="P54" s="6">
        <f>E54/G54</f>
        <v>32.786666666666669</v>
      </c>
      <c r="Q54" t="s">
        <v>2039</v>
      </c>
      <c r="R54" t="s">
        <v>2040</v>
      </c>
      <c r="S54" s="10">
        <f>(((J54/60)/60)/24)+DATE(1970,1,1)</f>
        <v>40436.208333333336</v>
      </c>
      <c r="T54" s="10">
        <f>(((K54/60)/60)/24)+DATE(1970,1,1)</f>
        <v>40440.208333333336</v>
      </c>
    </row>
    <row r="55" spans="1:20" ht="17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>(E55/D55)</f>
        <v>1.4040909090909091</v>
      </c>
      <c r="P55" s="6">
        <f>E55/G55</f>
        <v>59.119617224880386</v>
      </c>
      <c r="Q55" t="s">
        <v>2041</v>
      </c>
      <c r="R55" t="s">
        <v>2044</v>
      </c>
      <c r="S55" s="10">
        <f>(((J55/60)/60)/24)+DATE(1970,1,1)</f>
        <v>41779.208333333336</v>
      </c>
      <c r="T55" s="10">
        <f>(((K55/60)/60)/24)+DATE(1970,1,1)</f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>(E56/D56)</f>
        <v>0.89866666666666661</v>
      </c>
      <c r="P56" s="6">
        <f>E56/G56</f>
        <v>44.93333333333333</v>
      </c>
      <c r="Q56" t="s">
        <v>2037</v>
      </c>
      <c r="R56" t="s">
        <v>2046</v>
      </c>
      <c r="S56" s="10">
        <f>(((J56/60)/60)/24)+DATE(1970,1,1)</f>
        <v>43170.25</v>
      </c>
      <c r="T56" s="10">
        <f>(((K56/60)/60)/24)+DATE(1970,1,1)</f>
        <v>43176.208333333328</v>
      </c>
    </row>
    <row r="57" spans="1:20" ht="34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>(E57/D57)</f>
        <v>1.7796969696969698</v>
      </c>
      <c r="P57" s="6">
        <f>E57/G57</f>
        <v>89.664122137404576</v>
      </c>
      <c r="Q57" t="s">
        <v>2035</v>
      </c>
      <c r="R57" t="s">
        <v>2058</v>
      </c>
      <c r="S57" s="10">
        <f>(((J57/60)/60)/24)+DATE(1970,1,1)</f>
        <v>43311.208333333328</v>
      </c>
      <c r="T57" s="10">
        <f>(((K57/60)/60)/24)+DATE(1970,1,1)</f>
        <v>43316.208333333328</v>
      </c>
    </row>
    <row r="58" spans="1:20" ht="34" hidden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>(E58/D58)</f>
        <v>1.436625</v>
      </c>
      <c r="P58" s="6">
        <f>E58/G58</f>
        <v>70.079268292682926</v>
      </c>
      <c r="Q58" t="s">
        <v>2037</v>
      </c>
      <c r="R58" t="s">
        <v>2046</v>
      </c>
      <c r="S58" s="10">
        <f>(((J58/60)/60)/24)+DATE(1970,1,1)</f>
        <v>42014.25</v>
      </c>
      <c r="T58" s="10">
        <f>(((K58/60)/60)/24)+DATE(1970,1,1)</f>
        <v>42021.25</v>
      </c>
    </row>
    <row r="59" spans="1:20" ht="17" hidden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>(E59/D59)</f>
        <v>2.1527586206896552</v>
      </c>
      <c r="P59" s="6">
        <f>E59/G59</f>
        <v>31.059701492537314</v>
      </c>
      <c r="Q59" t="s">
        <v>2050</v>
      </c>
      <c r="R59" t="s">
        <v>2051</v>
      </c>
      <c r="S59" s="10">
        <f>(((J59/60)/60)/24)+DATE(1970,1,1)</f>
        <v>42979.208333333328</v>
      </c>
      <c r="T59" s="10">
        <f>(((K59/60)/60)/24)+DATE(1970,1,1)</f>
        <v>42991.208333333328</v>
      </c>
    </row>
    <row r="60" spans="1:20" ht="17" hidden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>(E60/D60)</f>
        <v>2.2711111111111113</v>
      </c>
      <c r="P60" s="6">
        <f>E60/G60</f>
        <v>29.061611374407583</v>
      </c>
      <c r="Q60" t="s">
        <v>2039</v>
      </c>
      <c r="R60" t="s">
        <v>2040</v>
      </c>
      <c r="S60" s="10">
        <f>(((J60/60)/60)/24)+DATE(1970,1,1)</f>
        <v>42268.208333333328</v>
      </c>
      <c r="T60" s="10">
        <f>(((K60/60)/60)/24)+DATE(1970,1,1)</f>
        <v>42281.208333333328</v>
      </c>
    </row>
    <row r="61" spans="1:20" ht="17" hidden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>(E61/D61)</f>
        <v>2.7507142857142859</v>
      </c>
      <c r="P61" s="6">
        <f>E61/G61</f>
        <v>30.0859375</v>
      </c>
      <c r="Q61" t="s">
        <v>2039</v>
      </c>
      <c r="R61" t="s">
        <v>2040</v>
      </c>
      <c r="S61" s="10">
        <f>(((J61/60)/60)/24)+DATE(1970,1,1)</f>
        <v>42898.208333333328</v>
      </c>
      <c r="T61" s="10">
        <f>(((K61/60)/60)/24)+DATE(1970,1,1)</f>
        <v>42913.208333333328</v>
      </c>
    </row>
    <row r="62" spans="1:20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>(E62/D62)</f>
        <v>1.4437048832271762</v>
      </c>
      <c r="P62" s="6">
        <f>E62/G62</f>
        <v>84.998125000000002</v>
      </c>
      <c r="Q62" t="s">
        <v>2039</v>
      </c>
      <c r="R62" t="s">
        <v>2040</v>
      </c>
      <c r="S62" s="10">
        <f>(((J62/60)/60)/24)+DATE(1970,1,1)</f>
        <v>41107.208333333336</v>
      </c>
      <c r="T62" s="10">
        <f>(((K62/60)/60)/24)+DATE(1970,1,1)</f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>(E63/D63)</f>
        <v>0.92745983935742971</v>
      </c>
      <c r="P63" s="6">
        <f>E63/G63</f>
        <v>82.001775410563695</v>
      </c>
      <c r="Q63" t="s">
        <v>2039</v>
      </c>
      <c r="R63" t="s">
        <v>2040</v>
      </c>
      <c r="S63" s="10">
        <f>(((J63/60)/60)/24)+DATE(1970,1,1)</f>
        <v>40595.25</v>
      </c>
      <c r="T63" s="10">
        <f>(((K63/60)/60)/24)+DATE(1970,1,1)</f>
        <v>40635.208333333336</v>
      </c>
    </row>
    <row r="64" spans="1:20" ht="34" hidden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>(E64/D64)</f>
        <v>7.226</v>
      </c>
      <c r="P64" s="6">
        <f>E64/G64</f>
        <v>58.040160642570278</v>
      </c>
      <c r="Q64" t="s">
        <v>2037</v>
      </c>
      <c r="R64" t="s">
        <v>2038</v>
      </c>
      <c r="S64" s="10">
        <f>(((J64/60)/60)/24)+DATE(1970,1,1)</f>
        <v>42160.208333333328</v>
      </c>
      <c r="T64" s="10">
        <f>(((K64/60)/60)/24)+DATE(1970,1,1)</f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>(E65/D65)</f>
        <v>0.11851063829787234</v>
      </c>
      <c r="P65" s="6">
        <f>E65/G65</f>
        <v>111.4</v>
      </c>
      <c r="Q65" t="s">
        <v>2039</v>
      </c>
      <c r="R65" t="s">
        <v>2040</v>
      </c>
      <c r="S65" s="10">
        <f>(((J65/60)/60)/24)+DATE(1970,1,1)</f>
        <v>42853.208333333328</v>
      </c>
      <c r="T65" s="10">
        <f>(((K65/60)/60)/24)+DATE(1970,1,1)</f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>(E66/D66)</f>
        <v>0.97642857142857142</v>
      </c>
      <c r="P66" s="6">
        <f>E66/G66</f>
        <v>71.94736842105263</v>
      </c>
      <c r="Q66" t="s">
        <v>2037</v>
      </c>
      <c r="R66" t="s">
        <v>2038</v>
      </c>
      <c r="S66" s="10">
        <f>(((J66/60)/60)/24)+DATE(1970,1,1)</f>
        <v>43283.208333333328</v>
      </c>
      <c r="T66" s="10">
        <f>(((K66/60)/60)/24)+DATE(1970,1,1)</f>
        <v>43298.208333333328</v>
      </c>
    </row>
    <row r="67" spans="1:20" ht="17" hidden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>(E67/D67)</f>
        <v>2.3614754098360655</v>
      </c>
      <c r="P67" s="6">
        <f>E67/G67</f>
        <v>61.038135593220339</v>
      </c>
      <c r="Q67" t="s">
        <v>2039</v>
      </c>
      <c r="R67" t="s">
        <v>2040</v>
      </c>
      <c r="S67" s="10">
        <f>(((J67/60)/60)/24)+DATE(1970,1,1)</f>
        <v>40570.25</v>
      </c>
      <c r="T67" s="10">
        <f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>(E68/D68)</f>
        <v>0.45068965517241377</v>
      </c>
      <c r="P68" s="6">
        <f>E68/G68</f>
        <v>108.91666666666667</v>
      </c>
      <c r="Q68" t="s">
        <v>2039</v>
      </c>
      <c r="R68" t="s">
        <v>2040</v>
      </c>
      <c r="S68" s="10">
        <f>(((J68/60)/60)/24)+DATE(1970,1,1)</f>
        <v>42102.208333333328</v>
      </c>
      <c r="T68" s="10">
        <f>(((K68/60)/60)/24)+DATE(1970,1,1)</f>
        <v>42107.208333333328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>(E69/D69)</f>
        <v>1.6238567493112948</v>
      </c>
      <c r="P69" s="6">
        <f>E69/G69</f>
        <v>29.001722017220171</v>
      </c>
      <c r="Q69" t="s">
        <v>2037</v>
      </c>
      <c r="R69" t="s">
        <v>2046</v>
      </c>
      <c r="S69" s="10">
        <f>(((J69/60)/60)/24)+DATE(1970,1,1)</f>
        <v>40203.25</v>
      </c>
      <c r="T69" s="10">
        <f>(((K69/60)/60)/24)+DATE(1970,1,1)</f>
        <v>40208.25</v>
      </c>
    </row>
    <row r="70" spans="1:20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>(E70/D70)</f>
        <v>2.5452631578947367</v>
      </c>
      <c r="P70" s="6">
        <f>E70/G70</f>
        <v>58.975609756097562</v>
      </c>
      <c r="Q70" t="s">
        <v>2039</v>
      </c>
      <c r="R70" t="s">
        <v>2040</v>
      </c>
      <c r="S70" s="10">
        <f>(((J70/60)/60)/24)+DATE(1970,1,1)</f>
        <v>42943.208333333328</v>
      </c>
      <c r="T70" s="10">
        <f>(((K70/60)/60)/24)+DATE(1970,1,1)</f>
        <v>42990.208333333328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>(E71/D71)</f>
        <v>0.24063291139240506</v>
      </c>
      <c r="P71" s="6">
        <f>E71/G71</f>
        <v>111.82352941176471</v>
      </c>
      <c r="Q71" t="s">
        <v>2039</v>
      </c>
      <c r="R71" t="s">
        <v>2040</v>
      </c>
      <c r="S71" s="10">
        <f>(((J71/60)/60)/24)+DATE(1970,1,1)</f>
        <v>40531.25</v>
      </c>
      <c r="T71" s="10">
        <f>(((K71/60)/60)/24)+DATE(1970,1,1)</f>
        <v>40565.25</v>
      </c>
    </row>
    <row r="72" spans="1:20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>(E72/D72)</f>
        <v>1.2374140625000001</v>
      </c>
      <c r="P72" s="6">
        <f>E72/G72</f>
        <v>63.995555555555555</v>
      </c>
      <c r="Q72" t="s">
        <v>2039</v>
      </c>
      <c r="R72" t="s">
        <v>2040</v>
      </c>
      <c r="S72" s="10">
        <f>(((J72/60)/60)/24)+DATE(1970,1,1)</f>
        <v>40484.208333333336</v>
      </c>
      <c r="T72" s="10">
        <f>(((K72/60)/60)/24)+DATE(1970,1,1)</f>
        <v>40533.25</v>
      </c>
    </row>
    <row r="73" spans="1:20" ht="34" hidden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>(E73/D73)</f>
        <v>1.0806666666666667</v>
      </c>
      <c r="P73" s="6">
        <f>E73/G73</f>
        <v>85.315789473684205</v>
      </c>
      <c r="Q73" t="s">
        <v>2039</v>
      </c>
      <c r="R73" t="s">
        <v>2040</v>
      </c>
      <c r="S73" s="10">
        <f>(((J73/60)/60)/24)+DATE(1970,1,1)</f>
        <v>43799.25</v>
      </c>
      <c r="T73" s="10">
        <f>(((K73/60)/60)/24)+DATE(1970,1,1)</f>
        <v>43803.25</v>
      </c>
    </row>
    <row r="74" spans="1:20" ht="17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>(E74/D74)</f>
        <v>6.7033333333333331</v>
      </c>
      <c r="P74" s="6">
        <f>E74/G74</f>
        <v>74.481481481481481</v>
      </c>
      <c r="Q74" t="s">
        <v>2041</v>
      </c>
      <c r="R74" t="s">
        <v>2049</v>
      </c>
      <c r="S74" s="10">
        <f>(((J74/60)/60)/24)+DATE(1970,1,1)</f>
        <v>42186.208333333328</v>
      </c>
      <c r="T74" s="10">
        <f>(((K74/60)/60)/24)+DATE(1970,1,1)</f>
        <v>42222.208333333328</v>
      </c>
    </row>
    <row r="75" spans="1:20" ht="17" hidden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>(E75/D75)</f>
        <v>6.609285714285714</v>
      </c>
      <c r="P75" s="6">
        <f>E75/G75</f>
        <v>105.14772727272727</v>
      </c>
      <c r="Q75" t="s">
        <v>2035</v>
      </c>
      <c r="R75" t="s">
        <v>2058</v>
      </c>
      <c r="S75" s="10">
        <f>(((J75/60)/60)/24)+DATE(1970,1,1)</f>
        <v>42701.25</v>
      </c>
      <c r="T75" s="10">
        <f>(((K75/60)/60)/24)+DATE(1970,1,1)</f>
        <v>42704.25</v>
      </c>
    </row>
    <row r="76" spans="1:20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>(E76/D76)</f>
        <v>1.2246153846153847</v>
      </c>
      <c r="P76" s="6">
        <f>E76/G76</f>
        <v>56.188235294117646</v>
      </c>
      <c r="Q76" t="s">
        <v>2035</v>
      </c>
      <c r="R76" t="s">
        <v>2057</v>
      </c>
      <c r="S76" s="10">
        <f>(((J76/60)/60)/24)+DATE(1970,1,1)</f>
        <v>42456.208333333328</v>
      </c>
      <c r="T76" s="10">
        <f>(((K76/60)/60)/24)+DATE(1970,1,1)</f>
        <v>42457.208333333328</v>
      </c>
    </row>
    <row r="77" spans="1:20" ht="17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>(E77/D77)</f>
        <v>1.5057731958762886</v>
      </c>
      <c r="P77" s="6">
        <f>E77/G77</f>
        <v>85.917647058823533</v>
      </c>
      <c r="Q77" t="s">
        <v>2054</v>
      </c>
      <c r="R77" t="s">
        <v>2055</v>
      </c>
      <c r="S77" s="10">
        <f>(((J77/60)/60)/24)+DATE(1970,1,1)</f>
        <v>43296.208333333328</v>
      </c>
      <c r="T77" s="10">
        <f>(((K77/60)/60)/24)+DATE(1970,1,1)</f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>(E78/D78)</f>
        <v>0.78106590724165992</v>
      </c>
      <c r="P78" s="6">
        <f>E78/G78</f>
        <v>57.00296912114014</v>
      </c>
      <c r="Q78" t="s">
        <v>2039</v>
      </c>
      <c r="R78" t="s">
        <v>2040</v>
      </c>
      <c r="S78" s="10">
        <f>(((J78/60)/60)/24)+DATE(1970,1,1)</f>
        <v>42027.25</v>
      </c>
      <c r="T78" s="10">
        <f>(((K78/60)/60)/24)+DATE(1970,1,1)</f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>(E79/D79)</f>
        <v>0.46947368421052632</v>
      </c>
      <c r="P79" s="6">
        <f>E79/G79</f>
        <v>79.642857142857139</v>
      </c>
      <c r="Q79" t="s">
        <v>2041</v>
      </c>
      <c r="R79" t="s">
        <v>2049</v>
      </c>
      <c r="S79" s="10">
        <f>(((J79/60)/60)/24)+DATE(1970,1,1)</f>
        <v>40448.208333333336</v>
      </c>
      <c r="T79" s="10">
        <f>(((K79/60)/60)/24)+DATE(1970,1,1)</f>
        <v>40462.208333333336</v>
      </c>
    </row>
    <row r="80" spans="1:20" ht="34" hidden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>(E80/D80)</f>
        <v>3.008</v>
      </c>
      <c r="P80" s="6">
        <f>E80/G80</f>
        <v>41.018181818181816</v>
      </c>
      <c r="Q80" t="s">
        <v>2047</v>
      </c>
      <c r="R80" t="s">
        <v>2059</v>
      </c>
      <c r="S80" s="10">
        <f>(((J80/60)/60)/24)+DATE(1970,1,1)</f>
        <v>43206.208333333328</v>
      </c>
      <c r="T80" s="10">
        <f>(((K80/60)/60)/24)+DATE(1970,1,1)</f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>(E81/D81)</f>
        <v>0.6959861591695502</v>
      </c>
      <c r="P81" s="6">
        <f>E81/G81</f>
        <v>48.004773269689736</v>
      </c>
      <c r="Q81" t="s">
        <v>2039</v>
      </c>
      <c r="R81" t="s">
        <v>2040</v>
      </c>
      <c r="S81" s="10">
        <f>(((J81/60)/60)/24)+DATE(1970,1,1)</f>
        <v>43267.208333333328</v>
      </c>
      <c r="T81" s="10">
        <f>(((K81/60)/60)/24)+DATE(1970,1,1)</f>
        <v>43272.208333333328</v>
      </c>
    </row>
    <row r="82" spans="1:20" ht="17" hidden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>(E82/D82)</f>
        <v>6.374545454545455</v>
      </c>
      <c r="P82" s="6">
        <f>E82/G82</f>
        <v>55.212598425196852</v>
      </c>
      <c r="Q82" t="s">
        <v>2050</v>
      </c>
      <c r="R82" t="s">
        <v>2051</v>
      </c>
      <c r="S82" s="10">
        <f>(((J82/60)/60)/24)+DATE(1970,1,1)</f>
        <v>42976.208333333328</v>
      </c>
      <c r="T82" s="10">
        <f>(((K82/60)/60)/24)+DATE(1970,1,1)</f>
        <v>43006.208333333328</v>
      </c>
    </row>
    <row r="83" spans="1:20" ht="17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>(E83/D83)</f>
        <v>2.253392857142857</v>
      </c>
      <c r="P83" s="6">
        <f>E83/G83</f>
        <v>92.109489051094897</v>
      </c>
      <c r="Q83" t="s">
        <v>2035</v>
      </c>
      <c r="R83" t="s">
        <v>2036</v>
      </c>
      <c r="S83" s="10">
        <f>(((J83/60)/60)/24)+DATE(1970,1,1)</f>
        <v>43062.25</v>
      </c>
      <c r="T83" s="10">
        <f>(((K83/60)/60)/24)+DATE(1970,1,1)</f>
        <v>43087.25</v>
      </c>
    </row>
    <row r="84" spans="1:20" ht="17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>(E84/D84)</f>
        <v>14.973000000000001</v>
      </c>
      <c r="P84" s="6">
        <f>E84/G84</f>
        <v>83.183333333333337</v>
      </c>
      <c r="Q84" t="s">
        <v>2050</v>
      </c>
      <c r="R84" t="s">
        <v>2051</v>
      </c>
      <c r="S84" s="10">
        <f>(((J84/60)/60)/24)+DATE(1970,1,1)</f>
        <v>43482.25</v>
      </c>
      <c r="T84" s="10">
        <f>(((K84/60)/60)/24)+DATE(1970,1,1)</f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>(E85/D85)</f>
        <v>0.37590225563909774</v>
      </c>
      <c r="P85" s="6">
        <f>E85/G85</f>
        <v>39.996000000000002</v>
      </c>
      <c r="Q85" t="s">
        <v>2035</v>
      </c>
      <c r="R85" t="s">
        <v>2043</v>
      </c>
      <c r="S85" s="10">
        <f>(((J85/60)/60)/24)+DATE(1970,1,1)</f>
        <v>42579.208333333328</v>
      </c>
      <c r="T85" s="10">
        <f>(((K85/60)/60)/24)+DATE(1970,1,1)</f>
        <v>42601.208333333328</v>
      </c>
    </row>
    <row r="86" spans="1:20" ht="17" hidden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>(E86/D86)</f>
        <v>1.3236942675159236</v>
      </c>
      <c r="P86" s="6">
        <f>E86/G86</f>
        <v>111.1336898395722</v>
      </c>
      <c r="Q86" t="s">
        <v>2037</v>
      </c>
      <c r="R86" t="s">
        <v>2046</v>
      </c>
      <c r="S86" s="10">
        <f>(((J86/60)/60)/24)+DATE(1970,1,1)</f>
        <v>41118.208333333336</v>
      </c>
      <c r="T86" s="10">
        <f>(((K86/60)/60)/24)+DATE(1970,1,1)</f>
        <v>41128.208333333336</v>
      </c>
    </row>
    <row r="87" spans="1:20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>(E87/D87)</f>
        <v>1.3122448979591836</v>
      </c>
      <c r="P87" s="6">
        <f>E87/G87</f>
        <v>90.563380281690144</v>
      </c>
      <c r="Q87" t="s">
        <v>2035</v>
      </c>
      <c r="R87" t="s">
        <v>2045</v>
      </c>
      <c r="S87" s="10">
        <f>(((J87/60)/60)/24)+DATE(1970,1,1)</f>
        <v>40797.208333333336</v>
      </c>
      <c r="T87" s="10">
        <f>(((K87/60)/60)/24)+DATE(1970,1,1)</f>
        <v>40805.208333333336</v>
      </c>
    </row>
    <row r="88" spans="1:20" ht="17" hidden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>(E88/D88)</f>
        <v>1.6763513513513513</v>
      </c>
      <c r="P88" s="6">
        <f>E88/G88</f>
        <v>61.108374384236456</v>
      </c>
      <c r="Q88" t="s">
        <v>2039</v>
      </c>
      <c r="R88" t="s">
        <v>2040</v>
      </c>
      <c r="S88" s="10">
        <f>(((J88/60)/60)/24)+DATE(1970,1,1)</f>
        <v>42128.208333333328</v>
      </c>
      <c r="T88" s="10">
        <f>(((K88/60)/60)/24)+DATE(1970,1,1)</f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>(E89/D89)</f>
        <v>0.6198488664987406</v>
      </c>
      <c r="P89" s="6">
        <f>E89/G89</f>
        <v>83.022941970310384</v>
      </c>
      <c r="Q89" t="s">
        <v>2035</v>
      </c>
      <c r="R89" t="s">
        <v>2036</v>
      </c>
      <c r="S89" s="10">
        <f>(((J89/60)/60)/24)+DATE(1970,1,1)</f>
        <v>40610.25</v>
      </c>
      <c r="T89" s="10">
        <f>(((K89/60)/60)/24)+DATE(1970,1,1)</f>
        <v>40621.208333333336</v>
      </c>
    </row>
    <row r="90" spans="1:20" ht="17" hidden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>(E90/D90)</f>
        <v>2.6074999999999999</v>
      </c>
      <c r="P90" s="6">
        <f>E90/G90</f>
        <v>110.76106194690266</v>
      </c>
      <c r="Q90" t="s">
        <v>2047</v>
      </c>
      <c r="R90" t="s">
        <v>2059</v>
      </c>
      <c r="S90" s="10">
        <f>(((J90/60)/60)/24)+DATE(1970,1,1)</f>
        <v>42110.208333333328</v>
      </c>
      <c r="T90" s="10">
        <f>(((K90/60)/60)/24)+DATE(1970,1,1)</f>
        <v>42132.208333333328</v>
      </c>
    </row>
    <row r="91" spans="1:20" ht="17" hidden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>(E91/D91)</f>
        <v>2.5258823529411765</v>
      </c>
      <c r="P91" s="6">
        <f>E91/G91</f>
        <v>89.458333333333329</v>
      </c>
      <c r="Q91" t="s">
        <v>2039</v>
      </c>
      <c r="R91" t="s">
        <v>2040</v>
      </c>
      <c r="S91" s="10">
        <f>(((J91/60)/60)/24)+DATE(1970,1,1)</f>
        <v>40283.208333333336</v>
      </c>
      <c r="T91" s="10">
        <f>(((K91/60)/60)/24)+DATE(1970,1,1)</f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>(E92/D92)</f>
        <v>0.7861538461538462</v>
      </c>
      <c r="P92" s="6">
        <f>E92/G92</f>
        <v>57.849056603773583</v>
      </c>
      <c r="Q92" t="s">
        <v>2039</v>
      </c>
      <c r="R92" t="s">
        <v>2040</v>
      </c>
      <c r="S92" s="10">
        <f>(((J92/60)/60)/24)+DATE(1970,1,1)</f>
        <v>42425.25</v>
      </c>
      <c r="T92" s="10">
        <f>(((K92/60)/60)/24)+DATE(1970,1,1)</f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>(E93/D93)</f>
        <v>0.48404406999351912</v>
      </c>
      <c r="P93" s="6">
        <f>E93/G93</f>
        <v>109.99705449189985</v>
      </c>
      <c r="Q93" t="s">
        <v>2047</v>
      </c>
      <c r="R93" t="s">
        <v>2059</v>
      </c>
      <c r="S93" s="10">
        <f>(((J93/60)/60)/24)+DATE(1970,1,1)</f>
        <v>42588.208333333328</v>
      </c>
      <c r="T93" s="10">
        <f>(((K93/60)/60)/24)+DATE(1970,1,1)</f>
        <v>42616.208333333328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>(E94/D94)</f>
        <v>2.5887500000000001</v>
      </c>
      <c r="P94" s="6">
        <f>E94/G94</f>
        <v>103.96586345381526</v>
      </c>
      <c r="Q94" t="s">
        <v>2050</v>
      </c>
      <c r="R94" t="s">
        <v>2051</v>
      </c>
      <c r="S94" s="10">
        <f>(((J94/60)/60)/24)+DATE(1970,1,1)</f>
        <v>40352.208333333336</v>
      </c>
      <c r="T94" s="10">
        <f>(((K94/60)/60)/24)+DATE(1970,1,1)</f>
        <v>40353.208333333336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>(E95/D95)</f>
        <v>0.60548713235294116</v>
      </c>
      <c r="P95" s="6">
        <f>E95/G95</f>
        <v>107.99508196721311</v>
      </c>
      <c r="Q95" t="s">
        <v>2039</v>
      </c>
      <c r="R95" t="s">
        <v>2040</v>
      </c>
      <c r="S95" s="10">
        <f>(((J95/60)/60)/24)+DATE(1970,1,1)</f>
        <v>41202.208333333336</v>
      </c>
      <c r="T95" s="10">
        <f>(((K95/60)/60)/24)+DATE(1970,1,1)</f>
        <v>41206.208333333336</v>
      </c>
    </row>
    <row r="96" spans="1:20" ht="17" hidden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>(E96/D96)</f>
        <v>3.036896551724138</v>
      </c>
      <c r="P96" s="6">
        <f>E96/G96</f>
        <v>48.927777777777777</v>
      </c>
      <c r="Q96" t="s">
        <v>2037</v>
      </c>
      <c r="R96" t="s">
        <v>2038</v>
      </c>
      <c r="S96" s="10">
        <f>(((J96/60)/60)/24)+DATE(1970,1,1)</f>
        <v>43562.208333333328</v>
      </c>
      <c r="T96" s="10">
        <f>(((K96/60)/60)/24)+DATE(1970,1,1)</f>
        <v>43573.208333333328</v>
      </c>
    </row>
    <row r="97" spans="1:20" ht="34" hidden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>(E97/D97)</f>
        <v>1.1299999999999999</v>
      </c>
      <c r="P97" s="6">
        <f>E97/G97</f>
        <v>37.666666666666664</v>
      </c>
      <c r="Q97" t="s">
        <v>2041</v>
      </c>
      <c r="R97" t="s">
        <v>2042</v>
      </c>
      <c r="S97" s="10">
        <f>(((J97/60)/60)/24)+DATE(1970,1,1)</f>
        <v>43752.208333333328</v>
      </c>
      <c r="T97" s="10">
        <f>(((K97/60)/60)/24)+DATE(1970,1,1)</f>
        <v>43759.208333333328</v>
      </c>
    </row>
    <row r="98" spans="1:20" ht="17" hidden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>(E98/D98)</f>
        <v>2.1737876614060259</v>
      </c>
      <c r="P98" s="6">
        <f>E98/G98</f>
        <v>64.999141999141997</v>
      </c>
      <c r="Q98" t="s">
        <v>2039</v>
      </c>
      <c r="R98" t="s">
        <v>2040</v>
      </c>
      <c r="S98" s="10">
        <f>(((J98/60)/60)/24)+DATE(1970,1,1)</f>
        <v>40612.25</v>
      </c>
      <c r="T98" s="10">
        <f>(((K98/60)/60)/24)+DATE(1970,1,1)</f>
        <v>40625.208333333336</v>
      </c>
    </row>
    <row r="99" spans="1:20" ht="17" hidden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>(E99/D99)</f>
        <v>9.2669230769230762</v>
      </c>
      <c r="P99" s="6">
        <f>E99/G99</f>
        <v>106.61061946902655</v>
      </c>
      <c r="Q99" t="s">
        <v>2033</v>
      </c>
      <c r="R99" t="s">
        <v>2034</v>
      </c>
      <c r="S99" s="10">
        <f>(((J99/60)/60)/24)+DATE(1970,1,1)</f>
        <v>42180.208333333328</v>
      </c>
      <c r="T99" s="10">
        <f>(((K99/60)/60)/24)+DATE(1970,1,1)</f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>(E100/D100)</f>
        <v>0.33692229038854804</v>
      </c>
      <c r="P100" s="6">
        <f>E100/G100</f>
        <v>27.009016393442622</v>
      </c>
      <c r="Q100" t="s">
        <v>2050</v>
      </c>
      <c r="R100" t="s">
        <v>2051</v>
      </c>
      <c r="S100" s="10">
        <f>(((J100/60)/60)/24)+DATE(1970,1,1)</f>
        <v>42212.208333333328</v>
      </c>
      <c r="T100" s="10">
        <f>(((K100/60)/60)/24)+DATE(1970,1,1)</f>
        <v>42216.208333333328</v>
      </c>
    </row>
    <row r="101" spans="1:20" ht="34" hidden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>(E101/D101)</f>
        <v>1.9672368421052631</v>
      </c>
      <c r="P101" s="6">
        <f>E101/G101</f>
        <v>91.16463414634147</v>
      </c>
      <c r="Q101" t="s">
        <v>2039</v>
      </c>
      <c r="R101" t="s">
        <v>2040</v>
      </c>
      <c r="S101" s="10">
        <f>(((J101/60)/60)/24)+DATE(1970,1,1)</f>
        <v>41968.25</v>
      </c>
      <c r="T101" s="10">
        <f>(((K101/60)/60)/24)+DATE(1970,1,1)</f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>(E102/D102)</f>
        <v>0.01</v>
      </c>
      <c r="P102" s="6">
        <f>E102/G102</f>
        <v>1</v>
      </c>
      <c r="Q102" t="s">
        <v>2039</v>
      </c>
      <c r="R102" t="s">
        <v>2040</v>
      </c>
      <c r="S102" s="10">
        <f>(((J102/60)/60)/24)+DATE(1970,1,1)</f>
        <v>40835.208333333336</v>
      </c>
      <c r="T102" s="10">
        <f>(((K102/60)/60)/24)+DATE(1970,1,1)</f>
        <v>40853.208333333336</v>
      </c>
    </row>
    <row r="103" spans="1:20" ht="17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>(E103/D103)</f>
        <v>10.214444444444444</v>
      </c>
      <c r="P103" s="6">
        <f>E103/G103</f>
        <v>56.054878048780488</v>
      </c>
      <c r="Q103" t="s">
        <v>2035</v>
      </c>
      <c r="R103" t="s">
        <v>2043</v>
      </c>
      <c r="S103" s="10">
        <f>(((J103/60)/60)/24)+DATE(1970,1,1)</f>
        <v>42056.25</v>
      </c>
      <c r="T103" s="10">
        <f>(((K103/60)/60)/24)+DATE(1970,1,1)</f>
        <v>42063.25</v>
      </c>
    </row>
    <row r="104" spans="1:20" ht="17" hidden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>(E104/D104)</f>
        <v>2.8167567567567566</v>
      </c>
      <c r="P104" s="6">
        <f>E104/G104</f>
        <v>31.017857142857142</v>
      </c>
      <c r="Q104" t="s">
        <v>2037</v>
      </c>
      <c r="R104" t="s">
        <v>2046</v>
      </c>
      <c r="S104" s="10">
        <f>(((J104/60)/60)/24)+DATE(1970,1,1)</f>
        <v>43234.208333333328</v>
      </c>
      <c r="T104" s="10">
        <f>(((K104/60)/60)/24)+DATE(1970,1,1)</f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>(E105/D105)</f>
        <v>0.24610000000000001</v>
      </c>
      <c r="P105" s="6">
        <f>E105/G105</f>
        <v>66.513513513513516</v>
      </c>
      <c r="Q105" t="s">
        <v>2035</v>
      </c>
      <c r="R105" t="s">
        <v>2043</v>
      </c>
      <c r="S105" s="10">
        <f>(((J105/60)/60)/24)+DATE(1970,1,1)</f>
        <v>40475.208333333336</v>
      </c>
      <c r="T105" s="10">
        <f>(((K105/60)/60)/24)+DATE(1970,1,1)</f>
        <v>40484.208333333336</v>
      </c>
    </row>
    <row r="106" spans="1:20" ht="17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>(E106/D106)</f>
        <v>1.4314010067114094</v>
      </c>
      <c r="P106" s="6">
        <f>E106/G106</f>
        <v>89.005216484089729</v>
      </c>
      <c r="Q106" t="s">
        <v>2035</v>
      </c>
      <c r="R106" t="s">
        <v>2045</v>
      </c>
      <c r="S106" s="10">
        <f>(((J106/60)/60)/24)+DATE(1970,1,1)</f>
        <v>42878.208333333328</v>
      </c>
      <c r="T106" s="10">
        <f>(((K106/60)/60)/24)+DATE(1970,1,1)</f>
        <v>42879.208333333328</v>
      </c>
    </row>
    <row r="107" spans="1:20" ht="17" hidden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>(E107/D107)</f>
        <v>1.4454411764705883</v>
      </c>
      <c r="P107" s="6">
        <f>E107/G107</f>
        <v>103.46315789473684</v>
      </c>
      <c r="Q107" t="s">
        <v>2037</v>
      </c>
      <c r="R107" t="s">
        <v>2038</v>
      </c>
      <c r="S107" s="10">
        <f>(((J107/60)/60)/24)+DATE(1970,1,1)</f>
        <v>41366.208333333336</v>
      </c>
      <c r="T107" s="10">
        <f>(((K107/60)/60)/24)+DATE(1970,1,1)</f>
        <v>41384.208333333336</v>
      </c>
    </row>
    <row r="108" spans="1:20" ht="17" hidden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>(E108/D108)</f>
        <v>3.5912820512820511</v>
      </c>
      <c r="P108" s="6">
        <f>E108/G108</f>
        <v>95.278911564625844</v>
      </c>
      <c r="Q108" t="s">
        <v>2039</v>
      </c>
      <c r="R108" t="s">
        <v>2040</v>
      </c>
      <c r="S108" s="10">
        <f>(((J108/60)/60)/24)+DATE(1970,1,1)</f>
        <v>43716.208333333328</v>
      </c>
      <c r="T108" s="10">
        <f>(((K108/60)/60)/24)+DATE(1970,1,1)</f>
        <v>43721.208333333328</v>
      </c>
    </row>
    <row r="109" spans="1:20" ht="34" hidden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>(E109/D109)</f>
        <v>1.8648571428571428</v>
      </c>
      <c r="P109" s="6">
        <f>E109/G109</f>
        <v>75.895348837209298</v>
      </c>
      <c r="Q109" t="s">
        <v>2039</v>
      </c>
      <c r="R109" t="s">
        <v>2040</v>
      </c>
      <c r="S109" s="10">
        <f>(((J109/60)/60)/24)+DATE(1970,1,1)</f>
        <v>43213.208333333328</v>
      </c>
      <c r="T109" s="10">
        <f>(((K109/60)/60)/24)+DATE(1970,1,1)</f>
        <v>43230.208333333328</v>
      </c>
    </row>
    <row r="110" spans="1:20" ht="34" hidden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>(E110/D110)</f>
        <v>5.9526666666666666</v>
      </c>
      <c r="P110" s="6">
        <f>E110/G110</f>
        <v>107.57831325301204</v>
      </c>
      <c r="Q110" t="s">
        <v>2041</v>
      </c>
      <c r="R110" t="s">
        <v>2042</v>
      </c>
      <c r="S110" s="10">
        <f>(((J110/60)/60)/24)+DATE(1970,1,1)</f>
        <v>41005.208333333336</v>
      </c>
      <c r="T110" s="10">
        <f>(((K110/60)/60)/24)+DATE(1970,1,1)</f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>(E111/D111)</f>
        <v>0.5921153846153846</v>
      </c>
      <c r="P111" s="6">
        <f>E111/G111</f>
        <v>51.31666666666667</v>
      </c>
      <c r="Q111" t="s">
        <v>2041</v>
      </c>
      <c r="R111" t="s">
        <v>2060</v>
      </c>
      <c r="S111" s="10">
        <f>(((J111/60)/60)/24)+DATE(1970,1,1)</f>
        <v>41651.25</v>
      </c>
      <c r="T111" s="10">
        <f>(((K111/60)/60)/24)+DATE(1970,1,1)</f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>(E112/D112)</f>
        <v>0.14962780898876404</v>
      </c>
      <c r="P112" s="6">
        <f>E112/G112</f>
        <v>71.983108108108112</v>
      </c>
      <c r="Q112" t="s">
        <v>2033</v>
      </c>
      <c r="R112" t="s">
        <v>2034</v>
      </c>
      <c r="S112" s="10">
        <f>(((J112/60)/60)/24)+DATE(1970,1,1)</f>
        <v>43354.208333333328</v>
      </c>
      <c r="T112" s="10">
        <f>(((K112/60)/60)/24)+DATE(1970,1,1)</f>
        <v>43373.208333333328</v>
      </c>
    </row>
    <row r="113" spans="1:20" ht="17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>(E113/D113)</f>
        <v>1.1995602605863191</v>
      </c>
      <c r="P113" s="6">
        <f>E113/G113</f>
        <v>108.95414201183432</v>
      </c>
      <c r="Q113" t="s">
        <v>2047</v>
      </c>
      <c r="R113" t="s">
        <v>2056</v>
      </c>
      <c r="S113" s="10">
        <f>(((J113/60)/60)/24)+DATE(1970,1,1)</f>
        <v>41174.208333333336</v>
      </c>
      <c r="T113" s="10">
        <f>(((K113/60)/60)/24)+DATE(1970,1,1)</f>
        <v>41180.208333333336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>(E114/D114)</f>
        <v>2.6882978723404256</v>
      </c>
      <c r="P114" s="6">
        <f>E114/G114</f>
        <v>35</v>
      </c>
      <c r="Q114" t="s">
        <v>2037</v>
      </c>
      <c r="R114" t="s">
        <v>2038</v>
      </c>
      <c r="S114" s="10">
        <f>(((J114/60)/60)/24)+DATE(1970,1,1)</f>
        <v>41875.208333333336</v>
      </c>
      <c r="T114" s="10">
        <f>(((K114/60)/60)/24)+DATE(1970,1,1)</f>
        <v>41890.208333333336</v>
      </c>
    </row>
    <row r="115" spans="1:20" ht="17" hidden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>(E115/D115)</f>
        <v>3.7687878787878786</v>
      </c>
      <c r="P115" s="6">
        <f>E115/G115</f>
        <v>94.938931297709928</v>
      </c>
      <c r="Q115" t="s">
        <v>2033</v>
      </c>
      <c r="R115" t="s">
        <v>2034</v>
      </c>
      <c r="S115" s="10">
        <f>(((J115/60)/60)/24)+DATE(1970,1,1)</f>
        <v>42990.208333333328</v>
      </c>
      <c r="T115" s="10">
        <f>(((K115/60)/60)/24)+DATE(1970,1,1)</f>
        <v>42997.208333333328</v>
      </c>
    </row>
    <row r="116" spans="1:20" ht="17" hidden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>(E116/D116)</f>
        <v>7.2715789473684209</v>
      </c>
      <c r="P116" s="6">
        <f>E116/G116</f>
        <v>109.65079365079364</v>
      </c>
      <c r="Q116" t="s">
        <v>2037</v>
      </c>
      <c r="R116" t="s">
        <v>2046</v>
      </c>
      <c r="S116" s="10">
        <f>(((J116/60)/60)/24)+DATE(1970,1,1)</f>
        <v>43564.208333333328</v>
      </c>
      <c r="T116" s="10">
        <f>(((K116/60)/60)/24)+DATE(1970,1,1)</f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>(E117/D117)</f>
        <v>0.87211757648470301</v>
      </c>
      <c r="P117" s="6">
        <f>E117/G117</f>
        <v>44.001815980629537</v>
      </c>
      <c r="Q117" t="s">
        <v>2047</v>
      </c>
      <c r="R117" t="s">
        <v>2053</v>
      </c>
      <c r="S117" s="10">
        <f>(((J117/60)/60)/24)+DATE(1970,1,1)</f>
        <v>43056.25</v>
      </c>
      <c r="T117" s="10">
        <f>(((K117/60)/60)/24)+DATE(1970,1,1)</f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>(E118/D118)</f>
        <v>0.88</v>
      </c>
      <c r="P118" s="6">
        <f>E118/G118</f>
        <v>86.794520547945211</v>
      </c>
      <c r="Q118" t="s">
        <v>2039</v>
      </c>
      <c r="R118" t="s">
        <v>2040</v>
      </c>
      <c r="S118" s="10">
        <f>(((J118/60)/60)/24)+DATE(1970,1,1)</f>
        <v>42265.208333333328</v>
      </c>
      <c r="T118" s="10">
        <f>(((K118/60)/60)/24)+DATE(1970,1,1)</f>
        <v>42266.208333333328</v>
      </c>
    </row>
    <row r="119" spans="1:20" ht="17" hidden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>(E119/D119)</f>
        <v>1.7393877551020409</v>
      </c>
      <c r="P119" s="6">
        <f>E119/G119</f>
        <v>30.992727272727272</v>
      </c>
      <c r="Q119" t="s">
        <v>2041</v>
      </c>
      <c r="R119" t="s">
        <v>2060</v>
      </c>
      <c r="S119" s="10">
        <f>(((J119/60)/60)/24)+DATE(1970,1,1)</f>
        <v>40808.208333333336</v>
      </c>
      <c r="T119" s="10">
        <f>(((K119/60)/60)/24)+DATE(1970,1,1)</f>
        <v>40814.208333333336</v>
      </c>
    </row>
    <row r="120" spans="1:20" ht="17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>(E120/D120)</f>
        <v>1.1761111111111111</v>
      </c>
      <c r="P120" s="6">
        <f>E120/G120</f>
        <v>94.791044776119406</v>
      </c>
      <c r="Q120" t="s">
        <v>2054</v>
      </c>
      <c r="R120" t="s">
        <v>2055</v>
      </c>
      <c r="S120" s="10">
        <f>(((J120/60)/60)/24)+DATE(1970,1,1)</f>
        <v>41665.25</v>
      </c>
      <c r="T120" s="10">
        <f>(((K120/60)/60)/24)+DATE(1970,1,1)</f>
        <v>41671.25</v>
      </c>
    </row>
    <row r="121" spans="1:20" ht="34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>(E121/D121)</f>
        <v>2.1496</v>
      </c>
      <c r="P121" s="6">
        <f>E121/G121</f>
        <v>69.79220779220779</v>
      </c>
      <c r="Q121" t="s">
        <v>2041</v>
      </c>
      <c r="R121" t="s">
        <v>2042</v>
      </c>
      <c r="S121" s="10">
        <f>(((J121/60)/60)/24)+DATE(1970,1,1)</f>
        <v>41806.208333333336</v>
      </c>
      <c r="T121" s="10">
        <f>(((K121/60)/60)/24)+DATE(1970,1,1)</f>
        <v>41823.208333333336</v>
      </c>
    </row>
    <row r="122" spans="1:20" ht="17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>(E122/D122)</f>
        <v>1.4949667110519307</v>
      </c>
      <c r="P122" s="6">
        <f>E122/G122</f>
        <v>63.003367003367003</v>
      </c>
      <c r="Q122" t="s">
        <v>2050</v>
      </c>
      <c r="R122" t="s">
        <v>2061</v>
      </c>
      <c r="S122" s="10">
        <f>(((J122/60)/60)/24)+DATE(1970,1,1)</f>
        <v>42111.208333333328</v>
      </c>
      <c r="T122" s="10">
        <f>(((K122/60)/60)/24)+DATE(1970,1,1)</f>
        <v>42115.208333333328</v>
      </c>
    </row>
    <row r="123" spans="1:20" ht="17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>(E123/D123)</f>
        <v>2.1933995584988963</v>
      </c>
      <c r="P123" s="6">
        <f>E123/G123</f>
        <v>110.0343300110742</v>
      </c>
      <c r="Q123" t="s">
        <v>2050</v>
      </c>
      <c r="R123" t="s">
        <v>2051</v>
      </c>
      <c r="S123" s="10">
        <f>(((J123/60)/60)/24)+DATE(1970,1,1)</f>
        <v>41917.208333333336</v>
      </c>
      <c r="T123" s="10">
        <f>(((K123/60)/60)/24)+DATE(1970,1,1)</f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>(E124/D124)</f>
        <v>0.64367690058479532</v>
      </c>
      <c r="P124" s="6">
        <f>E124/G124</f>
        <v>25.997933274284026</v>
      </c>
      <c r="Q124" t="s">
        <v>2047</v>
      </c>
      <c r="R124" t="s">
        <v>2053</v>
      </c>
      <c r="S124" s="10">
        <f>(((J124/60)/60)/24)+DATE(1970,1,1)</f>
        <v>41970.25</v>
      </c>
      <c r="T124" s="10">
        <f>(((K124/60)/60)/24)+DATE(1970,1,1)</f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>(E125/D125)</f>
        <v>0.18622397298818233</v>
      </c>
      <c r="P125" s="6">
        <f>E125/G125</f>
        <v>49.987915407854985</v>
      </c>
      <c r="Q125" t="s">
        <v>2039</v>
      </c>
      <c r="R125" t="s">
        <v>2040</v>
      </c>
      <c r="S125" s="10">
        <f>(((J125/60)/60)/24)+DATE(1970,1,1)</f>
        <v>42332.25</v>
      </c>
      <c r="T125" s="10">
        <f>(((K125/60)/60)/24)+DATE(1970,1,1)</f>
        <v>42335.25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>(E126/D126)</f>
        <v>3.6776923076923076</v>
      </c>
      <c r="P126" s="6">
        <f>E126/G126</f>
        <v>101.72340425531915</v>
      </c>
      <c r="Q126" t="s">
        <v>2054</v>
      </c>
      <c r="R126" t="s">
        <v>2055</v>
      </c>
      <c r="S126" s="10">
        <f>(((J126/60)/60)/24)+DATE(1970,1,1)</f>
        <v>43598.208333333328</v>
      </c>
      <c r="T126" s="10">
        <f>(((K126/60)/60)/24)+DATE(1970,1,1)</f>
        <v>43651.208333333328</v>
      </c>
    </row>
    <row r="127" spans="1:20" ht="17" hidden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>(E127/D127)</f>
        <v>1.5990566037735849</v>
      </c>
      <c r="P127" s="6">
        <f>E127/G127</f>
        <v>47.083333333333336</v>
      </c>
      <c r="Q127" t="s">
        <v>2039</v>
      </c>
      <c r="R127" t="s">
        <v>2040</v>
      </c>
      <c r="S127" s="10">
        <f>(((J127/60)/60)/24)+DATE(1970,1,1)</f>
        <v>43362.208333333328</v>
      </c>
      <c r="T127" s="10">
        <f>(((K127/60)/60)/24)+DATE(1970,1,1)</f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>(E128/D128)</f>
        <v>0.38633185349611543</v>
      </c>
      <c r="P128" s="6">
        <f>E128/G128</f>
        <v>89.944444444444443</v>
      </c>
      <c r="Q128" t="s">
        <v>2039</v>
      </c>
      <c r="R128" t="s">
        <v>2040</v>
      </c>
      <c r="S128" s="10">
        <f>(((J128/60)/60)/24)+DATE(1970,1,1)</f>
        <v>42596.208333333328</v>
      </c>
      <c r="T128" s="10">
        <f>(((K128/60)/60)/24)+DATE(1970,1,1)</f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>(E129/D129)</f>
        <v>0.51421511627906979</v>
      </c>
      <c r="P129" s="6">
        <f>E129/G129</f>
        <v>78.96875</v>
      </c>
      <c r="Q129" t="s">
        <v>2039</v>
      </c>
      <c r="R129" t="s">
        <v>2040</v>
      </c>
      <c r="S129" s="10">
        <f>(((J129/60)/60)/24)+DATE(1970,1,1)</f>
        <v>40310.208333333336</v>
      </c>
      <c r="T129" s="10">
        <f>(((K129/60)/60)/24)+DATE(1970,1,1)</f>
        <v>40313.208333333336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>(E130/D130)</f>
        <v>0.60334277620396604</v>
      </c>
      <c r="P130" s="6">
        <f>E130/G130</f>
        <v>80.067669172932327</v>
      </c>
      <c r="Q130" t="s">
        <v>2035</v>
      </c>
      <c r="R130" t="s">
        <v>2036</v>
      </c>
      <c r="S130" s="10">
        <f>(((J130/60)/60)/24)+DATE(1970,1,1)</f>
        <v>40417.208333333336</v>
      </c>
      <c r="T130" s="10">
        <f>(((K130/60)/60)/24)+DATE(1970,1,1)</f>
        <v>40430.208333333336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>(E131/D131)</f>
        <v>3.2026936026936029E-2</v>
      </c>
      <c r="P131" s="6">
        <f>E131/G131</f>
        <v>86.472727272727269</v>
      </c>
      <c r="Q131" t="s">
        <v>2033</v>
      </c>
      <c r="R131" t="s">
        <v>2034</v>
      </c>
      <c r="S131" s="10">
        <f>(((J131/60)/60)/24)+DATE(1970,1,1)</f>
        <v>42038.25</v>
      </c>
      <c r="T131" s="10">
        <f>(((K131/60)/60)/24)+DATE(1970,1,1)</f>
        <v>42063.25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>(E132/D132)</f>
        <v>1.5546875</v>
      </c>
      <c r="P132" s="6">
        <f>E132/G132</f>
        <v>28.001876172607879</v>
      </c>
      <c r="Q132" t="s">
        <v>2041</v>
      </c>
      <c r="R132" t="s">
        <v>2044</v>
      </c>
      <c r="S132" s="10">
        <f>(((J132/60)/60)/24)+DATE(1970,1,1)</f>
        <v>40842.208333333336</v>
      </c>
      <c r="T132" s="10">
        <f>(((K132/60)/60)/24)+DATE(1970,1,1)</f>
        <v>40858.25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>(E133/D133)</f>
        <v>1.0085974499089254</v>
      </c>
      <c r="P133" s="6">
        <f>E133/G133</f>
        <v>67.996725337699544</v>
      </c>
      <c r="Q133" t="s">
        <v>2037</v>
      </c>
      <c r="R133" t="s">
        <v>2038</v>
      </c>
      <c r="S133" s="10">
        <f>(((J133/60)/60)/24)+DATE(1970,1,1)</f>
        <v>41607.25</v>
      </c>
      <c r="T133" s="10">
        <f>(((K133/60)/60)/24)+DATE(1970,1,1)</f>
        <v>41620.25</v>
      </c>
    </row>
    <row r="134" spans="1:20" ht="17" hidden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>(E134/D134)</f>
        <v>1.1618181818181819</v>
      </c>
      <c r="P134" s="6">
        <f>E134/G134</f>
        <v>43.078651685393261</v>
      </c>
      <c r="Q134" t="s">
        <v>2039</v>
      </c>
      <c r="R134" t="s">
        <v>2040</v>
      </c>
      <c r="S134" s="10">
        <f>(((J134/60)/60)/24)+DATE(1970,1,1)</f>
        <v>43112.25</v>
      </c>
      <c r="T134" s="10">
        <f>(((K134/60)/60)/24)+DATE(1970,1,1)</f>
        <v>43128.25</v>
      </c>
    </row>
    <row r="135" spans="1:20" ht="17" hidden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>(E135/D135)</f>
        <v>3.1077777777777778</v>
      </c>
      <c r="P135" s="6">
        <f>E135/G135</f>
        <v>87.95597484276729</v>
      </c>
      <c r="Q135" t="s">
        <v>2035</v>
      </c>
      <c r="R135" t="s">
        <v>2062</v>
      </c>
      <c r="S135" s="10">
        <f>(((J135/60)/60)/24)+DATE(1970,1,1)</f>
        <v>40767.208333333336</v>
      </c>
      <c r="T135" s="10">
        <f>(((K135/60)/60)/24)+DATE(1970,1,1)</f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>(E136/D136)</f>
        <v>0.89736683417085428</v>
      </c>
      <c r="P136" s="6">
        <f>E136/G136</f>
        <v>94.987234042553197</v>
      </c>
      <c r="Q136" t="s">
        <v>2041</v>
      </c>
      <c r="R136" t="s">
        <v>2042</v>
      </c>
      <c r="S136" s="10">
        <f>(((J136/60)/60)/24)+DATE(1970,1,1)</f>
        <v>40713.208333333336</v>
      </c>
      <c r="T136" s="10">
        <f>(((K136/60)/60)/24)+DATE(1970,1,1)</f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>(E137/D137)</f>
        <v>0.71272727272727276</v>
      </c>
      <c r="P137" s="6">
        <f>E137/G137</f>
        <v>46.905982905982903</v>
      </c>
      <c r="Q137" t="s">
        <v>2039</v>
      </c>
      <c r="R137" t="s">
        <v>2040</v>
      </c>
      <c r="S137" s="10">
        <f>(((J137/60)/60)/24)+DATE(1970,1,1)</f>
        <v>41340.25</v>
      </c>
      <c r="T137" s="10">
        <f>(((K137/60)/60)/24)+DATE(1970,1,1)</f>
        <v>41345.208333333336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>(E138/D138)</f>
        <v>3.2862318840579711E-2</v>
      </c>
      <c r="P138" s="6">
        <f>E138/G138</f>
        <v>46.913793103448278</v>
      </c>
      <c r="Q138" t="s">
        <v>2041</v>
      </c>
      <c r="R138" t="s">
        <v>2044</v>
      </c>
      <c r="S138" s="10">
        <f>(((J138/60)/60)/24)+DATE(1970,1,1)</f>
        <v>41797.208333333336</v>
      </c>
      <c r="T138" s="10">
        <f>(((K138/60)/60)/24)+DATE(1970,1,1)</f>
        <v>41809.208333333336</v>
      </c>
    </row>
    <row r="139" spans="1:20" ht="17" hidden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>(E139/D139)</f>
        <v>2.617777777777778</v>
      </c>
      <c r="P139" s="6">
        <f>E139/G139</f>
        <v>94.24</v>
      </c>
      <c r="Q139" t="s">
        <v>2047</v>
      </c>
      <c r="R139" t="s">
        <v>2048</v>
      </c>
      <c r="S139" s="10">
        <f>(((J139/60)/60)/24)+DATE(1970,1,1)</f>
        <v>40457.208333333336</v>
      </c>
      <c r="T139" s="10">
        <f>(((K139/60)/60)/24)+DATE(1970,1,1)</f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>(E140/D140)</f>
        <v>0.96</v>
      </c>
      <c r="P140" s="6">
        <f>E140/G140</f>
        <v>80.139130434782615</v>
      </c>
      <c r="Q140" t="s">
        <v>2050</v>
      </c>
      <c r="R140" t="s">
        <v>2061</v>
      </c>
      <c r="S140" s="10">
        <f>(((J140/60)/60)/24)+DATE(1970,1,1)</f>
        <v>41180.208333333336</v>
      </c>
      <c r="T140" s="10">
        <f>(((K140/60)/60)/24)+DATE(1970,1,1)</f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>(E141/D141)</f>
        <v>0.20896851248642778</v>
      </c>
      <c r="P141" s="6">
        <f>E141/G141</f>
        <v>59.036809815950917</v>
      </c>
      <c r="Q141" t="s">
        <v>2037</v>
      </c>
      <c r="R141" t="s">
        <v>2046</v>
      </c>
      <c r="S141" s="10">
        <f>(((J141/60)/60)/24)+DATE(1970,1,1)</f>
        <v>42115.208333333328</v>
      </c>
      <c r="T141" s="10">
        <f>(((K141/60)/60)/24)+DATE(1970,1,1)</f>
        <v>42131.208333333328</v>
      </c>
    </row>
    <row r="142" spans="1:20" ht="34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>(E142/D142)</f>
        <v>2.2316363636363636</v>
      </c>
      <c r="P142" s="6">
        <f>E142/G142</f>
        <v>65.989247311827953</v>
      </c>
      <c r="Q142" t="s">
        <v>2041</v>
      </c>
      <c r="R142" t="s">
        <v>2042</v>
      </c>
      <c r="S142" s="10">
        <f>(((J142/60)/60)/24)+DATE(1970,1,1)</f>
        <v>43156.25</v>
      </c>
      <c r="T142" s="10">
        <f>(((K142/60)/60)/24)+DATE(1970,1,1)</f>
        <v>43161.25</v>
      </c>
    </row>
    <row r="143" spans="1:20" ht="17" hidden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>(E143/D143)</f>
        <v>1.0159097978227061</v>
      </c>
      <c r="P143" s="6">
        <f>E143/G143</f>
        <v>60.992530345471522</v>
      </c>
      <c r="Q143" t="s">
        <v>2037</v>
      </c>
      <c r="R143" t="s">
        <v>2038</v>
      </c>
      <c r="S143" s="10">
        <f>(((J143/60)/60)/24)+DATE(1970,1,1)</f>
        <v>42167.208333333328</v>
      </c>
      <c r="T143" s="10">
        <f>(((K143/60)/60)/24)+DATE(1970,1,1)</f>
        <v>42173.208333333328</v>
      </c>
    </row>
    <row r="144" spans="1:20" ht="34" hidden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>(E144/D144)</f>
        <v>2.3003999999999998</v>
      </c>
      <c r="P144" s="6">
        <f>E144/G144</f>
        <v>98.307692307692307</v>
      </c>
      <c r="Q144" t="s">
        <v>2037</v>
      </c>
      <c r="R144" t="s">
        <v>2038</v>
      </c>
      <c r="S144" s="10">
        <f>(((J144/60)/60)/24)+DATE(1970,1,1)</f>
        <v>41005.208333333336</v>
      </c>
      <c r="T144" s="10">
        <f>(((K144/60)/60)/24)+DATE(1970,1,1)</f>
        <v>41046.208333333336</v>
      </c>
    </row>
    <row r="145" spans="1:20" ht="17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>(E145/D145)</f>
        <v>1.355925925925926</v>
      </c>
      <c r="P145" s="6">
        <f>E145/G145</f>
        <v>104.6</v>
      </c>
      <c r="Q145" t="s">
        <v>2035</v>
      </c>
      <c r="R145" t="s">
        <v>2045</v>
      </c>
      <c r="S145" s="10">
        <f>(((J145/60)/60)/24)+DATE(1970,1,1)</f>
        <v>40357.208333333336</v>
      </c>
      <c r="T145" s="10">
        <f>(((K145/60)/60)/24)+DATE(1970,1,1)</f>
        <v>40377.208333333336</v>
      </c>
    </row>
    <row r="146" spans="1:20" ht="17" hidden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>(E146/D146)</f>
        <v>1.2909999999999999</v>
      </c>
      <c r="P146" s="6">
        <f>E146/G146</f>
        <v>86.066666666666663</v>
      </c>
      <c r="Q146" t="s">
        <v>2039</v>
      </c>
      <c r="R146" t="s">
        <v>2040</v>
      </c>
      <c r="S146" s="10">
        <f>(((J146/60)/60)/24)+DATE(1970,1,1)</f>
        <v>43633.208333333328</v>
      </c>
      <c r="T146" s="10">
        <f>(((K146/60)/60)/24)+DATE(1970,1,1)</f>
        <v>43641.208333333328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>(E147/D147)</f>
        <v>2.3651200000000001</v>
      </c>
      <c r="P147" s="6">
        <f>E147/G147</f>
        <v>76.989583333333329</v>
      </c>
      <c r="Q147" t="s">
        <v>2037</v>
      </c>
      <c r="R147" t="s">
        <v>2046</v>
      </c>
      <c r="S147" s="10">
        <f>(((J147/60)/60)/24)+DATE(1970,1,1)</f>
        <v>41889.208333333336</v>
      </c>
      <c r="T147" s="10">
        <f>(((K147/60)/60)/24)+DATE(1970,1,1)</f>
        <v>41894.208333333336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>(E148/D148)</f>
        <v>0.17249999999999999</v>
      </c>
      <c r="P148" s="6">
        <f>E148/G148</f>
        <v>29.764705882352942</v>
      </c>
      <c r="Q148" t="s">
        <v>2039</v>
      </c>
      <c r="R148" t="s">
        <v>2040</v>
      </c>
      <c r="S148" s="10">
        <f>(((J148/60)/60)/24)+DATE(1970,1,1)</f>
        <v>40855.25</v>
      </c>
      <c r="T148" s="10">
        <f>(((K148/60)/60)/24)+DATE(1970,1,1)</f>
        <v>40875.25</v>
      </c>
    </row>
    <row r="149" spans="1:20" ht="34" hidden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>(E149/D149)</f>
        <v>1.1249397590361445</v>
      </c>
      <c r="P149" s="6">
        <f>E149/G149</f>
        <v>46.91959798994975</v>
      </c>
      <c r="Q149" t="s">
        <v>2039</v>
      </c>
      <c r="R149" t="s">
        <v>2040</v>
      </c>
      <c r="S149" s="10">
        <f>(((J149/60)/60)/24)+DATE(1970,1,1)</f>
        <v>42534.208333333328</v>
      </c>
      <c r="T149" s="10">
        <f>(((K149/60)/60)/24)+DATE(1970,1,1)</f>
        <v>42540.208333333328</v>
      </c>
    </row>
    <row r="150" spans="1:20" ht="17" hidden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>(E150/D150)</f>
        <v>1.2102150537634409</v>
      </c>
      <c r="P150" s="6">
        <f>E150/G150</f>
        <v>105.18691588785046</v>
      </c>
      <c r="Q150" t="s">
        <v>2037</v>
      </c>
      <c r="R150" t="s">
        <v>2046</v>
      </c>
      <c r="S150" s="10">
        <f>(((J150/60)/60)/24)+DATE(1970,1,1)</f>
        <v>42941.208333333328</v>
      </c>
      <c r="T150" s="10">
        <f>(((K150/60)/60)/24)+DATE(1970,1,1)</f>
        <v>42950.208333333328</v>
      </c>
    </row>
    <row r="151" spans="1:20" ht="17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>(E151/D151)</f>
        <v>2.1987096774193549</v>
      </c>
      <c r="P151" s="6">
        <f>E151/G151</f>
        <v>69.907692307692301</v>
      </c>
      <c r="Q151" t="s">
        <v>2035</v>
      </c>
      <c r="R151" t="s">
        <v>2045</v>
      </c>
      <c r="S151" s="10">
        <f>(((J151/60)/60)/24)+DATE(1970,1,1)</f>
        <v>41275.25</v>
      </c>
      <c r="T151" s="10">
        <f>(((K151/60)/60)/24)+DATE(1970,1,1)</f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>(E152/D152)</f>
        <v>0.01</v>
      </c>
      <c r="P152" s="6">
        <f>E152/G152</f>
        <v>1</v>
      </c>
      <c r="Q152" t="s">
        <v>2035</v>
      </c>
      <c r="R152" t="s">
        <v>2036</v>
      </c>
      <c r="S152" s="10">
        <f>(((J152/60)/60)/24)+DATE(1970,1,1)</f>
        <v>43450.25</v>
      </c>
      <c r="T152" s="10">
        <f>(((K152/60)/60)/24)+DATE(1970,1,1)</f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>(E153/D153)</f>
        <v>0.64166909620991253</v>
      </c>
      <c r="P153" s="6">
        <f>E153/G153</f>
        <v>60.011588275391958</v>
      </c>
      <c r="Q153" t="s">
        <v>2035</v>
      </c>
      <c r="R153" t="s">
        <v>2043</v>
      </c>
      <c r="S153" s="10">
        <f>(((J153/60)/60)/24)+DATE(1970,1,1)</f>
        <v>41799.208333333336</v>
      </c>
      <c r="T153" s="10">
        <f>(((K153/60)/60)/24)+DATE(1970,1,1)</f>
        <v>41850.208333333336</v>
      </c>
    </row>
    <row r="154" spans="1:20" ht="17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>(E154/D154)</f>
        <v>4.2306746987951804</v>
      </c>
      <c r="P154" s="6">
        <f>E154/G154</f>
        <v>52.006220379146917</v>
      </c>
      <c r="Q154" t="s">
        <v>2035</v>
      </c>
      <c r="R154" t="s">
        <v>2045</v>
      </c>
      <c r="S154" s="10">
        <f>(((J154/60)/60)/24)+DATE(1970,1,1)</f>
        <v>42783.25</v>
      </c>
      <c r="T154" s="10">
        <f>(((K154/60)/60)/24)+DATE(1970,1,1)</f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>(E155/D155)</f>
        <v>0.92984160506863778</v>
      </c>
      <c r="P155" s="6">
        <f>E155/G155</f>
        <v>31.000176025347649</v>
      </c>
      <c r="Q155" t="s">
        <v>2039</v>
      </c>
      <c r="R155" t="s">
        <v>2040</v>
      </c>
      <c r="S155" s="10">
        <f>(((J155/60)/60)/24)+DATE(1970,1,1)</f>
        <v>41201.208333333336</v>
      </c>
      <c r="T155" s="10">
        <f>(((K155/60)/60)/24)+DATE(1970,1,1)</f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>(E156/D156)</f>
        <v>0.58756567425569173</v>
      </c>
      <c r="P156" s="6">
        <f>E156/G156</f>
        <v>95.042492917847028</v>
      </c>
      <c r="Q156" t="s">
        <v>2035</v>
      </c>
      <c r="R156" t="s">
        <v>2045</v>
      </c>
      <c r="S156" s="10">
        <f>(((J156/60)/60)/24)+DATE(1970,1,1)</f>
        <v>42502.208333333328</v>
      </c>
      <c r="T156" s="10">
        <f>(((K156/60)/60)/24)+DATE(1970,1,1)</f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>(E157/D157)</f>
        <v>0.65022222222222226</v>
      </c>
      <c r="P157" s="6">
        <f>E157/G157</f>
        <v>75.968174204355108</v>
      </c>
      <c r="Q157" t="s">
        <v>2039</v>
      </c>
      <c r="R157" t="s">
        <v>2040</v>
      </c>
      <c r="S157" s="10">
        <f>(((J157/60)/60)/24)+DATE(1970,1,1)</f>
        <v>40262.208333333336</v>
      </c>
      <c r="T157" s="10">
        <f>(((K157/60)/60)/24)+DATE(1970,1,1)</f>
        <v>40277.208333333336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>(E158/D158)</f>
        <v>0.73939560439560437</v>
      </c>
      <c r="P158" s="6">
        <f>E158/G158</f>
        <v>71.013192612137203</v>
      </c>
      <c r="Q158" t="s">
        <v>2035</v>
      </c>
      <c r="R158" t="s">
        <v>2036</v>
      </c>
      <c r="S158" s="10">
        <f>(((J158/60)/60)/24)+DATE(1970,1,1)</f>
        <v>43743.208333333328</v>
      </c>
      <c r="T158" s="10">
        <f>(((K158/60)/60)/24)+DATE(1970,1,1)</f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>(E159/D159)</f>
        <v>0.52666666666666662</v>
      </c>
      <c r="P159" s="6">
        <f>E159/G159</f>
        <v>73.733333333333334</v>
      </c>
      <c r="Q159" t="s">
        <v>2054</v>
      </c>
      <c r="R159" t="s">
        <v>2055</v>
      </c>
      <c r="S159" s="10">
        <f>(((J159/60)/60)/24)+DATE(1970,1,1)</f>
        <v>41638.25</v>
      </c>
      <c r="T159" s="10">
        <f>(((K159/60)/60)/24)+DATE(1970,1,1)</f>
        <v>41650.25</v>
      </c>
    </row>
    <row r="160" spans="1:20" ht="17" hidden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>(E160/D160)</f>
        <v>2.2095238095238097</v>
      </c>
      <c r="P160" s="6">
        <f>E160/G160</f>
        <v>113.17073170731707</v>
      </c>
      <c r="Q160" t="s">
        <v>2035</v>
      </c>
      <c r="R160" t="s">
        <v>2036</v>
      </c>
      <c r="S160" s="10">
        <f>(((J160/60)/60)/24)+DATE(1970,1,1)</f>
        <v>42346.25</v>
      </c>
      <c r="T160" s="10">
        <f>(((K160/60)/60)/24)+DATE(1970,1,1)</f>
        <v>42347.25</v>
      </c>
    </row>
    <row r="161" spans="1:20" ht="17" hidden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>(E161/D161)</f>
        <v>1.0001150627615063</v>
      </c>
      <c r="P161" s="6">
        <f>E161/G161</f>
        <v>105.00933552992861</v>
      </c>
      <c r="Q161" t="s">
        <v>2039</v>
      </c>
      <c r="R161" t="s">
        <v>2040</v>
      </c>
      <c r="S161" s="10">
        <f>(((J161/60)/60)/24)+DATE(1970,1,1)</f>
        <v>43551.208333333328</v>
      </c>
      <c r="T161" s="10">
        <f>(((K161/60)/60)/24)+DATE(1970,1,1)</f>
        <v>43569.208333333328</v>
      </c>
    </row>
    <row r="162" spans="1:20" ht="17" hidden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>(E162/D162)</f>
        <v>1.6231249999999999</v>
      </c>
      <c r="P162" s="6">
        <f>E162/G162</f>
        <v>79.176829268292678</v>
      </c>
      <c r="Q162" t="s">
        <v>2037</v>
      </c>
      <c r="R162" t="s">
        <v>2046</v>
      </c>
      <c r="S162" s="10">
        <f>(((J162/60)/60)/24)+DATE(1970,1,1)</f>
        <v>43582.208333333328</v>
      </c>
      <c r="T162" s="10">
        <f>(((K162/60)/60)/24)+DATE(1970,1,1)</f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>(E163/D163)</f>
        <v>0.78181818181818186</v>
      </c>
      <c r="P163" s="6">
        <f>E163/G163</f>
        <v>57.333333333333336</v>
      </c>
      <c r="Q163" t="s">
        <v>2037</v>
      </c>
      <c r="R163" t="s">
        <v>2038</v>
      </c>
      <c r="S163" s="10">
        <f>(((J163/60)/60)/24)+DATE(1970,1,1)</f>
        <v>42270.208333333328</v>
      </c>
      <c r="T163" s="10">
        <f>(((K163/60)/60)/24)+DATE(1970,1,1)</f>
        <v>42276.208333333328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>(E164/D164)</f>
        <v>1.4973770491803278</v>
      </c>
      <c r="P164" s="6">
        <f>E164/G164</f>
        <v>58.178343949044589</v>
      </c>
      <c r="Q164" t="s">
        <v>2035</v>
      </c>
      <c r="R164" t="s">
        <v>2036</v>
      </c>
      <c r="S164" s="10">
        <f>(((J164/60)/60)/24)+DATE(1970,1,1)</f>
        <v>43442.25</v>
      </c>
      <c r="T164" s="10">
        <f>(((K164/60)/60)/24)+DATE(1970,1,1)</f>
        <v>43472.25</v>
      </c>
    </row>
    <row r="165" spans="1:20" ht="17" hidden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>(E165/D165)</f>
        <v>2.5325714285714285</v>
      </c>
      <c r="P165" s="6">
        <f>E165/G165</f>
        <v>36.032520325203251</v>
      </c>
      <c r="Q165" t="s">
        <v>2054</v>
      </c>
      <c r="R165" t="s">
        <v>2055</v>
      </c>
      <c r="S165" s="10">
        <f>(((J165/60)/60)/24)+DATE(1970,1,1)</f>
        <v>43028.208333333328</v>
      </c>
      <c r="T165" s="10">
        <f>(((K165/60)/60)/24)+DATE(1970,1,1)</f>
        <v>43077.25</v>
      </c>
    </row>
    <row r="166" spans="1:20" ht="17" hidden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>(E166/D166)</f>
        <v>1.0016943521594683</v>
      </c>
      <c r="P166" s="6">
        <f>E166/G166</f>
        <v>107.99068767908309</v>
      </c>
      <c r="Q166" t="s">
        <v>2039</v>
      </c>
      <c r="R166" t="s">
        <v>2040</v>
      </c>
      <c r="S166" s="10">
        <f>(((J166/60)/60)/24)+DATE(1970,1,1)</f>
        <v>43016.208333333328</v>
      </c>
      <c r="T166" s="10">
        <f>(((K166/60)/60)/24)+DATE(1970,1,1)</f>
        <v>43017.208333333328</v>
      </c>
    </row>
    <row r="167" spans="1:20" ht="17" hidden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>(E167/D167)</f>
        <v>1.2199004424778761</v>
      </c>
      <c r="P167" s="6">
        <f>E167/G167</f>
        <v>44.005985634477256</v>
      </c>
      <c r="Q167" t="s">
        <v>2037</v>
      </c>
      <c r="R167" t="s">
        <v>2038</v>
      </c>
      <c r="S167" s="10">
        <f>(((J167/60)/60)/24)+DATE(1970,1,1)</f>
        <v>42948.208333333328</v>
      </c>
      <c r="T167" s="10">
        <f>(((K167/60)/60)/24)+DATE(1970,1,1)</f>
        <v>42980.208333333328</v>
      </c>
    </row>
    <row r="168" spans="1:20" ht="17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>(E168/D168)</f>
        <v>1.3713265306122449</v>
      </c>
      <c r="P168" s="6">
        <f>E168/G168</f>
        <v>55.077868852459019</v>
      </c>
      <c r="Q168" t="s">
        <v>2054</v>
      </c>
      <c r="R168" t="s">
        <v>2055</v>
      </c>
      <c r="S168" s="10">
        <f>(((J168/60)/60)/24)+DATE(1970,1,1)</f>
        <v>40534.25</v>
      </c>
      <c r="T168" s="10">
        <f>(((K168/60)/60)/24)+DATE(1970,1,1)</f>
        <v>40538.25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>(E169/D169)</f>
        <v>4.155384615384615</v>
      </c>
      <c r="P169" s="6">
        <f>E169/G169</f>
        <v>74</v>
      </c>
      <c r="Q169" t="s">
        <v>2039</v>
      </c>
      <c r="R169" t="s">
        <v>2040</v>
      </c>
      <c r="S169" s="10">
        <f>(((J169/60)/60)/24)+DATE(1970,1,1)</f>
        <v>41435.208333333336</v>
      </c>
      <c r="T169" s="10">
        <f>(((K169/60)/60)/24)+DATE(1970,1,1)</f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>(E170/D170)</f>
        <v>0.3130913348946136</v>
      </c>
      <c r="P170" s="6">
        <f>E170/G170</f>
        <v>41.996858638743454</v>
      </c>
      <c r="Q170" t="s">
        <v>2035</v>
      </c>
      <c r="R170" t="s">
        <v>2045</v>
      </c>
      <c r="S170" s="10">
        <f>(((J170/60)/60)/24)+DATE(1970,1,1)</f>
        <v>43518.25</v>
      </c>
      <c r="T170" s="10">
        <f>(((K170/60)/60)/24)+DATE(1970,1,1)</f>
        <v>43541.208333333328</v>
      </c>
    </row>
    <row r="171" spans="1:20" ht="17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>(E171/D171)</f>
        <v>4.240815450643777</v>
      </c>
      <c r="P171" s="6">
        <f>E171/G171</f>
        <v>77.988161010260455</v>
      </c>
      <c r="Q171" t="s">
        <v>2041</v>
      </c>
      <c r="R171" t="s">
        <v>2052</v>
      </c>
      <c r="S171" s="10">
        <f>(((J171/60)/60)/24)+DATE(1970,1,1)</f>
        <v>41077.208333333336</v>
      </c>
      <c r="T171" s="10">
        <f>(((K171/60)/60)/24)+DATE(1970,1,1)</f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>(E172/D172)</f>
        <v>2.9388623072833599E-2</v>
      </c>
      <c r="P172" s="6">
        <f>E172/G172</f>
        <v>82.507462686567166</v>
      </c>
      <c r="Q172" t="s">
        <v>2035</v>
      </c>
      <c r="R172" t="s">
        <v>2045</v>
      </c>
      <c r="S172" s="10">
        <f>(((J172/60)/60)/24)+DATE(1970,1,1)</f>
        <v>42950.208333333328</v>
      </c>
      <c r="T172" s="10">
        <f>(((K172/60)/60)/24)+DATE(1970,1,1)</f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>(E173/D173)</f>
        <v>0.1063265306122449</v>
      </c>
      <c r="P173" s="6">
        <f>E173/G173</f>
        <v>104.2</v>
      </c>
      <c r="Q173" t="s">
        <v>2047</v>
      </c>
      <c r="R173" t="s">
        <v>2059</v>
      </c>
      <c r="S173" s="10">
        <f>(((J173/60)/60)/24)+DATE(1970,1,1)</f>
        <v>41718.208333333336</v>
      </c>
      <c r="T173" s="10">
        <f>(((K173/60)/60)/24)+DATE(1970,1,1)</f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>(E174/D174)</f>
        <v>0.82874999999999999</v>
      </c>
      <c r="P174" s="6">
        <f>E174/G174</f>
        <v>25.5</v>
      </c>
      <c r="Q174" t="s">
        <v>2041</v>
      </c>
      <c r="R174" t="s">
        <v>2042</v>
      </c>
      <c r="S174" s="10">
        <f>(((J174/60)/60)/24)+DATE(1970,1,1)</f>
        <v>41839.208333333336</v>
      </c>
      <c r="T174" s="10">
        <f>(((K174/60)/60)/24)+DATE(1970,1,1)</f>
        <v>41854.208333333336</v>
      </c>
    </row>
    <row r="175" spans="1:20" ht="34" hidden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>(E175/D175)</f>
        <v>1.6301447776628748</v>
      </c>
      <c r="P175" s="6">
        <f>E175/G175</f>
        <v>100.98334401024984</v>
      </c>
      <c r="Q175" t="s">
        <v>2039</v>
      </c>
      <c r="R175" t="s">
        <v>2040</v>
      </c>
      <c r="S175" s="10">
        <f>(((J175/60)/60)/24)+DATE(1970,1,1)</f>
        <v>41412.208333333336</v>
      </c>
      <c r="T175" s="10">
        <f>(((K175/60)/60)/24)+DATE(1970,1,1)</f>
        <v>41418.208333333336</v>
      </c>
    </row>
    <row r="176" spans="1:20" ht="17" hidden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>(E176/D176)</f>
        <v>8.9466666666666672</v>
      </c>
      <c r="P176" s="6">
        <f>E176/G176</f>
        <v>111.83333333333333</v>
      </c>
      <c r="Q176" t="s">
        <v>2037</v>
      </c>
      <c r="R176" t="s">
        <v>2046</v>
      </c>
      <c r="S176" s="10">
        <f>(((J176/60)/60)/24)+DATE(1970,1,1)</f>
        <v>42282.208333333328</v>
      </c>
      <c r="T176" s="10">
        <f>(((K176/60)/60)/24)+DATE(1970,1,1)</f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>(E177/D177)</f>
        <v>0.26191501103752757</v>
      </c>
      <c r="P177" s="6">
        <f>E177/G177</f>
        <v>41.999115044247787</v>
      </c>
      <c r="Q177" t="s">
        <v>2039</v>
      </c>
      <c r="R177" t="s">
        <v>2040</v>
      </c>
      <c r="S177" s="10">
        <f>(((J177/60)/60)/24)+DATE(1970,1,1)</f>
        <v>42613.208333333328</v>
      </c>
      <c r="T177" s="10">
        <f>(((K177/60)/60)/24)+DATE(1970,1,1)</f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>(E178/D178)</f>
        <v>0.74834782608695649</v>
      </c>
      <c r="P178" s="6">
        <f>E178/G178</f>
        <v>110.05115089514067</v>
      </c>
      <c r="Q178" t="s">
        <v>2039</v>
      </c>
      <c r="R178" t="s">
        <v>2040</v>
      </c>
      <c r="S178" s="10">
        <f>(((J178/60)/60)/24)+DATE(1970,1,1)</f>
        <v>42616.208333333328</v>
      </c>
      <c r="T178" s="10">
        <f>(((K178/60)/60)/24)+DATE(1970,1,1)</f>
        <v>42625.208333333328</v>
      </c>
    </row>
    <row r="179" spans="1:20" ht="17" hidden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>(E179/D179)</f>
        <v>4.1647680412371137</v>
      </c>
      <c r="P179" s="6">
        <f>E179/G179</f>
        <v>58.997079225994888</v>
      </c>
      <c r="Q179" t="s">
        <v>2039</v>
      </c>
      <c r="R179" t="s">
        <v>2040</v>
      </c>
      <c r="S179" s="10">
        <f>(((J179/60)/60)/24)+DATE(1970,1,1)</f>
        <v>40497.25</v>
      </c>
      <c r="T179" s="10">
        <f>(((K179/60)/60)/24)+DATE(1970,1,1)</f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>(E180/D180)</f>
        <v>0.96208333333333329</v>
      </c>
      <c r="P180" s="6">
        <f>E180/G180</f>
        <v>32.985714285714288</v>
      </c>
      <c r="Q180" t="s">
        <v>2033</v>
      </c>
      <c r="R180" t="s">
        <v>2034</v>
      </c>
      <c r="S180" s="10">
        <f>(((J180/60)/60)/24)+DATE(1970,1,1)</f>
        <v>42999.208333333328</v>
      </c>
      <c r="T180" s="10">
        <f>(((K180/60)/60)/24)+DATE(1970,1,1)</f>
        <v>43008.208333333328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>(E181/D181)</f>
        <v>3.5771910112359548</v>
      </c>
      <c r="P181" s="6">
        <f>E181/G181</f>
        <v>45.005654509471306</v>
      </c>
      <c r="Q181" t="s">
        <v>2039</v>
      </c>
      <c r="R181" t="s">
        <v>2040</v>
      </c>
      <c r="S181" s="10">
        <f>(((J181/60)/60)/24)+DATE(1970,1,1)</f>
        <v>41350.208333333336</v>
      </c>
      <c r="T181" s="10">
        <f>(((K181/60)/60)/24)+DATE(1970,1,1)</f>
        <v>41351.208333333336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>(E182/D182)</f>
        <v>3.0845714285714285</v>
      </c>
      <c r="P182" s="6">
        <f>E182/G182</f>
        <v>81.98196487897485</v>
      </c>
      <c r="Q182" t="s">
        <v>2037</v>
      </c>
      <c r="R182" t="s">
        <v>2046</v>
      </c>
      <c r="S182" s="10">
        <f>(((J182/60)/60)/24)+DATE(1970,1,1)</f>
        <v>40259.208333333336</v>
      </c>
      <c r="T182" s="10">
        <f>(((K182/60)/60)/24)+DATE(1970,1,1)</f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>(E183/D183)</f>
        <v>0.61802325581395345</v>
      </c>
      <c r="P183" s="6">
        <f>E183/G183</f>
        <v>39.080882352941174</v>
      </c>
      <c r="Q183" t="s">
        <v>2037</v>
      </c>
      <c r="R183" t="s">
        <v>2038</v>
      </c>
      <c r="S183" s="10">
        <f>(((J183/60)/60)/24)+DATE(1970,1,1)</f>
        <v>43012.208333333328</v>
      </c>
      <c r="T183" s="10">
        <f>(((K183/60)/60)/24)+DATE(1970,1,1)</f>
        <v>43030.208333333328</v>
      </c>
    </row>
    <row r="184" spans="1:20" ht="34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>(E184/D184)</f>
        <v>7.2232472324723247</v>
      </c>
      <c r="P184" s="6">
        <f>E184/G184</f>
        <v>58.996383363471971</v>
      </c>
      <c r="Q184" t="s">
        <v>2039</v>
      </c>
      <c r="R184" t="s">
        <v>2040</v>
      </c>
      <c r="S184" s="10">
        <f>(((J184/60)/60)/24)+DATE(1970,1,1)</f>
        <v>43631.208333333328</v>
      </c>
      <c r="T184" s="10">
        <f>(((K184/60)/60)/24)+DATE(1970,1,1)</f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>(E185/D185)</f>
        <v>0.69117647058823528</v>
      </c>
      <c r="P185" s="6">
        <f>E185/G185</f>
        <v>40.988372093023258</v>
      </c>
      <c r="Q185" t="s">
        <v>2035</v>
      </c>
      <c r="R185" t="s">
        <v>2036</v>
      </c>
      <c r="S185" s="10">
        <f>(((J185/60)/60)/24)+DATE(1970,1,1)</f>
        <v>40430.208333333336</v>
      </c>
      <c r="T185" s="10">
        <f>(((K185/60)/60)/24)+DATE(1970,1,1)</f>
        <v>40443.208333333336</v>
      </c>
    </row>
    <row r="186" spans="1:20" ht="17" hidden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>(E186/D186)</f>
        <v>2.9305555555555554</v>
      </c>
      <c r="P186" s="6">
        <f>E186/G186</f>
        <v>31.029411764705884</v>
      </c>
      <c r="Q186" t="s">
        <v>2039</v>
      </c>
      <c r="R186" t="s">
        <v>2040</v>
      </c>
      <c r="S186" s="10">
        <f>(((J186/60)/60)/24)+DATE(1970,1,1)</f>
        <v>43588.208333333328</v>
      </c>
      <c r="T186" s="10">
        <f>(((K186/60)/60)/24)+DATE(1970,1,1)</f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>(E187/D187)</f>
        <v>0.71799999999999997</v>
      </c>
      <c r="P187" s="6">
        <f>E187/G187</f>
        <v>37.789473684210527</v>
      </c>
      <c r="Q187" t="s">
        <v>2041</v>
      </c>
      <c r="R187" t="s">
        <v>2060</v>
      </c>
      <c r="S187" s="10">
        <f>(((J187/60)/60)/24)+DATE(1970,1,1)</f>
        <v>43233.208333333328</v>
      </c>
      <c r="T187" s="10">
        <f>(((K187/60)/60)/24)+DATE(1970,1,1)</f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>(E188/D188)</f>
        <v>0.31934684684684683</v>
      </c>
      <c r="P188" s="6">
        <f>E188/G188</f>
        <v>32.006772009029348</v>
      </c>
      <c r="Q188" t="s">
        <v>2039</v>
      </c>
      <c r="R188" t="s">
        <v>2040</v>
      </c>
      <c r="S188" s="10">
        <f>(((J188/60)/60)/24)+DATE(1970,1,1)</f>
        <v>41782.208333333336</v>
      </c>
      <c r="T188" s="10">
        <f>(((K188/60)/60)/24)+DATE(1970,1,1)</f>
        <v>41797.208333333336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>(E189/D189)</f>
        <v>2.2987375415282392</v>
      </c>
      <c r="P189" s="6">
        <f>E189/G189</f>
        <v>95.966712898751737</v>
      </c>
      <c r="Q189" t="s">
        <v>2041</v>
      </c>
      <c r="R189" t="s">
        <v>2052</v>
      </c>
      <c r="S189" s="10">
        <f>(((J189/60)/60)/24)+DATE(1970,1,1)</f>
        <v>41328.25</v>
      </c>
      <c r="T189" s="10">
        <f>(((K189/60)/60)/24)+DATE(1970,1,1)</f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>(E190/D190)</f>
        <v>0.3201219512195122</v>
      </c>
      <c r="P190" s="6">
        <f>E190/G190</f>
        <v>75</v>
      </c>
      <c r="Q190" t="s">
        <v>2039</v>
      </c>
      <c r="R190" t="s">
        <v>2040</v>
      </c>
      <c r="S190" s="10">
        <f>(((J190/60)/60)/24)+DATE(1970,1,1)</f>
        <v>41975.25</v>
      </c>
      <c r="T190" s="10">
        <f>(((K190/60)/60)/24)+DATE(1970,1,1)</f>
        <v>41976.25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>(E191/D191)</f>
        <v>0.23525352848928385</v>
      </c>
      <c r="P191" s="6">
        <f>E191/G191</f>
        <v>102.0498866213152</v>
      </c>
      <c r="Q191" t="s">
        <v>2039</v>
      </c>
      <c r="R191" t="s">
        <v>2040</v>
      </c>
      <c r="S191" s="10">
        <f>(((J191/60)/60)/24)+DATE(1970,1,1)</f>
        <v>42433.25</v>
      </c>
      <c r="T191" s="10">
        <f>(((K191/60)/60)/24)+DATE(1970,1,1)</f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>(E192/D192)</f>
        <v>0.68594594594594593</v>
      </c>
      <c r="P192" s="6">
        <f>E192/G192</f>
        <v>105.75</v>
      </c>
      <c r="Q192" t="s">
        <v>2039</v>
      </c>
      <c r="R192" t="s">
        <v>2040</v>
      </c>
      <c r="S192" s="10">
        <f>(((J192/60)/60)/24)+DATE(1970,1,1)</f>
        <v>41429.208333333336</v>
      </c>
      <c r="T192" s="10">
        <f>(((K192/60)/60)/24)+DATE(1970,1,1)</f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>(E193/D193)</f>
        <v>0.37952380952380954</v>
      </c>
      <c r="P193" s="6">
        <f>E193/G193</f>
        <v>37.069767441860463</v>
      </c>
      <c r="Q193" t="s">
        <v>2039</v>
      </c>
      <c r="R193" t="s">
        <v>2040</v>
      </c>
      <c r="S193" s="10">
        <f>(((J193/60)/60)/24)+DATE(1970,1,1)</f>
        <v>43536.208333333328</v>
      </c>
      <c r="T193" s="10">
        <f>(((K193/60)/60)/24)+DATE(1970,1,1)</f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>(E194/D194)</f>
        <v>0.19992957746478873</v>
      </c>
      <c r="P194" s="6">
        <f>E194/G194</f>
        <v>35.049382716049379</v>
      </c>
      <c r="Q194" t="s">
        <v>2035</v>
      </c>
      <c r="R194" t="s">
        <v>2036</v>
      </c>
      <c r="S194" s="10">
        <f>(((J194/60)/60)/24)+DATE(1970,1,1)</f>
        <v>41817.208333333336</v>
      </c>
      <c r="T194" s="10">
        <f>(((K194/60)/60)/24)+DATE(1970,1,1)</f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>(E195/D195)</f>
        <v>0.45636363636363636</v>
      </c>
      <c r="P195" s="6">
        <f>E195/G195</f>
        <v>46.338461538461537</v>
      </c>
      <c r="Q195" t="s">
        <v>2035</v>
      </c>
      <c r="R195" t="s">
        <v>2045</v>
      </c>
      <c r="S195" s="10">
        <f>(((J195/60)/60)/24)+DATE(1970,1,1)</f>
        <v>43198.208333333328</v>
      </c>
      <c r="T195" s="10">
        <f>(((K195/60)/60)/24)+DATE(1970,1,1)</f>
        <v>43202.208333333328</v>
      </c>
    </row>
    <row r="196" spans="1:20" ht="17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>(E196/D196)</f>
        <v>1.227605633802817</v>
      </c>
      <c r="P196" s="6">
        <f>E196/G196</f>
        <v>69.174603174603178</v>
      </c>
      <c r="Q196" t="s">
        <v>2035</v>
      </c>
      <c r="R196" t="s">
        <v>2057</v>
      </c>
      <c r="S196" s="10">
        <f>(((J196/60)/60)/24)+DATE(1970,1,1)</f>
        <v>42261.208333333328</v>
      </c>
      <c r="T196" s="10">
        <f>(((K196/60)/60)/24)+DATE(1970,1,1)</f>
        <v>42277.208333333328</v>
      </c>
    </row>
    <row r="197" spans="1:20" ht="17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>(E197/D197)</f>
        <v>3.61753164556962</v>
      </c>
      <c r="P197" s="6">
        <f>E197/G197</f>
        <v>109.07824427480917</v>
      </c>
      <c r="Q197" t="s">
        <v>2035</v>
      </c>
      <c r="R197" t="s">
        <v>2043</v>
      </c>
      <c r="S197" s="10">
        <f>(((J197/60)/60)/24)+DATE(1970,1,1)</f>
        <v>43310.208333333328</v>
      </c>
      <c r="T197" s="10">
        <f>(((K197/60)/60)/24)+DATE(1970,1,1)</f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>(E198/D198)</f>
        <v>0.63146341463414635</v>
      </c>
      <c r="P198" s="6">
        <f>E198/G198</f>
        <v>51.78</v>
      </c>
      <c r="Q198" t="s">
        <v>2037</v>
      </c>
      <c r="R198" t="s">
        <v>2046</v>
      </c>
      <c r="S198" s="10">
        <f>(((J198/60)/60)/24)+DATE(1970,1,1)</f>
        <v>42616.208333333328</v>
      </c>
      <c r="T198" s="10">
        <f>(((K198/60)/60)/24)+DATE(1970,1,1)</f>
        <v>42635.208333333328</v>
      </c>
    </row>
    <row r="199" spans="1:20" ht="17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>(E199/D199)</f>
        <v>2.9820475319926874</v>
      </c>
      <c r="P199" s="6">
        <f>E199/G199</f>
        <v>82.010055304172951</v>
      </c>
      <c r="Q199" t="s">
        <v>2041</v>
      </c>
      <c r="R199" t="s">
        <v>2044</v>
      </c>
      <c r="S199" s="10">
        <f>(((J199/60)/60)/24)+DATE(1970,1,1)</f>
        <v>42909.208333333328</v>
      </c>
      <c r="T199" s="10">
        <f>(((K199/60)/60)/24)+DATE(1970,1,1)</f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>(E200/D200)</f>
        <v>9.5585443037974685E-2</v>
      </c>
      <c r="P200" s="6">
        <f>E200/G200</f>
        <v>35.958333333333336</v>
      </c>
      <c r="Q200" t="s">
        <v>2035</v>
      </c>
      <c r="R200" t="s">
        <v>2043</v>
      </c>
      <c r="S200" s="10">
        <f>(((J200/60)/60)/24)+DATE(1970,1,1)</f>
        <v>40396.208333333336</v>
      </c>
      <c r="T200" s="10">
        <f>(((K200/60)/60)/24)+DATE(1970,1,1)</f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>(E201/D201)</f>
        <v>0.5377777777777778</v>
      </c>
      <c r="P201" s="6">
        <f>E201/G201</f>
        <v>74.461538461538467</v>
      </c>
      <c r="Q201" t="s">
        <v>2035</v>
      </c>
      <c r="R201" t="s">
        <v>2036</v>
      </c>
      <c r="S201" s="10">
        <f>(((J201/60)/60)/24)+DATE(1970,1,1)</f>
        <v>42192.208333333328</v>
      </c>
      <c r="T201" s="10">
        <f>(((K201/60)/60)/24)+DATE(1970,1,1)</f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>(E202/D202)</f>
        <v>0.02</v>
      </c>
      <c r="P202" s="6">
        <f>E202/G202</f>
        <v>2</v>
      </c>
      <c r="Q202" t="s">
        <v>2039</v>
      </c>
      <c r="R202" t="s">
        <v>2040</v>
      </c>
      <c r="S202" s="10">
        <f>(((J202/60)/60)/24)+DATE(1970,1,1)</f>
        <v>40262.208333333336</v>
      </c>
      <c r="T202" s="10">
        <f>(((K202/60)/60)/24)+DATE(1970,1,1)</f>
        <v>40273.208333333336</v>
      </c>
    </row>
    <row r="203" spans="1:20" ht="34" hidden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>(E203/D203)</f>
        <v>6.8119047619047617</v>
      </c>
      <c r="P203" s="6">
        <f>E203/G203</f>
        <v>91.114649681528661</v>
      </c>
      <c r="Q203" t="s">
        <v>2037</v>
      </c>
      <c r="R203" t="s">
        <v>2038</v>
      </c>
      <c r="S203" s="10">
        <f>(((J203/60)/60)/24)+DATE(1970,1,1)</f>
        <v>41845.208333333336</v>
      </c>
      <c r="T203" s="10">
        <f>(((K203/60)/60)/24)+DATE(1970,1,1)</f>
        <v>41863.208333333336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>(E204/D204)</f>
        <v>0.78831325301204824</v>
      </c>
      <c r="P204" s="6">
        <f>E204/G204</f>
        <v>79.792682926829272</v>
      </c>
      <c r="Q204" t="s">
        <v>2033</v>
      </c>
      <c r="R204" t="s">
        <v>2034</v>
      </c>
      <c r="S204" s="10">
        <f>(((J204/60)/60)/24)+DATE(1970,1,1)</f>
        <v>40818.208333333336</v>
      </c>
      <c r="T204" s="10">
        <f>(((K204/60)/60)/24)+DATE(1970,1,1)</f>
        <v>40822.208333333336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>(E205/D205)</f>
        <v>1.3440792216817234</v>
      </c>
      <c r="P205" s="6">
        <f>E205/G205</f>
        <v>42.999777678968428</v>
      </c>
      <c r="Q205" t="s">
        <v>2039</v>
      </c>
      <c r="R205" t="s">
        <v>2040</v>
      </c>
      <c r="S205" s="10">
        <f>(((J205/60)/60)/24)+DATE(1970,1,1)</f>
        <v>42752.25</v>
      </c>
      <c r="T205" s="10">
        <f>(((K205/60)/60)/24)+DATE(1970,1,1)</f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>(E206/D206)</f>
        <v>3.372E-2</v>
      </c>
      <c r="P206" s="6">
        <f>E206/G206</f>
        <v>63.225000000000001</v>
      </c>
      <c r="Q206" t="s">
        <v>2035</v>
      </c>
      <c r="R206" t="s">
        <v>2058</v>
      </c>
      <c r="S206" s="10">
        <f>(((J206/60)/60)/24)+DATE(1970,1,1)</f>
        <v>40636.208333333336</v>
      </c>
      <c r="T206" s="10">
        <f>(((K206/60)/60)/24)+DATE(1970,1,1)</f>
        <v>40646.208333333336</v>
      </c>
    </row>
    <row r="207" spans="1:20" ht="17" hidden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>(E207/D207)</f>
        <v>4.3184615384615386</v>
      </c>
      <c r="P207" s="6">
        <f>E207/G207</f>
        <v>70.174999999999997</v>
      </c>
      <c r="Q207" t="s">
        <v>2039</v>
      </c>
      <c r="R207" t="s">
        <v>2040</v>
      </c>
      <c r="S207" s="10">
        <f>(((J207/60)/60)/24)+DATE(1970,1,1)</f>
        <v>43390.208333333328</v>
      </c>
      <c r="T207" s="10">
        <f>(((K207/60)/60)/24)+DATE(1970,1,1)</f>
        <v>43402.208333333328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>(E208/D208)</f>
        <v>0.38844444444444443</v>
      </c>
      <c r="P208" s="6">
        <f>E208/G208</f>
        <v>61.333333333333336</v>
      </c>
      <c r="Q208" t="s">
        <v>2047</v>
      </c>
      <c r="R208" t="s">
        <v>2053</v>
      </c>
      <c r="S208" s="10">
        <f>(((J208/60)/60)/24)+DATE(1970,1,1)</f>
        <v>40236.25</v>
      </c>
      <c r="T208" s="10">
        <f>(((K208/60)/60)/24)+DATE(1970,1,1)</f>
        <v>40245.25</v>
      </c>
    </row>
    <row r="209" spans="1:20" ht="34" hidden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>(E209/D209)</f>
        <v>4.2569999999999997</v>
      </c>
      <c r="P209" s="6">
        <f>E209/G209</f>
        <v>99</v>
      </c>
      <c r="Q209" t="s">
        <v>2035</v>
      </c>
      <c r="R209" t="s">
        <v>2036</v>
      </c>
      <c r="S209" s="10">
        <f>(((J209/60)/60)/24)+DATE(1970,1,1)</f>
        <v>43340.208333333328</v>
      </c>
      <c r="T209" s="10">
        <f>(((K209/60)/60)/24)+DATE(1970,1,1)</f>
        <v>43360.208333333328</v>
      </c>
    </row>
    <row r="210" spans="1:20" ht="17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>(E210/D210)</f>
        <v>1.0112239715591671</v>
      </c>
      <c r="P210" s="6">
        <f>E210/G210</f>
        <v>96.984900146127615</v>
      </c>
      <c r="Q210" t="s">
        <v>2041</v>
      </c>
      <c r="R210" t="s">
        <v>2042</v>
      </c>
      <c r="S210" s="10">
        <f>(((J210/60)/60)/24)+DATE(1970,1,1)</f>
        <v>43048.25</v>
      </c>
      <c r="T210" s="10">
        <f>(((K210/60)/60)/24)+DATE(1970,1,1)</f>
        <v>43072.25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>(E211/D211)</f>
        <v>0.21188688946015424</v>
      </c>
      <c r="P211" s="6">
        <f>E211/G211</f>
        <v>51.004950495049506</v>
      </c>
      <c r="Q211" t="s">
        <v>2041</v>
      </c>
      <c r="R211" t="s">
        <v>2042</v>
      </c>
      <c r="S211" s="10">
        <f>(((J211/60)/60)/24)+DATE(1970,1,1)</f>
        <v>42496.208333333328</v>
      </c>
      <c r="T211" s="10">
        <f>(((K211/60)/60)/24)+DATE(1970,1,1)</f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>(E212/D212)</f>
        <v>0.67425531914893622</v>
      </c>
      <c r="P212" s="6">
        <f>E212/G212</f>
        <v>28.044247787610619</v>
      </c>
      <c r="Q212" t="s">
        <v>2041</v>
      </c>
      <c r="R212" t="s">
        <v>2063</v>
      </c>
      <c r="S212" s="10">
        <f>(((J212/60)/60)/24)+DATE(1970,1,1)</f>
        <v>42797.25</v>
      </c>
      <c r="T212" s="10">
        <f>(((K212/60)/60)/24)+DATE(1970,1,1)</f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>(E213/D213)</f>
        <v>0.9492337164750958</v>
      </c>
      <c r="P213" s="6">
        <f>E213/G213</f>
        <v>60.984615384615381</v>
      </c>
      <c r="Q213" t="s">
        <v>2039</v>
      </c>
      <c r="R213" t="s">
        <v>2040</v>
      </c>
      <c r="S213" s="10">
        <f>(((J213/60)/60)/24)+DATE(1970,1,1)</f>
        <v>41513.208333333336</v>
      </c>
      <c r="T213" s="10">
        <f>(((K213/60)/60)/24)+DATE(1970,1,1)</f>
        <v>41537.208333333336</v>
      </c>
    </row>
    <row r="214" spans="1:20" ht="34" hidden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>(E214/D214)</f>
        <v>1.5185185185185186</v>
      </c>
      <c r="P214" s="6">
        <f>E214/G214</f>
        <v>73.214285714285708</v>
      </c>
      <c r="Q214" t="s">
        <v>2039</v>
      </c>
      <c r="R214" t="s">
        <v>2040</v>
      </c>
      <c r="S214" s="10">
        <f>(((J214/60)/60)/24)+DATE(1970,1,1)</f>
        <v>43814.25</v>
      </c>
      <c r="T214" s="10">
        <f>(((K214/60)/60)/24)+DATE(1970,1,1)</f>
        <v>43860.25</v>
      </c>
    </row>
    <row r="215" spans="1:20" ht="34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>(E215/D215)</f>
        <v>1.9516382252559727</v>
      </c>
      <c r="P215" s="6">
        <f>E215/G215</f>
        <v>39.997435299603637</v>
      </c>
      <c r="Q215" t="s">
        <v>2035</v>
      </c>
      <c r="R215" t="s">
        <v>2045</v>
      </c>
      <c r="S215" s="10">
        <f>(((J215/60)/60)/24)+DATE(1970,1,1)</f>
        <v>40488.208333333336</v>
      </c>
      <c r="T215" s="10">
        <f>(((K215/60)/60)/24)+DATE(1970,1,1)</f>
        <v>40496.25</v>
      </c>
    </row>
    <row r="216" spans="1:20" ht="17" hidden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>(E216/D216)</f>
        <v>10.231428571428571</v>
      </c>
      <c r="P216" s="6">
        <f>E216/G216</f>
        <v>86.812121212121212</v>
      </c>
      <c r="Q216" t="s">
        <v>2035</v>
      </c>
      <c r="R216" t="s">
        <v>2036</v>
      </c>
      <c r="S216" s="10">
        <f>(((J216/60)/60)/24)+DATE(1970,1,1)</f>
        <v>40409.208333333336</v>
      </c>
      <c r="T216" s="10">
        <f>(((K216/60)/60)/24)+DATE(1970,1,1)</f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>(E217/D217)</f>
        <v>3.8418367346938778E-2</v>
      </c>
      <c r="P217" s="6">
        <f>E217/G217</f>
        <v>42.125874125874127</v>
      </c>
      <c r="Q217" t="s">
        <v>2039</v>
      </c>
      <c r="R217" t="s">
        <v>2040</v>
      </c>
      <c r="S217" s="10">
        <f>(((J217/60)/60)/24)+DATE(1970,1,1)</f>
        <v>43509.25</v>
      </c>
      <c r="T217" s="10">
        <f>(((K217/60)/60)/24)+DATE(1970,1,1)</f>
        <v>43511.25</v>
      </c>
    </row>
    <row r="218" spans="1:20" ht="17" hidden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>(E218/D218)</f>
        <v>1.5507066557107643</v>
      </c>
      <c r="P218" s="6">
        <f>E218/G218</f>
        <v>103.97851239669421</v>
      </c>
      <c r="Q218" t="s">
        <v>2039</v>
      </c>
      <c r="R218" t="s">
        <v>2040</v>
      </c>
      <c r="S218" s="10">
        <f>(((J218/60)/60)/24)+DATE(1970,1,1)</f>
        <v>40869.25</v>
      </c>
      <c r="T218" s="10">
        <f>(((K218/60)/60)/24)+DATE(1970,1,1)</f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>(E219/D219)</f>
        <v>0.44753477588871715</v>
      </c>
      <c r="P219" s="6">
        <f>E219/G219</f>
        <v>62.003211991434689</v>
      </c>
      <c r="Q219" t="s">
        <v>2041</v>
      </c>
      <c r="R219" t="s">
        <v>2063</v>
      </c>
      <c r="S219" s="10">
        <f>(((J219/60)/60)/24)+DATE(1970,1,1)</f>
        <v>43583.208333333328</v>
      </c>
      <c r="T219" s="10">
        <f>(((K219/60)/60)/24)+DATE(1970,1,1)</f>
        <v>43592.208333333328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>(E220/D220)</f>
        <v>2.1594736842105262</v>
      </c>
      <c r="P220" s="6">
        <f>E220/G220</f>
        <v>31.005037783375315</v>
      </c>
      <c r="Q220" t="s">
        <v>2041</v>
      </c>
      <c r="R220" t="s">
        <v>2052</v>
      </c>
      <c r="S220" s="10">
        <f>(((J220/60)/60)/24)+DATE(1970,1,1)</f>
        <v>40858.25</v>
      </c>
      <c r="T220" s="10">
        <f>(((K220/60)/60)/24)+DATE(1970,1,1)</f>
        <v>40892.25</v>
      </c>
    </row>
    <row r="221" spans="1:20" ht="17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>(E221/D221)</f>
        <v>3.3212709832134291</v>
      </c>
      <c r="P221" s="6">
        <f>E221/G221</f>
        <v>89.991552956465242</v>
      </c>
      <c r="Q221" t="s">
        <v>2041</v>
      </c>
      <c r="R221" t="s">
        <v>2049</v>
      </c>
      <c r="S221" s="10">
        <f>(((J221/60)/60)/24)+DATE(1970,1,1)</f>
        <v>41137.208333333336</v>
      </c>
      <c r="T221" s="10">
        <f>(((K221/60)/60)/24)+DATE(1970,1,1)</f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>(E222/D222)</f>
        <v>8.4430379746835441E-2</v>
      </c>
      <c r="P222" s="6">
        <f>E222/G222</f>
        <v>39.235294117647058</v>
      </c>
      <c r="Q222" t="s">
        <v>2039</v>
      </c>
      <c r="R222" t="s">
        <v>2040</v>
      </c>
      <c r="S222" s="10">
        <f>(((J222/60)/60)/24)+DATE(1970,1,1)</f>
        <v>40725.208333333336</v>
      </c>
      <c r="T222" s="10">
        <f>(((K222/60)/60)/24)+DATE(1970,1,1)</f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>(E223/D223)</f>
        <v>0.9862551440329218</v>
      </c>
      <c r="P223" s="6">
        <f>E223/G223</f>
        <v>54.993116108306566</v>
      </c>
      <c r="Q223" t="s">
        <v>2033</v>
      </c>
      <c r="R223" t="s">
        <v>2034</v>
      </c>
      <c r="S223" s="10">
        <f>(((J223/60)/60)/24)+DATE(1970,1,1)</f>
        <v>41081.208333333336</v>
      </c>
      <c r="T223" s="10">
        <f>(((K223/60)/60)/24)+DATE(1970,1,1)</f>
        <v>41083.208333333336</v>
      </c>
    </row>
    <row r="224" spans="1:20" ht="17" hidden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>(E224/D224)</f>
        <v>1.3797916666666667</v>
      </c>
      <c r="P224" s="6">
        <f>E224/G224</f>
        <v>47.992753623188406</v>
      </c>
      <c r="Q224" t="s">
        <v>2054</v>
      </c>
      <c r="R224" t="s">
        <v>2055</v>
      </c>
      <c r="S224" s="10">
        <f>(((J224/60)/60)/24)+DATE(1970,1,1)</f>
        <v>41914.208333333336</v>
      </c>
      <c r="T224" s="10">
        <f>(((K224/60)/60)/24)+DATE(1970,1,1)</f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>(E225/D225)</f>
        <v>0.93810996563573879</v>
      </c>
      <c r="P225" s="6">
        <f>E225/G225</f>
        <v>87.966702470461868</v>
      </c>
      <c r="Q225" t="s">
        <v>2039</v>
      </c>
      <c r="R225" t="s">
        <v>2040</v>
      </c>
      <c r="S225" s="10">
        <f>(((J225/60)/60)/24)+DATE(1970,1,1)</f>
        <v>42445.208333333328</v>
      </c>
      <c r="T225" s="10">
        <f>(((K225/60)/60)/24)+DATE(1970,1,1)</f>
        <v>42459.208333333328</v>
      </c>
    </row>
    <row r="226" spans="1:20" ht="17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>(E226/D226)</f>
        <v>4.0363930885529156</v>
      </c>
      <c r="P226" s="6">
        <f>E226/G226</f>
        <v>51.999165275459099</v>
      </c>
      <c r="Q226" t="s">
        <v>2041</v>
      </c>
      <c r="R226" t="s">
        <v>2063</v>
      </c>
      <c r="S226" s="10">
        <f>(((J226/60)/60)/24)+DATE(1970,1,1)</f>
        <v>41906.208333333336</v>
      </c>
      <c r="T226" s="10">
        <f>(((K226/60)/60)/24)+DATE(1970,1,1)</f>
        <v>41951.25</v>
      </c>
    </row>
    <row r="227" spans="1:20" ht="17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>(E227/D227)</f>
        <v>2.6017404129793511</v>
      </c>
      <c r="P227" s="6">
        <f>E227/G227</f>
        <v>29.999659863945578</v>
      </c>
      <c r="Q227" t="s">
        <v>2035</v>
      </c>
      <c r="R227" t="s">
        <v>2036</v>
      </c>
      <c r="S227" s="10">
        <f>(((J227/60)/60)/24)+DATE(1970,1,1)</f>
        <v>41762.208333333336</v>
      </c>
      <c r="T227" s="10">
        <f>(((K227/60)/60)/24)+DATE(1970,1,1)</f>
        <v>41762.208333333336</v>
      </c>
    </row>
    <row r="228" spans="1:20" ht="17" hidden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>(E228/D228)</f>
        <v>3.6663333333333332</v>
      </c>
      <c r="P228" s="6">
        <f>E228/G228</f>
        <v>98.205357142857139</v>
      </c>
      <c r="Q228" t="s">
        <v>2054</v>
      </c>
      <c r="R228" t="s">
        <v>2055</v>
      </c>
      <c r="S228" s="10">
        <f>(((J228/60)/60)/24)+DATE(1970,1,1)</f>
        <v>40276.208333333336</v>
      </c>
      <c r="T228" s="10">
        <f>(((K228/60)/60)/24)+DATE(1970,1,1)</f>
        <v>40313.208333333336</v>
      </c>
    </row>
    <row r="229" spans="1:20" ht="17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>(E229/D229)</f>
        <v>1.687208538587849</v>
      </c>
      <c r="P229" s="6">
        <f>E229/G229</f>
        <v>108.96182396606575</v>
      </c>
      <c r="Q229" t="s">
        <v>2050</v>
      </c>
      <c r="R229" t="s">
        <v>2061</v>
      </c>
      <c r="S229" s="10">
        <f>(((J229/60)/60)/24)+DATE(1970,1,1)</f>
        <v>42139.208333333328</v>
      </c>
      <c r="T229" s="10">
        <f>(((K229/60)/60)/24)+DATE(1970,1,1)</f>
        <v>42145.208333333328</v>
      </c>
    </row>
    <row r="230" spans="1:20" ht="17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>(E230/D230)</f>
        <v>1.1990717911530093</v>
      </c>
      <c r="P230" s="6">
        <f>E230/G230</f>
        <v>66.998379254457049</v>
      </c>
      <c r="Q230" t="s">
        <v>2041</v>
      </c>
      <c r="R230" t="s">
        <v>2049</v>
      </c>
      <c r="S230" s="10">
        <f>(((J230/60)/60)/24)+DATE(1970,1,1)</f>
        <v>42613.208333333328</v>
      </c>
      <c r="T230" s="10">
        <f>(((K230/60)/60)/24)+DATE(1970,1,1)</f>
        <v>42638.208333333328</v>
      </c>
    </row>
    <row r="231" spans="1:20" ht="17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>(E231/D231)</f>
        <v>1.936892523364486</v>
      </c>
      <c r="P231" s="6">
        <f>E231/G231</f>
        <v>64.99333594668758</v>
      </c>
      <c r="Q231" t="s">
        <v>2050</v>
      </c>
      <c r="R231" t="s">
        <v>2061</v>
      </c>
      <c r="S231" s="10">
        <f>(((J231/60)/60)/24)+DATE(1970,1,1)</f>
        <v>42887.208333333328</v>
      </c>
      <c r="T231" s="10">
        <f>(((K231/60)/60)/24)+DATE(1970,1,1)</f>
        <v>42935.208333333328</v>
      </c>
    </row>
    <row r="232" spans="1:20" ht="17" hidden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>(E232/D232)</f>
        <v>4.2016666666666671</v>
      </c>
      <c r="P232" s="6">
        <f>E232/G232</f>
        <v>99.841584158415841</v>
      </c>
      <c r="Q232" t="s">
        <v>2050</v>
      </c>
      <c r="R232" t="s">
        <v>2051</v>
      </c>
      <c r="S232" s="10">
        <f>(((J232/60)/60)/24)+DATE(1970,1,1)</f>
        <v>43805.25</v>
      </c>
      <c r="T232" s="10">
        <f>(((K232/60)/60)/24)+DATE(1970,1,1)</f>
        <v>43805.25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>(E233/D233)</f>
        <v>0.76708333333333334</v>
      </c>
      <c r="P233" s="6">
        <f>E233/G233</f>
        <v>82.432835820895519</v>
      </c>
      <c r="Q233" t="s">
        <v>2039</v>
      </c>
      <c r="R233" t="s">
        <v>2040</v>
      </c>
      <c r="S233" s="10">
        <f>(((J233/60)/60)/24)+DATE(1970,1,1)</f>
        <v>41415.208333333336</v>
      </c>
      <c r="T233" s="10">
        <f>(((K233/60)/60)/24)+DATE(1970,1,1)</f>
        <v>41473.208333333336</v>
      </c>
    </row>
    <row r="234" spans="1:20" ht="17" hidden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>(E234/D234)</f>
        <v>1.7126470588235294</v>
      </c>
      <c r="P234" s="6">
        <f>E234/G234</f>
        <v>63.293478260869563</v>
      </c>
      <c r="Q234" t="s">
        <v>2039</v>
      </c>
      <c r="R234" t="s">
        <v>2040</v>
      </c>
      <c r="S234" s="10">
        <f>(((J234/60)/60)/24)+DATE(1970,1,1)</f>
        <v>42576.208333333328</v>
      </c>
      <c r="T234" s="10">
        <f>(((K234/60)/60)/24)+DATE(1970,1,1)</f>
        <v>42577.208333333328</v>
      </c>
    </row>
    <row r="235" spans="1:20" ht="17" hidden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>(E235/D235)</f>
        <v>1.5789473684210527</v>
      </c>
      <c r="P235" s="6">
        <f>E235/G235</f>
        <v>96.774193548387103</v>
      </c>
      <c r="Q235" t="s">
        <v>2041</v>
      </c>
      <c r="R235" t="s">
        <v>2049</v>
      </c>
      <c r="S235" s="10">
        <f>(((J235/60)/60)/24)+DATE(1970,1,1)</f>
        <v>40706.208333333336</v>
      </c>
      <c r="T235" s="10">
        <f>(((K235/60)/60)/24)+DATE(1970,1,1)</f>
        <v>40722.208333333336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>(E236/D236)</f>
        <v>1.0908</v>
      </c>
      <c r="P236" s="6">
        <f>E236/G236</f>
        <v>54.906040268456373</v>
      </c>
      <c r="Q236" t="s">
        <v>2050</v>
      </c>
      <c r="R236" t="s">
        <v>2051</v>
      </c>
      <c r="S236" s="10">
        <f>(((J236/60)/60)/24)+DATE(1970,1,1)</f>
        <v>42969.208333333328</v>
      </c>
      <c r="T236" s="10">
        <f>(((K236/60)/60)/24)+DATE(1970,1,1)</f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>(E237/D237)</f>
        <v>0.41732558139534881</v>
      </c>
      <c r="P237" s="6">
        <f>E237/G237</f>
        <v>39.010869565217391</v>
      </c>
      <c r="Q237" t="s">
        <v>2041</v>
      </c>
      <c r="R237" t="s">
        <v>2049</v>
      </c>
      <c r="S237" s="10">
        <f>(((J237/60)/60)/24)+DATE(1970,1,1)</f>
        <v>42779.25</v>
      </c>
      <c r="T237" s="10">
        <f>(((K237/60)/60)/24)+DATE(1970,1,1)</f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>(E238/D238)</f>
        <v>0.10944303797468355</v>
      </c>
      <c r="P238" s="6">
        <f>E238/G238</f>
        <v>75.84210526315789</v>
      </c>
      <c r="Q238" t="s">
        <v>2035</v>
      </c>
      <c r="R238" t="s">
        <v>2036</v>
      </c>
      <c r="S238" s="10">
        <f>(((J238/60)/60)/24)+DATE(1970,1,1)</f>
        <v>43641.208333333328</v>
      </c>
      <c r="T238" s="10">
        <f>(((K238/60)/60)/24)+DATE(1970,1,1)</f>
        <v>43648.208333333328</v>
      </c>
    </row>
    <row r="239" spans="1:20" ht="34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>(E239/D239)</f>
        <v>1.593763440860215</v>
      </c>
      <c r="P239" s="6">
        <f>E239/G239</f>
        <v>45.051671732522799</v>
      </c>
      <c r="Q239" t="s">
        <v>2041</v>
      </c>
      <c r="R239" t="s">
        <v>2049</v>
      </c>
      <c r="S239" s="10">
        <f>(((J239/60)/60)/24)+DATE(1970,1,1)</f>
        <v>41754.208333333336</v>
      </c>
      <c r="T239" s="10">
        <f>(((K239/60)/60)/24)+DATE(1970,1,1)</f>
        <v>41756.208333333336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>(E240/D240)</f>
        <v>4.2241666666666671</v>
      </c>
      <c r="P240" s="6">
        <f>E240/G240</f>
        <v>104.51546391752578</v>
      </c>
      <c r="Q240" t="s">
        <v>2039</v>
      </c>
      <c r="R240" t="s">
        <v>2040</v>
      </c>
      <c r="S240" s="10">
        <f>(((J240/60)/60)/24)+DATE(1970,1,1)</f>
        <v>43083.25</v>
      </c>
      <c r="T240" s="10">
        <f>(((K240/60)/60)/24)+DATE(1970,1,1)</f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>(E241/D241)</f>
        <v>0.97718749999999999</v>
      </c>
      <c r="P241" s="6">
        <f>E241/G241</f>
        <v>76.268292682926827</v>
      </c>
      <c r="Q241" t="s">
        <v>2037</v>
      </c>
      <c r="R241" t="s">
        <v>2046</v>
      </c>
      <c r="S241" s="10">
        <f>(((J241/60)/60)/24)+DATE(1970,1,1)</f>
        <v>42245.208333333328</v>
      </c>
      <c r="T241" s="10">
        <f>(((K241/60)/60)/24)+DATE(1970,1,1)</f>
        <v>42249.208333333328</v>
      </c>
    </row>
    <row r="242" spans="1:20" ht="17" hidden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>(E242/D242)</f>
        <v>4.1878911564625847</v>
      </c>
      <c r="P242" s="6">
        <f>E242/G242</f>
        <v>69.015695067264573</v>
      </c>
      <c r="Q242" t="s">
        <v>2039</v>
      </c>
      <c r="R242" t="s">
        <v>2040</v>
      </c>
      <c r="S242" s="10">
        <f>(((J242/60)/60)/24)+DATE(1970,1,1)</f>
        <v>40396.208333333336</v>
      </c>
      <c r="T242" s="10">
        <f>(((K242/60)/60)/24)+DATE(1970,1,1)</f>
        <v>40397.208333333336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>(E243/D243)</f>
        <v>1.0191632047477746</v>
      </c>
      <c r="P243" s="6">
        <f>E243/G243</f>
        <v>101.97684085510689</v>
      </c>
      <c r="Q243" t="s">
        <v>2047</v>
      </c>
      <c r="R243" t="s">
        <v>2048</v>
      </c>
      <c r="S243" s="10">
        <f>(((J243/60)/60)/24)+DATE(1970,1,1)</f>
        <v>41742.208333333336</v>
      </c>
      <c r="T243" s="10">
        <f>(((K243/60)/60)/24)+DATE(1970,1,1)</f>
        <v>41752.208333333336</v>
      </c>
    </row>
    <row r="244" spans="1:20" ht="17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>(E244/D244)</f>
        <v>1.2772619047619047</v>
      </c>
      <c r="P244" s="6">
        <f>E244/G244</f>
        <v>42.915999999999997</v>
      </c>
      <c r="Q244" t="s">
        <v>2035</v>
      </c>
      <c r="R244" t="s">
        <v>2036</v>
      </c>
      <c r="S244" s="10">
        <f>(((J244/60)/60)/24)+DATE(1970,1,1)</f>
        <v>42865.208333333328</v>
      </c>
      <c r="T244" s="10">
        <f>(((K244/60)/60)/24)+DATE(1970,1,1)</f>
        <v>42875.208333333328</v>
      </c>
    </row>
    <row r="245" spans="1:20" ht="34" hidden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>(E245/D245)</f>
        <v>4.4521739130434783</v>
      </c>
      <c r="P245" s="6">
        <f>E245/G245</f>
        <v>43.025210084033617</v>
      </c>
      <c r="Q245" t="s">
        <v>2039</v>
      </c>
      <c r="R245" t="s">
        <v>2040</v>
      </c>
      <c r="S245" s="10">
        <f>(((J245/60)/60)/24)+DATE(1970,1,1)</f>
        <v>43163.25</v>
      </c>
      <c r="T245" s="10">
        <f>(((K245/60)/60)/24)+DATE(1970,1,1)</f>
        <v>43166.25</v>
      </c>
    </row>
    <row r="246" spans="1:20" ht="34" hidden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>(E246/D246)</f>
        <v>5.6971428571428575</v>
      </c>
      <c r="P246" s="6">
        <f>E246/G246</f>
        <v>75.245283018867923</v>
      </c>
      <c r="Q246" t="s">
        <v>2039</v>
      </c>
      <c r="R246" t="s">
        <v>2040</v>
      </c>
      <c r="S246" s="10">
        <f>(((J246/60)/60)/24)+DATE(1970,1,1)</f>
        <v>41834.208333333336</v>
      </c>
      <c r="T246" s="10">
        <f>(((K246/60)/60)/24)+DATE(1970,1,1)</f>
        <v>41886.208333333336</v>
      </c>
    </row>
    <row r="247" spans="1:20" ht="17" hidden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>(E247/D247)</f>
        <v>5.0934482758620687</v>
      </c>
      <c r="P247" s="6">
        <f>E247/G247</f>
        <v>69.023364485981304</v>
      </c>
      <c r="Q247" t="s">
        <v>2039</v>
      </c>
      <c r="R247" t="s">
        <v>2040</v>
      </c>
      <c r="S247" s="10">
        <f>(((J247/60)/60)/24)+DATE(1970,1,1)</f>
        <v>41736.208333333336</v>
      </c>
      <c r="T247" s="10">
        <f>(((K247/60)/60)/24)+DATE(1970,1,1)</f>
        <v>41737.208333333336</v>
      </c>
    </row>
    <row r="248" spans="1:20" ht="17" hidden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>(E248/D248)</f>
        <v>3.2553333333333332</v>
      </c>
      <c r="P248" s="6">
        <f>E248/G248</f>
        <v>65.986486486486484</v>
      </c>
      <c r="Q248" t="s">
        <v>2037</v>
      </c>
      <c r="R248" t="s">
        <v>2038</v>
      </c>
      <c r="S248" s="10">
        <f>(((J248/60)/60)/24)+DATE(1970,1,1)</f>
        <v>41491.208333333336</v>
      </c>
      <c r="T248" s="10">
        <f>(((K248/60)/60)/24)+DATE(1970,1,1)</f>
        <v>41495.208333333336</v>
      </c>
    </row>
    <row r="249" spans="1:20" ht="17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>(E249/D249)</f>
        <v>9.3261616161616168</v>
      </c>
      <c r="P249" s="6">
        <f>E249/G249</f>
        <v>98.013800424628457</v>
      </c>
      <c r="Q249" t="s">
        <v>2047</v>
      </c>
      <c r="R249" t="s">
        <v>2053</v>
      </c>
      <c r="S249" s="10">
        <f>(((J249/60)/60)/24)+DATE(1970,1,1)</f>
        <v>42726.25</v>
      </c>
      <c r="T249" s="10">
        <f>(((K249/60)/60)/24)+DATE(1970,1,1)</f>
        <v>42741.25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>(E250/D250)</f>
        <v>2.1133870967741935</v>
      </c>
      <c r="P250" s="6">
        <f>E250/G250</f>
        <v>60.105504587155963</v>
      </c>
      <c r="Q250" t="s">
        <v>2050</v>
      </c>
      <c r="R250" t="s">
        <v>2061</v>
      </c>
      <c r="S250" s="10">
        <f>(((J250/60)/60)/24)+DATE(1970,1,1)</f>
        <v>42004.25</v>
      </c>
      <c r="T250" s="10">
        <f>(((K250/60)/60)/24)+DATE(1970,1,1)</f>
        <v>42009.25</v>
      </c>
    </row>
    <row r="251" spans="1:20" ht="17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>(E251/D251)</f>
        <v>2.7332520325203253</v>
      </c>
      <c r="P251" s="6">
        <f>E251/G251</f>
        <v>26.000773395204948</v>
      </c>
      <c r="Q251" t="s">
        <v>2047</v>
      </c>
      <c r="R251" t="s">
        <v>2059</v>
      </c>
      <c r="S251" s="10">
        <f>(((J251/60)/60)/24)+DATE(1970,1,1)</f>
        <v>42006.25</v>
      </c>
      <c r="T251" s="10">
        <f>(((K251/60)/60)/24)+DATE(1970,1,1)</f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>(E252/D252)</f>
        <v>0.03</v>
      </c>
      <c r="P252" s="6">
        <f>E252/G252</f>
        <v>3</v>
      </c>
      <c r="Q252" t="s">
        <v>2035</v>
      </c>
      <c r="R252" t="s">
        <v>2036</v>
      </c>
      <c r="S252" s="10">
        <f>(((J252/60)/60)/24)+DATE(1970,1,1)</f>
        <v>40203.25</v>
      </c>
      <c r="T252" s="10">
        <f>(((K252/60)/60)/24)+DATE(1970,1,1)</f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>(E253/D253)</f>
        <v>0.54084507042253516</v>
      </c>
      <c r="P253" s="6">
        <f>E253/G253</f>
        <v>38.019801980198018</v>
      </c>
      <c r="Q253" t="s">
        <v>2039</v>
      </c>
      <c r="R253" t="s">
        <v>2040</v>
      </c>
      <c r="S253" s="10">
        <f>(((J253/60)/60)/24)+DATE(1970,1,1)</f>
        <v>41252.25</v>
      </c>
      <c r="T253" s="10">
        <f>(((K253/60)/60)/24)+DATE(1970,1,1)</f>
        <v>41254.25</v>
      </c>
    </row>
    <row r="254" spans="1:20" ht="34" hidden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>(E254/D254)</f>
        <v>6.2629999999999999</v>
      </c>
      <c r="P254" s="6">
        <f>E254/G254</f>
        <v>106.15254237288136</v>
      </c>
      <c r="Q254" t="s">
        <v>2039</v>
      </c>
      <c r="R254" t="s">
        <v>2040</v>
      </c>
      <c r="S254" s="10">
        <f>(((J254/60)/60)/24)+DATE(1970,1,1)</f>
        <v>41572.208333333336</v>
      </c>
      <c r="T254" s="10">
        <f>(((K254/60)/60)/24)+DATE(1970,1,1)</f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>(E255/D255)</f>
        <v>0.8902139917695473</v>
      </c>
      <c r="P255" s="6">
        <f>E255/G255</f>
        <v>81.019475655430711</v>
      </c>
      <c r="Q255" t="s">
        <v>2041</v>
      </c>
      <c r="R255" t="s">
        <v>2044</v>
      </c>
      <c r="S255" s="10">
        <f>(((J255/60)/60)/24)+DATE(1970,1,1)</f>
        <v>40641.208333333336</v>
      </c>
      <c r="T255" s="10">
        <f>(((K255/60)/60)/24)+DATE(1970,1,1)</f>
        <v>40653.208333333336</v>
      </c>
    </row>
    <row r="256" spans="1:20" ht="34" hidden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>(E256/D256)</f>
        <v>1.8489130434782608</v>
      </c>
      <c r="P256" s="6">
        <f>E256/G256</f>
        <v>96.647727272727266</v>
      </c>
      <c r="Q256" t="s">
        <v>2047</v>
      </c>
      <c r="R256" t="s">
        <v>2048</v>
      </c>
      <c r="S256" s="10">
        <f>(((J256/60)/60)/24)+DATE(1970,1,1)</f>
        <v>42787.25</v>
      </c>
      <c r="T256" s="10">
        <f>(((K256/60)/60)/24)+DATE(1970,1,1)</f>
        <v>42789.25</v>
      </c>
    </row>
    <row r="257" spans="1:20" ht="34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>(E257/D257)</f>
        <v>1.2016770186335404</v>
      </c>
      <c r="P257" s="6">
        <f>E257/G257</f>
        <v>57.003535651149086</v>
      </c>
      <c r="Q257" t="s">
        <v>2035</v>
      </c>
      <c r="R257" t="s">
        <v>2036</v>
      </c>
      <c r="S257" s="10">
        <f>(((J257/60)/60)/24)+DATE(1970,1,1)</f>
        <v>40590.25</v>
      </c>
      <c r="T257" s="10">
        <f>(((K257/60)/60)/24)+DATE(1970,1,1)</f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>(E258/D258)</f>
        <v>0.23390243902439026</v>
      </c>
      <c r="P258" s="6">
        <f>E258/G258</f>
        <v>63.93333333333333</v>
      </c>
      <c r="Q258" t="s">
        <v>2035</v>
      </c>
      <c r="R258" t="s">
        <v>2036</v>
      </c>
      <c r="S258" s="10">
        <f>(((J258/60)/60)/24)+DATE(1970,1,1)</f>
        <v>42393.25</v>
      </c>
      <c r="T258" s="10">
        <f>(((K258/60)/60)/24)+DATE(1970,1,1)</f>
        <v>42430.25</v>
      </c>
    </row>
    <row r="259" spans="1:20" ht="17" hidden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>(E259/D259)</f>
        <v>1.46</v>
      </c>
      <c r="P259" s="6">
        <f>E259/G259</f>
        <v>90.456521739130437</v>
      </c>
      <c r="Q259" t="s">
        <v>2039</v>
      </c>
      <c r="R259" t="s">
        <v>2040</v>
      </c>
      <c r="S259" s="10">
        <f>(((J259/60)/60)/24)+DATE(1970,1,1)</f>
        <v>41338.25</v>
      </c>
      <c r="T259" s="10">
        <f>(((K259/60)/60)/24)+DATE(1970,1,1)</f>
        <v>41352.208333333336</v>
      </c>
    </row>
    <row r="260" spans="1:20" ht="17" hidden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>(E260/D260)</f>
        <v>2.6848000000000001</v>
      </c>
      <c r="P260" s="6">
        <f>E260/G260</f>
        <v>72.172043010752688</v>
      </c>
      <c r="Q260" t="s">
        <v>2039</v>
      </c>
      <c r="R260" t="s">
        <v>2040</v>
      </c>
      <c r="S260" s="10">
        <f>(((J260/60)/60)/24)+DATE(1970,1,1)</f>
        <v>42712.25</v>
      </c>
      <c r="T260" s="10">
        <f>(((K260/60)/60)/24)+DATE(1970,1,1)</f>
        <v>42732.25</v>
      </c>
    </row>
    <row r="261" spans="1:20" ht="34" hidden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>(E261/D261)</f>
        <v>5.9749999999999996</v>
      </c>
      <c r="P261" s="6">
        <f>E261/G261</f>
        <v>77.934782608695656</v>
      </c>
      <c r="Q261" t="s">
        <v>2054</v>
      </c>
      <c r="R261" t="s">
        <v>2055</v>
      </c>
      <c r="S261" s="10">
        <f>(((J261/60)/60)/24)+DATE(1970,1,1)</f>
        <v>41251.25</v>
      </c>
      <c r="T261" s="10">
        <f>(((K261/60)/60)/24)+DATE(1970,1,1)</f>
        <v>41270.25</v>
      </c>
    </row>
    <row r="262" spans="1:20" ht="17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>(E262/D262)</f>
        <v>1.5769841269841269</v>
      </c>
      <c r="P262" s="6">
        <f>E262/G262</f>
        <v>38.065134099616856</v>
      </c>
      <c r="Q262" t="s">
        <v>2035</v>
      </c>
      <c r="R262" t="s">
        <v>2036</v>
      </c>
      <c r="S262" s="10">
        <f>(((J262/60)/60)/24)+DATE(1970,1,1)</f>
        <v>41180.208333333336</v>
      </c>
      <c r="T262" s="10">
        <f>(((K262/60)/60)/24)+DATE(1970,1,1)</f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>(E263/D263)</f>
        <v>0.31201660735468567</v>
      </c>
      <c r="P263" s="6">
        <f>E263/G263</f>
        <v>57.936123348017624</v>
      </c>
      <c r="Q263" t="s">
        <v>2035</v>
      </c>
      <c r="R263" t="s">
        <v>2036</v>
      </c>
      <c r="S263" s="10">
        <f>(((J263/60)/60)/24)+DATE(1970,1,1)</f>
        <v>40415.208333333336</v>
      </c>
      <c r="T263" s="10">
        <f>(((K263/60)/60)/24)+DATE(1970,1,1)</f>
        <v>40419.208333333336</v>
      </c>
    </row>
    <row r="264" spans="1:20" ht="17" hidden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>(E264/D264)</f>
        <v>3.1341176470588237</v>
      </c>
      <c r="P264" s="6">
        <f>E264/G264</f>
        <v>49.794392523364486</v>
      </c>
      <c r="Q264" t="s">
        <v>2035</v>
      </c>
      <c r="R264" t="s">
        <v>2045</v>
      </c>
      <c r="S264" s="10">
        <f>(((J264/60)/60)/24)+DATE(1970,1,1)</f>
        <v>40638.208333333336</v>
      </c>
      <c r="T264" s="10">
        <f>(((K264/60)/60)/24)+DATE(1970,1,1)</f>
        <v>40664.208333333336</v>
      </c>
    </row>
    <row r="265" spans="1:20" ht="17" hidden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>(E265/D265)</f>
        <v>3.7089655172413791</v>
      </c>
      <c r="P265" s="6">
        <f>E265/G265</f>
        <v>54.050251256281406</v>
      </c>
      <c r="Q265" t="s">
        <v>2054</v>
      </c>
      <c r="R265" t="s">
        <v>2055</v>
      </c>
      <c r="S265" s="10">
        <f>(((J265/60)/60)/24)+DATE(1970,1,1)</f>
        <v>40187.25</v>
      </c>
      <c r="T265" s="10">
        <f>(((K265/60)/60)/24)+DATE(1970,1,1)</f>
        <v>40187.25</v>
      </c>
    </row>
    <row r="266" spans="1:20" ht="17" hidden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>(E266/D266)</f>
        <v>3.6266447368421053</v>
      </c>
      <c r="P266" s="6">
        <f>E266/G266</f>
        <v>30.002721335268504</v>
      </c>
      <c r="Q266" t="s">
        <v>2039</v>
      </c>
      <c r="R266" t="s">
        <v>2040</v>
      </c>
      <c r="S266" s="10">
        <f>(((J266/60)/60)/24)+DATE(1970,1,1)</f>
        <v>41317.25</v>
      </c>
      <c r="T266" s="10">
        <f>(((K266/60)/60)/24)+DATE(1970,1,1)</f>
        <v>41333.25</v>
      </c>
    </row>
    <row r="267" spans="1:20" ht="17" hidden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>(E267/D267)</f>
        <v>1.2308163265306122</v>
      </c>
      <c r="P267" s="6">
        <f>E267/G267</f>
        <v>70.127906976744185</v>
      </c>
      <c r="Q267" t="s">
        <v>2039</v>
      </c>
      <c r="R267" t="s">
        <v>2040</v>
      </c>
      <c r="S267" s="10">
        <f>(((J267/60)/60)/24)+DATE(1970,1,1)</f>
        <v>42372.25</v>
      </c>
      <c r="T267" s="10">
        <f>(((K267/60)/60)/24)+DATE(1970,1,1)</f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>(E268/D268)</f>
        <v>0.76766756032171579</v>
      </c>
      <c r="P268" s="6">
        <f>E268/G268</f>
        <v>26.996228786926462</v>
      </c>
      <c r="Q268" t="s">
        <v>2035</v>
      </c>
      <c r="R268" t="s">
        <v>2058</v>
      </c>
      <c r="S268" s="10">
        <f>(((J268/60)/60)/24)+DATE(1970,1,1)</f>
        <v>41950.25</v>
      </c>
      <c r="T268" s="10">
        <f>(((K268/60)/60)/24)+DATE(1970,1,1)</f>
        <v>41983.25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>(E269/D269)</f>
        <v>2.3362012987012988</v>
      </c>
      <c r="P269" s="6">
        <f>E269/G269</f>
        <v>51.990606936416185</v>
      </c>
      <c r="Q269" t="s">
        <v>2039</v>
      </c>
      <c r="R269" t="s">
        <v>2040</v>
      </c>
      <c r="S269" s="10">
        <f>(((J269/60)/60)/24)+DATE(1970,1,1)</f>
        <v>41206.208333333336</v>
      </c>
      <c r="T269" s="10">
        <f>(((K269/60)/60)/24)+DATE(1970,1,1)</f>
        <v>41222.25</v>
      </c>
    </row>
    <row r="270" spans="1:20" ht="17" hidden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>(E270/D270)</f>
        <v>1.8053333333333332</v>
      </c>
      <c r="P270" s="6">
        <f>E270/G270</f>
        <v>56.416666666666664</v>
      </c>
      <c r="Q270" t="s">
        <v>2041</v>
      </c>
      <c r="R270" t="s">
        <v>2042</v>
      </c>
      <c r="S270" s="10">
        <f>(((J270/60)/60)/24)+DATE(1970,1,1)</f>
        <v>41186.208333333336</v>
      </c>
      <c r="T270" s="10">
        <f>(((K270/60)/60)/24)+DATE(1970,1,1)</f>
        <v>41232.25</v>
      </c>
    </row>
    <row r="271" spans="1:20" ht="17" hidden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>(E271/D271)</f>
        <v>2.5262857142857142</v>
      </c>
      <c r="P271" s="6">
        <f>E271/G271</f>
        <v>101.63218390804597</v>
      </c>
      <c r="Q271" t="s">
        <v>2041</v>
      </c>
      <c r="R271" t="s">
        <v>2060</v>
      </c>
      <c r="S271" s="10">
        <f>(((J271/60)/60)/24)+DATE(1970,1,1)</f>
        <v>43496.25</v>
      </c>
      <c r="T271" s="10">
        <f>(((K271/60)/60)/24)+DATE(1970,1,1)</f>
        <v>43517.25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>(E272/D272)</f>
        <v>0.27176538240368026</v>
      </c>
      <c r="P272" s="6">
        <f>E272/G272</f>
        <v>25.005291005291006</v>
      </c>
      <c r="Q272" t="s">
        <v>2050</v>
      </c>
      <c r="R272" t="s">
        <v>2051</v>
      </c>
      <c r="S272" s="10">
        <f>(((J272/60)/60)/24)+DATE(1970,1,1)</f>
        <v>40514.25</v>
      </c>
      <c r="T272" s="10">
        <f>(((K272/60)/60)/24)+DATE(1970,1,1)</f>
        <v>40516.25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>(E273/D273)</f>
        <v>1.2706571242680547E-2</v>
      </c>
      <c r="P273" s="6">
        <f>E273/G273</f>
        <v>32.016393442622949</v>
      </c>
      <c r="Q273" t="s">
        <v>2054</v>
      </c>
      <c r="R273" t="s">
        <v>2055</v>
      </c>
      <c r="S273" s="10">
        <f>(((J273/60)/60)/24)+DATE(1970,1,1)</f>
        <v>42345.25</v>
      </c>
      <c r="T273" s="10">
        <f>(((K273/60)/60)/24)+DATE(1970,1,1)</f>
        <v>42376.25</v>
      </c>
    </row>
    <row r="274" spans="1:20" ht="17" hidden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>(E274/D274)</f>
        <v>3.0400978473581213</v>
      </c>
      <c r="P274" s="6">
        <f>E274/G274</f>
        <v>82.021647307286173</v>
      </c>
      <c r="Q274" t="s">
        <v>2039</v>
      </c>
      <c r="R274" t="s">
        <v>2040</v>
      </c>
      <c r="S274" s="10">
        <f>(((J274/60)/60)/24)+DATE(1970,1,1)</f>
        <v>43656.208333333328</v>
      </c>
      <c r="T274" s="10">
        <f>(((K274/60)/60)/24)+DATE(1970,1,1)</f>
        <v>43681.208333333328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>(E275/D275)</f>
        <v>1.3723076923076922</v>
      </c>
      <c r="P275" s="6">
        <f>E275/G275</f>
        <v>37.957446808510639</v>
      </c>
      <c r="Q275" t="s">
        <v>2039</v>
      </c>
      <c r="R275" t="s">
        <v>2040</v>
      </c>
      <c r="S275" s="10">
        <f>(((J275/60)/60)/24)+DATE(1970,1,1)</f>
        <v>42995.208333333328</v>
      </c>
      <c r="T275" s="10">
        <f>(((K275/60)/60)/24)+DATE(1970,1,1)</f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>(E276/D276)</f>
        <v>0.32208333333333333</v>
      </c>
      <c r="P276" s="6">
        <f>E276/G276</f>
        <v>51.533333333333331</v>
      </c>
      <c r="Q276" t="s">
        <v>2039</v>
      </c>
      <c r="R276" t="s">
        <v>2040</v>
      </c>
      <c r="S276" s="10">
        <f>(((J276/60)/60)/24)+DATE(1970,1,1)</f>
        <v>43045.25</v>
      </c>
      <c r="T276" s="10">
        <f>(((K276/60)/60)/24)+DATE(1970,1,1)</f>
        <v>43050.25</v>
      </c>
    </row>
    <row r="277" spans="1:20" ht="34" hidden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>(E277/D277)</f>
        <v>2.4151282051282053</v>
      </c>
      <c r="P277" s="6">
        <f>E277/G277</f>
        <v>81.198275862068968</v>
      </c>
      <c r="Q277" t="s">
        <v>2047</v>
      </c>
      <c r="R277" t="s">
        <v>2059</v>
      </c>
      <c r="S277" s="10">
        <f>(((J277/60)/60)/24)+DATE(1970,1,1)</f>
        <v>43561.208333333328</v>
      </c>
      <c r="T277" s="10">
        <f>(((K277/60)/60)/24)+DATE(1970,1,1)</f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>(E278/D278)</f>
        <v>0.96799999999999997</v>
      </c>
      <c r="P278" s="6">
        <f>E278/G278</f>
        <v>40.030075187969928</v>
      </c>
      <c r="Q278" t="s">
        <v>2050</v>
      </c>
      <c r="R278" t="s">
        <v>2051</v>
      </c>
      <c r="S278" s="10">
        <f>(((J278/60)/60)/24)+DATE(1970,1,1)</f>
        <v>41018.208333333336</v>
      </c>
      <c r="T278" s="10">
        <f>(((K278/60)/60)/24)+DATE(1970,1,1)</f>
        <v>41023.208333333336</v>
      </c>
    </row>
    <row r="279" spans="1:20" ht="34" hidden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>(E279/D279)</f>
        <v>10.664285714285715</v>
      </c>
      <c r="P279" s="6">
        <f>E279/G279</f>
        <v>89.939759036144579</v>
      </c>
      <c r="Q279" t="s">
        <v>2039</v>
      </c>
      <c r="R279" t="s">
        <v>2040</v>
      </c>
      <c r="S279" s="10">
        <f>(((J279/60)/60)/24)+DATE(1970,1,1)</f>
        <v>40378.208333333336</v>
      </c>
      <c r="T279" s="10">
        <f>(((K279/60)/60)/24)+DATE(1970,1,1)</f>
        <v>40380.208333333336</v>
      </c>
    </row>
    <row r="280" spans="1:20" ht="17" hidden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>(E280/D280)</f>
        <v>3.2588888888888889</v>
      </c>
      <c r="P280" s="6">
        <f>E280/G280</f>
        <v>96.692307692307693</v>
      </c>
      <c r="Q280" t="s">
        <v>2037</v>
      </c>
      <c r="R280" t="s">
        <v>2038</v>
      </c>
      <c r="S280" s="10">
        <f>(((J280/60)/60)/24)+DATE(1970,1,1)</f>
        <v>41239.25</v>
      </c>
      <c r="T280" s="10">
        <f>(((K280/60)/60)/24)+DATE(1970,1,1)</f>
        <v>41264.25</v>
      </c>
    </row>
    <row r="281" spans="1:20" ht="17" hidden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>(E281/D281)</f>
        <v>1.7070000000000001</v>
      </c>
      <c r="P281" s="6">
        <f>E281/G281</f>
        <v>25.010989010989011</v>
      </c>
      <c r="Q281" t="s">
        <v>2039</v>
      </c>
      <c r="R281" t="s">
        <v>2040</v>
      </c>
      <c r="S281" s="10">
        <f>(((J281/60)/60)/24)+DATE(1970,1,1)</f>
        <v>43346.208333333328</v>
      </c>
      <c r="T281" s="10">
        <f>(((K281/60)/60)/24)+DATE(1970,1,1)</f>
        <v>43349.208333333328</v>
      </c>
    </row>
    <row r="282" spans="1:20" ht="34" hidden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>(E282/D282)</f>
        <v>5.8144</v>
      </c>
      <c r="P282" s="6">
        <f>E282/G282</f>
        <v>36.987277353689571</v>
      </c>
      <c r="Q282" t="s">
        <v>2041</v>
      </c>
      <c r="R282" t="s">
        <v>2049</v>
      </c>
      <c r="S282" s="10">
        <f>(((J282/60)/60)/24)+DATE(1970,1,1)</f>
        <v>43060.25</v>
      </c>
      <c r="T282" s="10">
        <f>(((K282/60)/60)/24)+DATE(1970,1,1)</f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>(E283/D283)</f>
        <v>0.91520972644376897</v>
      </c>
      <c r="P283" s="6">
        <f>E283/G283</f>
        <v>73.012609117361791</v>
      </c>
      <c r="Q283" t="s">
        <v>2039</v>
      </c>
      <c r="R283" t="s">
        <v>2040</v>
      </c>
      <c r="S283" s="10">
        <f>(((J283/60)/60)/24)+DATE(1970,1,1)</f>
        <v>40979.25</v>
      </c>
      <c r="T283" s="10">
        <f>(((K283/60)/60)/24)+DATE(1970,1,1)</f>
        <v>41000.208333333336</v>
      </c>
    </row>
    <row r="284" spans="1:20" ht="17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>(E284/D284)</f>
        <v>1.0804761904761904</v>
      </c>
      <c r="P284" s="6">
        <f>E284/G284</f>
        <v>68.240601503759393</v>
      </c>
      <c r="Q284" t="s">
        <v>2041</v>
      </c>
      <c r="R284" t="s">
        <v>2060</v>
      </c>
      <c r="S284" s="10">
        <f>(((J284/60)/60)/24)+DATE(1970,1,1)</f>
        <v>42701.25</v>
      </c>
      <c r="T284" s="10">
        <f>(((K284/60)/60)/24)+DATE(1970,1,1)</f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>(E285/D285)</f>
        <v>0.18728395061728395</v>
      </c>
      <c r="P285" s="6">
        <f>E285/G285</f>
        <v>52.310344827586206</v>
      </c>
      <c r="Q285" t="s">
        <v>2035</v>
      </c>
      <c r="R285" t="s">
        <v>2036</v>
      </c>
      <c r="S285" s="10">
        <f>(((J285/60)/60)/24)+DATE(1970,1,1)</f>
        <v>42520.208333333328</v>
      </c>
      <c r="T285" s="10">
        <f>(((K285/60)/60)/24)+DATE(1970,1,1)</f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>(E286/D286)</f>
        <v>0.83193877551020412</v>
      </c>
      <c r="P286" s="6">
        <f>E286/G286</f>
        <v>61.765151515151516</v>
      </c>
      <c r="Q286" t="s">
        <v>2037</v>
      </c>
      <c r="R286" t="s">
        <v>2038</v>
      </c>
      <c r="S286" s="10">
        <f>(((J286/60)/60)/24)+DATE(1970,1,1)</f>
        <v>41030.208333333336</v>
      </c>
      <c r="T286" s="10">
        <f>(((K286/60)/60)/24)+DATE(1970,1,1)</f>
        <v>41035.208333333336</v>
      </c>
    </row>
    <row r="287" spans="1:20" ht="17" hidden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>(E287/D287)</f>
        <v>7.0633333333333335</v>
      </c>
      <c r="P287" s="6">
        <f>E287/G287</f>
        <v>25.027559055118111</v>
      </c>
      <c r="Q287" t="s">
        <v>2039</v>
      </c>
      <c r="R287" t="s">
        <v>2040</v>
      </c>
      <c r="S287" s="10">
        <f>(((J287/60)/60)/24)+DATE(1970,1,1)</f>
        <v>42623.208333333328</v>
      </c>
      <c r="T287" s="10">
        <f>(((K287/60)/60)/24)+DATE(1970,1,1)</f>
        <v>42661.208333333328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>(E288/D288)</f>
        <v>0.17446030330062445</v>
      </c>
      <c r="P288" s="6">
        <f>E288/G288</f>
        <v>106.28804347826087</v>
      </c>
      <c r="Q288" t="s">
        <v>2039</v>
      </c>
      <c r="R288" t="s">
        <v>2040</v>
      </c>
      <c r="S288" s="10">
        <f>(((J288/60)/60)/24)+DATE(1970,1,1)</f>
        <v>42697.25</v>
      </c>
      <c r="T288" s="10">
        <f>(((K288/60)/60)/24)+DATE(1970,1,1)</f>
        <v>42704.25</v>
      </c>
    </row>
    <row r="289" spans="1:20" ht="17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>(E289/D289)</f>
        <v>2.0973015873015872</v>
      </c>
      <c r="P289" s="6">
        <f>E289/G289</f>
        <v>75.07386363636364</v>
      </c>
      <c r="Q289" t="s">
        <v>2035</v>
      </c>
      <c r="R289" t="s">
        <v>2043</v>
      </c>
      <c r="S289" s="10">
        <f>(((J289/60)/60)/24)+DATE(1970,1,1)</f>
        <v>42122.208333333328</v>
      </c>
      <c r="T289" s="10">
        <f>(((K289/60)/60)/24)+DATE(1970,1,1)</f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>(E290/D290)</f>
        <v>0.97785714285714287</v>
      </c>
      <c r="P290" s="6">
        <f>E290/G290</f>
        <v>39.970802919708028</v>
      </c>
      <c r="Q290" t="s">
        <v>2035</v>
      </c>
      <c r="R290" t="s">
        <v>2057</v>
      </c>
      <c r="S290" s="10">
        <f>(((J290/60)/60)/24)+DATE(1970,1,1)</f>
        <v>40982.208333333336</v>
      </c>
      <c r="T290" s="10">
        <f>(((K290/60)/60)/24)+DATE(1970,1,1)</f>
        <v>40983.208333333336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>(E291/D291)</f>
        <v>16.842500000000001</v>
      </c>
      <c r="P291" s="6">
        <f>E291/G291</f>
        <v>39.982195845697326</v>
      </c>
      <c r="Q291" t="s">
        <v>2039</v>
      </c>
      <c r="R291" t="s">
        <v>2040</v>
      </c>
      <c r="S291" s="10">
        <f>(((J291/60)/60)/24)+DATE(1970,1,1)</f>
        <v>42219.208333333328</v>
      </c>
      <c r="T291" s="10">
        <f>(((K291/60)/60)/24)+DATE(1970,1,1)</f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>(E292/D292)</f>
        <v>0.54402135231316728</v>
      </c>
      <c r="P292" s="6">
        <f>E292/G292</f>
        <v>101.01541850220265</v>
      </c>
      <c r="Q292" t="s">
        <v>2041</v>
      </c>
      <c r="R292" t="s">
        <v>2042</v>
      </c>
      <c r="S292" s="10">
        <f>(((J292/60)/60)/24)+DATE(1970,1,1)</f>
        <v>41404.208333333336</v>
      </c>
      <c r="T292" s="10">
        <f>(((K292/60)/60)/24)+DATE(1970,1,1)</f>
        <v>41436.208333333336</v>
      </c>
    </row>
    <row r="293" spans="1:20" ht="17" hidden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>(E293/D293)</f>
        <v>4.5661111111111108</v>
      </c>
      <c r="P293" s="6">
        <f>E293/G293</f>
        <v>76.813084112149539</v>
      </c>
      <c r="Q293" t="s">
        <v>2037</v>
      </c>
      <c r="R293" t="s">
        <v>2038</v>
      </c>
      <c r="S293" s="10">
        <f>(((J293/60)/60)/24)+DATE(1970,1,1)</f>
        <v>40831.208333333336</v>
      </c>
      <c r="T293" s="10">
        <f>(((K293/60)/60)/24)+DATE(1970,1,1)</f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>(E294/D294)</f>
        <v>9.8219178082191785E-2</v>
      </c>
      <c r="P294" s="6">
        <f>E294/G294</f>
        <v>71.7</v>
      </c>
      <c r="Q294" t="s">
        <v>2033</v>
      </c>
      <c r="R294" t="s">
        <v>2034</v>
      </c>
      <c r="S294" s="10">
        <f>(((J294/60)/60)/24)+DATE(1970,1,1)</f>
        <v>40984.208333333336</v>
      </c>
      <c r="T294" s="10">
        <f>(((K294/60)/60)/24)+DATE(1970,1,1)</f>
        <v>41002.208333333336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>(E295/D295)</f>
        <v>0.16384615384615384</v>
      </c>
      <c r="P295" s="6">
        <f>E295/G295</f>
        <v>33.28125</v>
      </c>
      <c r="Q295" t="s">
        <v>2039</v>
      </c>
      <c r="R295" t="s">
        <v>2040</v>
      </c>
      <c r="S295" s="10">
        <f>(((J295/60)/60)/24)+DATE(1970,1,1)</f>
        <v>40456.208333333336</v>
      </c>
      <c r="T295" s="10">
        <f>(((K295/60)/60)/24)+DATE(1970,1,1)</f>
        <v>40465.208333333336</v>
      </c>
    </row>
    <row r="296" spans="1:20" ht="17" hidden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>(E296/D296)</f>
        <v>13.396666666666667</v>
      </c>
      <c r="P296" s="6">
        <f>E296/G296</f>
        <v>43.923497267759565</v>
      </c>
      <c r="Q296" t="s">
        <v>2039</v>
      </c>
      <c r="R296" t="s">
        <v>2040</v>
      </c>
      <c r="S296" s="10">
        <f>(((J296/60)/60)/24)+DATE(1970,1,1)</f>
        <v>43399.208333333328</v>
      </c>
      <c r="T296" s="10">
        <f>(((K296/60)/60)/24)+DATE(1970,1,1)</f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>(E297/D297)</f>
        <v>0.35650077760497667</v>
      </c>
      <c r="P297" s="6">
        <f>E297/G297</f>
        <v>36.004712041884815</v>
      </c>
      <c r="Q297" t="s">
        <v>2039</v>
      </c>
      <c r="R297" t="s">
        <v>2040</v>
      </c>
      <c r="S297" s="10">
        <f>(((J297/60)/60)/24)+DATE(1970,1,1)</f>
        <v>41562.208333333336</v>
      </c>
      <c r="T297" s="10">
        <f>(((K297/60)/60)/24)+DATE(1970,1,1)</f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>(E298/D298)</f>
        <v>0.54950819672131146</v>
      </c>
      <c r="P298" s="6">
        <f>E298/G298</f>
        <v>88.21052631578948</v>
      </c>
      <c r="Q298" t="s">
        <v>2039</v>
      </c>
      <c r="R298" t="s">
        <v>2040</v>
      </c>
      <c r="S298" s="10">
        <f>(((J298/60)/60)/24)+DATE(1970,1,1)</f>
        <v>43493.25</v>
      </c>
      <c r="T298" s="10">
        <f>(((K298/60)/60)/24)+DATE(1970,1,1)</f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>(E299/D299)</f>
        <v>0.94236111111111109</v>
      </c>
      <c r="P299" s="6">
        <f>E299/G299</f>
        <v>65.240384615384613</v>
      </c>
      <c r="Q299" t="s">
        <v>2039</v>
      </c>
      <c r="R299" t="s">
        <v>2040</v>
      </c>
      <c r="S299" s="10">
        <f>(((J299/60)/60)/24)+DATE(1970,1,1)</f>
        <v>41653.25</v>
      </c>
      <c r="T299" s="10">
        <f>(((K299/60)/60)/24)+DATE(1970,1,1)</f>
        <v>41662.25</v>
      </c>
    </row>
    <row r="300" spans="1:20" ht="17" hidden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>(E300/D300)</f>
        <v>1.4391428571428571</v>
      </c>
      <c r="P300" s="6">
        <f>E300/G300</f>
        <v>69.958333333333329</v>
      </c>
      <c r="Q300" t="s">
        <v>2035</v>
      </c>
      <c r="R300" t="s">
        <v>2036</v>
      </c>
      <c r="S300" s="10">
        <f>(((J300/60)/60)/24)+DATE(1970,1,1)</f>
        <v>42426.25</v>
      </c>
      <c r="T300" s="10">
        <f>(((K300/60)/60)/24)+DATE(1970,1,1)</f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>(E301/D301)</f>
        <v>0.51421052631578945</v>
      </c>
      <c r="P301" s="6">
        <f>E301/G301</f>
        <v>39.877551020408163</v>
      </c>
      <c r="Q301" t="s">
        <v>2033</v>
      </c>
      <c r="R301" t="s">
        <v>2034</v>
      </c>
      <c r="S301" s="10">
        <f>(((J301/60)/60)/24)+DATE(1970,1,1)</f>
        <v>42432.25</v>
      </c>
      <c r="T301" s="10">
        <f>(((K301/60)/60)/24)+DATE(1970,1,1)</f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>(E302/D302)</f>
        <v>0.05</v>
      </c>
      <c r="P302" s="6">
        <f>E302/G302</f>
        <v>5</v>
      </c>
      <c r="Q302" t="s">
        <v>2047</v>
      </c>
      <c r="R302" t="s">
        <v>2048</v>
      </c>
      <c r="S302" s="10">
        <f>(((J302/60)/60)/24)+DATE(1970,1,1)</f>
        <v>42977.208333333328</v>
      </c>
      <c r="T302" s="10">
        <f>(((K302/60)/60)/24)+DATE(1970,1,1)</f>
        <v>42978.208333333328</v>
      </c>
    </row>
    <row r="303" spans="1:20" ht="34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>(E303/D303)</f>
        <v>13.446666666666667</v>
      </c>
      <c r="P303" s="6">
        <f>E303/G303</f>
        <v>41.023728813559323</v>
      </c>
      <c r="Q303" t="s">
        <v>2041</v>
      </c>
      <c r="R303" t="s">
        <v>2042</v>
      </c>
      <c r="S303" s="10">
        <f>(((J303/60)/60)/24)+DATE(1970,1,1)</f>
        <v>42061.25</v>
      </c>
      <c r="T303" s="10">
        <f>(((K303/60)/60)/24)+DATE(1970,1,1)</f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>(E304/D304)</f>
        <v>0.31844940867279897</v>
      </c>
      <c r="P304" s="6">
        <f>E304/G304</f>
        <v>98.914285714285711</v>
      </c>
      <c r="Q304" t="s">
        <v>2039</v>
      </c>
      <c r="R304" t="s">
        <v>2040</v>
      </c>
      <c r="S304" s="10">
        <f>(((J304/60)/60)/24)+DATE(1970,1,1)</f>
        <v>43345.208333333328</v>
      </c>
      <c r="T304" s="10">
        <f>(((K304/60)/60)/24)+DATE(1970,1,1)</f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>(E305/D305)</f>
        <v>0.82617647058823529</v>
      </c>
      <c r="P305" s="6">
        <f>E305/G305</f>
        <v>87.78125</v>
      </c>
      <c r="Q305" t="s">
        <v>2035</v>
      </c>
      <c r="R305" t="s">
        <v>2045</v>
      </c>
      <c r="S305" s="10">
        <f>(((J305/60)/60)/24)+DATE(1970,1,1)</f>
        <v>42376.25</v>
      </c>
      <c r="T305" s="10">
        <f>(((K305/60)/60)/24)+DATE(1970,1,1)</f>
        <v>42381.25</v>
      </c>
    </row>
    <row r="306" spans="1:20" ht="17" hidden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>(E306/D306)</f>
        <v>5.4614285714285717</v>
      </c>
      <c r="P306" s="6">
        <f>E306/G306</f>
        <v>80.767605633802816</v>
      </c>
      <c r="Q306" t="s">
        <v>2041</v>
      </c>
      <c r="R306" t="s">
        <v>2042</v>
      </c>
      <c r="S306" s="10">
        <f>(((J306/60)/60)/24)+DATE(1970,1,1)</f>
        <v>42589.208333333328</v>
      </c>
      <c r="T306" s="10">
        <f>(((K306/60)/60)/24)+DATE(1970,1,1)</f>
        <v>42630.208333333328</v>
      </c>
    </row>
    <row r="307" spans="1:20" ht="17" hidden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>(E307/D307)</f>
        <v>2.8621428571428571</v>
      </c>
      <c r="P307" s="6">
        <f>E307/G307</f>
        <v>94.28235294117647</v>
      </c>
      <c r="Q307" t="s">
        <v>2039</v>
      </c>
      <c r="R307" t="s">
        <v>2040</v>
      </c>
      <c r="S307" s="10">
        <f>(((J307/60)/60)/24)+DATE(1970,1,1)</f>
        <v>42448.208333333328</v>
      </c>
      <c r="T307" s="10">
        <f>(((K307/60)/60)/24)+DATE(1970,1,1)</f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>(E308/D308)</f>
        <v>7.9076923076923072E-2</v>
      </c>
      <c r="P308" s="6">
        <f>E308/G308</f>
        <v>73.428571428571431</v>
      </c>
      <c r="Q308" t="s">
        <v>2039</v>
      </c>
      <c r="R308" t="s">
        <v>2040</v>
      </c>
      <c r="S308" s="10">
        <f>(((J308/60)/60)/24)+DATE(1970,1,1)</f>
        <v>42930.208333333328</v>
      </c>
      <c r="T308" s="10">
        <f>(((K308/60)/60)/24)+DATE(1970,1,1)</f>
        <v>42933.208333333328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>(E309/D309)</f>
        <v>1.3213677811550153</v>
      </c>
      <c r="P309" s="6">
        <f>E309/G309</f>
        <v>65.968133535660087</v>
      </c>
      <c r="Q309" t="s">
        <v>2047</v>
      </c>
      <c r="R309" t="s">
        <v>2053</v>
      </c>
      <c r="S309" s="10">
        <f>(((J309/60)/60)/24)+DATE(1970,1,1)</f>
        <v>41066.208333333336</v>
      </c>
      <c r="T309" s="10">
        <f>(((K309/60)/60)/24)+DATE(1970,1,1)</f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>(E310/D310)</f>
        <v>0.74077834179357027</v>
      </c>
      <c r="P310" s="6">
        <f>E310/G310</f>
        <v>109.04109589041096</v>
      </c>
      <c r="Q310" t="s">
        <v>2039</v>
      </c>
      <c r="R310" t="s">
        <v>2040</v>
      </c>
      <c r="S310" s="10">
        <f>(((J310/60)/60)/24)+DATE(1970,1,1)</f>
        <v>40651.208333333336</v>
      </c>
      <c r="T310" s="10">
        <f>(((K310/60)/60)/24)+DATE(1970,1,1)</f>
        <v>40652.208333333336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>(E311/D311)</f>
        <v>0.75292682926829269</v>
      </c>
      <c r="P311" s="6">
        <f>E311/G311</f>
        <v>41.16</v>
      </c>
      <c r="Q311" t="s">
        <v>2035</v>
      </c>
      <c r="R311" t="s">
        <v>2045</v>
      </c>
      <c r="S311" s="10">
        <f>(((J311/60)/60)/24)+DATE(1970,1,1)</f>
        <v>40807.208333333336</v>
      </c>
      <c r="T311" s="10">
        <f>(((K311/60)/60)/24)+DATE(1970,1,1)</f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>(E312/D312)</f>
        <v>0.20333333333333334</v>
      </c>
      <c r="P312" s="6">
        <f>E312/G312</f>
        <v>99.125</v>
      </c>
      <c r="Q312" t="s">
        <v>2050</v>
      </c>
      <c r="R312" t="s">
        <v>2051</v>
      </c>
      <c r="S312" s="10">
        <f>(((J312/60)/60)/24)+DATE(1970,1,1)</f>
        <v>40277.208333333336</v>
      </c>
      <c r="T312" s="10">
        <f>(((K312/60)/60)/24)+DATE(1970,1,1)</f>
        <v>40293.208333333336</v>
      </c>
    </row>
    <row r="313" spans="1:20" ht="17" hidden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>(E313/D313)</f>
        <v>2.0336507936507937</v>
      </c>
      <c r="P313" s="6">
        <f>E313/G313</f>
        <v>105.88429752066116</v>
      </c>
      <c r="Q313" t="s">
        <v>2039</v>
      </c>
      <c r="R313" t="s">
        <v>2040</v>
      </c>
      <c r="S313" s="10">
        <f>(((J313/60)/60)/24)+DATE(1970,1,1)</f>
        <v>40590.25</v>
      </c>
      <c r="T313" s="10">
        <f>(((K313/60)/60)/24)+DATE(1970,1,1)</f>
        <v>40602.25</v>
      </c>
    </row>
    <row r="314" spans="1:20" ht="17" hidden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>(E314/D314)</f>
        <v>3.1022842639593908</v>
      </c>
      <c r="P314" s="6">
        <f>E314/G314</f>
        <v>48.996525921966864</v>
      </c>
      <c r="Q314" t="s">
        <v>2039</v>
      </c>
      <c r="R314" t="s">
        <v>2040</v>
      </c>
      <c r="S314" s="10">
        <f>(((J314/60)/60)/24)+DATE(1970,1,1)</f>
        <v>41572.208333333336</v>
      </c>
      <c r="T314" s="10">
        <f>(((K314/60)/60)/24)+DATE(1970,1,1)</f>
        <v>41579.208333333336</v>
      </c>
    </row>
    <row r="315" spans="1:20" ht="17" hidden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>(E315/D315)</f>
        <v>3.9531818181818181</v>
      </c>
      <c r="P315" s="6">
        <f>E315/G315</f>
        <v>39</v>
      </c>
      <c r="Q315" t="s">
        <v>2035</v>
      </c>
      <c r="R315" t="s">
        <v>2036</v>
      </c>
      <c r="S315" s="10">
        <f>(((J315/60)/60)/24)+DATE(1970,1,1)</f>
        <v>40966.25</v>
      </c>
      <c r="T315" s="10">
        <f>(((K315/60)/60)/24)+DATE(1970,1,1)</f>
        <v>40968.25</v>
      </c>
    </row>
    <row r="316" spans="1:20" ht="17" hidden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>(E316/D316)</f>
        <v>2.9471428571428571</v>
      </c>
      <c r="P316" s="6">
        <f>E316/G316</f>
        <v>31.022556390977442</v>
      </c>
      <c r="Q316" t="s">
        <v>2041</v>
      </c>
      <c r="R316" t="s">
        <v>2042</v>
      </c>
      <c r="S316" s="10">
        <f>(((J316/60)/60)/24)+DATE(1970,1,1)</f>
        <v>43536.208333333328</v>
      </c>
      <c r="T316" s="10">
        <f>(((K316/60)/60)/24)+DATE(1970,1,1)</f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>(E317/D317)</f>
        <v>0.33894736842105261</v>
      </c>
      <c r="P317" s="6">
        <f>E317/G317</f>
        <v>103.87096774193549</v>
      </c>
      <c r="Q317" t="s">
        <v>2039</v>
      </c>
      <c r="R317" t="s">
        <v>2040</v>
      </c>
      <c r="S317" s="10">
        <f>(((J317/60)/60)/24)+DATE(1970,1,1)</f>
        <v>41783.208333333336</v>
      </c>
      <c r="T317" s="10">
        <f>(((K317/60)/60)/24)+DATE(1970,1,1)</f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>(E318/D318)</f>
        <v>0.66677083333333331</v>
      </c>
      <c r="P318" s="6">
        <f>E318/G318</f>
        <v>59.268518518518519</v>
      </c>
      <c r="Q318" t="s">
        <v>2033</v>
      </c>
      <c r="R318" t="s">
        <v>2034</v>
      </c>
      <c r="S318" s="10">
        <f>(((J318/60)/60)/24)+DATE(1970,1,1)</f>
        <v>43788.25</v>
      </c>
      <c r="T318" s="10">
        <f>(((K318/60)/60)/24)+DATE(1970,1,1)</f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>(E319/D319)</f>
        <v>0.19227272727272726</v>
      </c>
      <c r="P319" s="6">
        <f>E319/G319</f>
        <v>42.3</v>
      </c>
      <c r="Q319" t="s">
        <v>2039</v>
      </c>
      <c r="R319" t="s">
        <v>2040</v>
      </c>
      <c r="S319" s="10">
        <f>(((J319/60)/60)/24)+DATE(1970,1,1)</f>
        <v>42869.208333333328</v>
      </c>
      <c r="T319" s="10">
        <f>(((K319/60)/60)/24)+DATE(1970,1,1)</f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>(E320/D320)</f>
        <v>0.15842105263157893</v>
      </c>
      <c r="P320" s="6">
        <f>E320/G320</f>
        <v>53.117647058823529</v>
      </c>
      <c r="Q320" t="s">
        <v>2035</v>
      </c>
      <c r="R320" t="s">
        <v>2036</v>
      </c>
      <c r="S320" s="10">
        <f>(((J320/60)/60)/24)+DATE(1970,1,1)</f>
        <v>41684.25</v>
      </c>
      <c r="T320" s="10">
        <f>(((K320/60)/60)/24)+DATE(1970,1,1)</f>
        <v>41686.25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>(E321/D321)</f>
        <v>0.38702380952380955</v>
      </c>
      <c r="P321" s="6">
        <f>E321/G321</f>
        <v>50.796875</v>
      </c>
      <c r="Q321" t="s">
        <v>2037</v>
      </c>
      <c r="R321" t="s">
        <v>2038</v>
      </c>
      <c r="S321" s="10">
        <f>(((J321/60)/60)/24)+DATE(1970,1,1)</f>
        <v>40402.208333333336</v>
      </c>
      <c r="T321" s="10">
        <f>(((K321/60)/60)/24)+DATE(1970,1,1)</f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>(E322/D322)</f>
        <v>9.5876777251184833E-2</v>
      </c>
      <c r="P322" s="6">
        <f>E322/G322</f>
        <v>101.15</v>
      </c>
      <c r="Q322" t="s">
        <v>2047</v>
      </c>
      <c r="R322" t="s">
        <v>2053</v>
      </c>
      <c r="S322" s="10">
        <f>(((J322/60)/60)/24)+DATE(1970,1,1)</f>
        <v>40673.208333333336</v>
      </c>
      <c r="T322" s="10">
        <f>(((K322/60)/60)/24)+DATE(1970,1,1)</f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>(E323/D323)</f>
        <v>0.94144366197183094</v>
      </c>
      <c r="P323" s="6">
        <f>E323/G323</f>
        <v>65.000810372771468</v>
      </c>
      <c r="Q323" t="s">
        <v>2041</v>
      </c>
      <c r="R323" t="s">
        <v>2052</v>
      </c>
      <c r="S323" s="10">
        <f>(((J323/60)/60)/24)+DATE(1970,1,1)</f>
        <v>40634.208333333336</v>
      </c>
      <c r="T323" s="10">
        <f>(((K323/60)/60)/24)+DATE(1970,1,1)</f>
        <v>40642.208333333336</v>
      </c>
    </row>
    <row r="324" spans="1:20" ht="34" hidden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>(E324/D324)</f>
        <v>1.6656234096692113</v>
      </c>
      <c r="P324" s="6">
        <f>E324/G324</f>
        <v>37.998645510835914</v>
      </c>
      <c r="Q324" t="s">
        <v>2039</v>
      </c>
      <c r="R324" t="s">
        <v>2040</v>
      </c>
      <c r="S324" s="10">
        <f>(((J324/60)/60)/24)+DATE(1970,1,1)</f>
        <v>40507.25</v>
      </c>
      <c r="T324" s="10">
        <f>(((K324/60)/60)/24)+DATE(1970,1,1)</f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>(E325/D325)</f>
        <v>0.24134831460674158</v>
      </c>
      <c r="P325" s="6">
        <f>E325/G325</f>
        <v>82.615384615384613</v>
      </c>
      <c r="Q325" t="s">
        <v>2041</v>
      </c>
      <c r="R325" t="s">
        <v>2042</v>
      </c>
      <c r="S325" s="10">
        <f>(((J325/60)/60)/24)+DATE(1970,1,1)</f>
        <v>41725.208333333336</v>
      </c>
      <c r="T325" s="10">
        <f>(((K325/60)/60)/24)+DATE(1970,1,1)</f>
        <v>41727.208333333336</v>
      </c>
    </row>
    <row r="326" spans="1:20" ht="17" hidden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>(E326/D326)</f>
        <v>1.6405633802816901</v>
      </c>
      <c r="P326" s="6">
        <f>E326/G326</f>
        <v>37.941368078175898</v>
      </c>
      <c r="Q326" t="s">
        <v>2039</v>
      </c>
      <c r="R326" t="s">
        <v>2040</v>
      </c>
      <c r="S326" s="10">
        <f>(((J326/60)/60)/24)+DATE(1970,1,1)</f>
        <v>42176.208333333328</v>
      </c>
      <c r="T326" s="10">
        <f>(((K326/60)/60)/24)+DATE(1970,1,1)</f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>(E327/D327)</f>
        <v>0.90723076923076929</v>
      </c>
      <c r="P327" s="6">
        <f>E327/G327</f>
        <v>80.780821917808225</v>
      </c>
      <c r="Q327" t="s">
        <v>2039</v>
      </c>
      <c r="R327" t="s">
        <v>2040</v>
      </c>
      <c r="S327" s="10">
        <f>(((J327/60)/60)/24)+DATE(1970,1,1)</f>
        <v>43267.208333333328</v>
      </c>
      <c r="T327" s="10">
        <f>(((K327/60)/60)/24)+DATE(1970,1,1)</f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>(E328/D328)</f>
        <v>0.46194444444444444</v>
      </c>
      <c r="P328" s="6">
        <f>E328/G328</f>
        <v>25.984375</v>
      </c>
      <c r="Q328" t="s">
        <v>2041</v>
      </c>
      <c r="R328" t="s">
        <v>2049</v>
      </c>
      <c r="S328" s="10">
        <f>(((J328/60)/60)/24)+DATE(1970,1,1)</f>
        <v>42364.25</v>
      </c>
      <c r="T328" s="10">
        <f>(((K328/60)/60)/24)+DATE(1970,1,1)</f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>(E329/D329)</f>
        <v>0.38538461538461538</v>
      </c>
      <c r="P329" s="6">
        <f>E329/G329</f>
        <v>30.363636363636363</v>
      </c>
      <c r="Q329" t="s">
        <v>2039</v>
      </c>
      <c r="R329" t="s">
        <v>2040</v>
      </c>
      <c r="S329" s="10">
        <f>(((J329/60)/60)/24)+DATE(1970,1,1)</f>
        <v>43705.208333333328</v>
      </c>
      <c r="T329" s="10">
        <f>(((K329/60)/60)/24)+DATE(1970,1,1)</f>
        <v>43709.208333333328</v>
      </c>
    </row>
    <row r="330" spans="1:20" ht="34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>(E330/D330)</f>
        <v>1.3356231003039514</v>
      </c>
      <c r="P330" s="6">
        <f>E330/G330</f>
        <v>54.004916018025398</v>
      </c>
      <c r="Q330" t="s">
        <v>2035</v>
      </c>
      <c r="R330" t="s">
        <v>2036</v>
      </c>
      <c r="S330" s="10">
        <f>(((J330/60)/60)/24)+DATE(1970,1,1)</f>
        <v>43434.25</v>
      </c>
      <c r="T330" s="10">
        <f>(((K330/60)/60)/24)+DATE(1970,1,1)</f>
        <v>43445.25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>(E331/D331)</f>
        <v>0.22896588486140726</v>
      </c>
      <c r="P331" s="6">
        <f>E331/G331</f>
        <v>101.78672985781991</v>
      </c>
      <c r="Q331" t="s">
        <v>2050</v>
      </c>
      <c r="R331" t="s">
        <v>2051</v>
      </c>
      <c r="S331" s="10">
        <f>(((J331/60)/60)/24)+DATE(1970,1,1)</f>
        <v>42716.25</v>
      </c>
      <c r="T331" s="10">
        <f>(((K331/60)/60)/24)+DATE(1970,1,1)</f>
        <v>42727.25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>(E332/D332)</f>
        <v>1.8495548961424333</v>
      </c>
      <c r="P332" s="6">
        <f>E332/G332</f>
        <v>45.003610108303249</v>
      </c>
      <c r="Q332" t="s">
        <v>2041</v>
      </c>
      <c r="R332" t="s">
        <v>2042</v>
      </c>
      <c r="S332" s="10">
        <f>(((J332/60)/60)/24)+DATE(1970,1,1)</f>
        <v>43077.25</v>
      </c>
      <c r="T332" s="10">
        <f>(((K332/60)/60)/24)+DATE(1970,1,1)</f>
        <v>43078.25</v>
      </c>
    </row>
    <row r="333" spans="1:20" ht="17" hidden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>(E333/D333)</f>
        <v>4.4372727272727275</v>
      </c>
      <c r="P333" s="6">
        <f>E333/G333</f>
        <v>77.068421052631578</v>
      </c>
      <c r="Q333" t="s">
        <v>2033</v>
      </c>
      <c r="R333" t="s">
        <v>2034</v>
      </c>
      <c r="S333" s="10">
        <f>(((J333/60)/60)/24)+DATE(1970,1,1)</f>
        <v>40896.25</v>
      </c>
      <c r="T333" s="10">
        <f>(((K333/60)/60)/24)+DATE(1970,1,1)</f>
        <v>40897.25</v>
      </c>
    </row>
    <row r="334" spans="1:20" ht="34" hidden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>(E334/D334)</f>
        <v>1.999806763285024</v>
      </c>
      <c r="P334" s="6">
        <f>E334/G334</f>
        <v>88.076595744680844</v>
      </c>
      <c r="Q334" t="s">
        <v>2037</v>
      </c>
      <c r="R334" t="s">
        <v>2046</v>
      </c>
      <c r="S334" s="10">
        <f>(((J334/60)/60)/24)+DATE(1970,1,1)</f>
        <v>41361.208333333336</v>
      </c>
      <c r="T334" s="10">
        <f>(((K334/60)/60)/24)+DATE(1970,1,1)</f>
        <v>41362.208333333336</v>
      </c>
    </row>
    <row r="335" spans="1:20" ht="17" hidden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>(E335/D335)</f>
        <v>1.2395833333333333</v>
      </c>
      <c r="P335" s="6">
        <f>E335/G335</f>
        <v>47.035573122529641</v>
      </c>
      <c r="Q335" t="s">
        <v>2039</v>
      </c>
      <c r="R335" t="s">
        <v>2040</v>
      </c>
      <c r="S335" s="10">
        <f>(((J335/60)/60)/24)+DATE(1970,1,1)</f>
        <v>43424.25</v>
      </c>
      <c r="T335" s="10">
        <f>(((K335/60)/60)/24)+DATE(1970,1,1)</f>
        <v>43452.25</v>
      </c>
    </row>
    <row r="336" spans="1:20" ht="17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>(E336/D336)</f>
        <v>1.8661329305135952</v>
      </c>
      <c r="P336" s="6">
        <f>E336/G336</f>
        <v>110.99550763701707</v>
      </c>
      <c r="Q336" t="s">
        <v>2035</v>
      </c>
      <c r="R336" t="s">
        <v>2036</v>
      </c>
      <c r="S336" s="10">
        <f>(((J336/60)/60)/24)+DATE(1970,1,1)</f>
        <v>43110.25</v>
      </c>
      <c r="T336" s="10">
        <f>(((K336/60)/60)/24)+DATE(1970,1,1)</f>
        <v>43117.25</v>
      </c>
    </row>
    <row r="337" spans="1:20" ht="17" hidden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>(E337/D337)</f>
        <v>1.1428538550057536</v>
      </c>
      <c r="P337" s="6">
        <f>E337/G337</f>
        <v>87.003066141042481</v>
      </c>
      <c r="Q337" t="s">
        <v>2035</v>
      </c>
      <c r="R337" t="s">
        <v>2036</v>
      </c>
      <c r="S337" s="10">
        <f>(((J337/60)/60)/24)+DATE(1970,1,1)</f>
        <v>43784.25</v>
      </c>
      <c r="T337" s="10">
        <f>(((K337/60)/60)/24)+DATE(1970,1,1)</f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>(E338/D338)</f>
        <v>0.97032531824611035</v>
      </c>
      <c r="P338" s="6">
        <f>E338/G338</f>
        <v>63.994402985074629</v>
      </c>
      <c r="Q338" t="s">
        <v>2035</v>
      </c>
      <c r="R338" t="s">
        <v>2036</v>
      </c>
      <c r="S338" s="10">
        <f>(((J338/60)/60)/24)+DATE(1970,1,1)</f>
        <v>40527.25</v>
      </c>
      <c r="T338" s="10">
        <f>(((K338/60)/60)/24)+DATE(1970,1,1)</f>
        <v>40528.25</v>
      </c>
    </row>
    <row r="339" spans="1:20" ht="17" hidden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>(E339/D339)</f>
        <v>1.2281904761904763</v>
      </c>
      <c r="P339" s="6">
        <f>E339/G339</f>
        <v>105.9945205479452</v>
      </c>
      <c r="Q339" t="s">
        <v>2039</v>
      </c>
      <c r="R339" t="s">
        <v>2040</v>
      </c>
      <c r="S339" s="10">
        <f>(((J339/60)/60)/24)+DATE(1970,1,1)</f>
        <v>43780.25</v>
      </c>
      <c r="T339" s="10">
        <f>(((K339/60)/60)/24)+DATE(1970,1,1)</f>
        <v>43781.25</v>
      </c>
    </row>
    <row r="340" spans="1:20" ht="17" hidden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>(E340/D340)</f>
        <v>1.7914326647564469</v>
      </c>
      <c r="P340" s="6">
        <f>E340/G340</f>
        <v>73.989349112426041</v>
      </c>
      <c r="Q340" t="s">
        <v>2039</v>
      </c>
      <c r="R340" t="s">
        <v>2040</v>
      </c>
      <c r="S340" s="10">
        <f>(((J340/60)/60)/24)+DATE(1970,1,1)</f>
        <v>40821.208333333336</v>
      </c>
      <c r="T340" s="10">
        <f>(((K340/60)/60)/24)+DATE(1970,1,1)</f>
        <v>40851.208333333336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>(E341/D341)</f>
        <v>0.79951577402787966</v>
      </c>
      <c r="P341" s="6">
        <f>E341/G341</f>
        <v>84.02004626060139</v>
      </c>
      <c r="Q341" t="s">
        <v>2039</v>
      </c>
      <c r="R341" t="s">
        <v>2040</v>
      </c>
      <c r="S341" s="10">
        <f>(((J341/60)/60)/24)+DATE(1970,1,1)</f>
        <v>42949.208333333328</v>
      </c>
      <c r="T341" s="10">
        <f>(((K341/60)/60)/24)+DATE(1970,1,1)</f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>(E342/D342)</f>
        <v>0.94242587601078165</v>
      </c>
      <c r="P342" s="6">
        <f>E342/G342</f>
        <v>88.966921119592882</v>
      </c>
      <c r="Q342" t="s">
        <v>2054</v>
      </c>
      <c r="R342" t="s">
        <v>2055</v>
      </c>
      <c r="S342" s="10">
        <f>(((J342/60)/60)/24)+DATE(1970,1,1)</f>
        <v>40889.25</v>
      </c>
      <c r="T342" s="10">
        <f>(((K342/60)/60)/24)+DATE(1970,1,1)</f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>(E343/D343)</f>
        <v>0.84669291338582675</v>
      </c>
      <c r="P343" s="6">
        <f>E343/G343</f>
        <v>76.990453460620529</v>
      </c>
      <c r="Q343" t="s">
        <v>2035</v>
      </c>
      <c r="R343" t="s">
        <v>2045</v>
      </c>
      <c r="S343" s="10">
        <f>(((J343/60)/60)/24)+DATE(1970,1,1)</f>
        <v>42244.208333333328</v>
      </c>
      <c r="T343" s="10">
        <f>(((K343/60)/60)/24)+DATE(1970,1,1)</f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>(E344/D344)</f>
        <v>0.66521920668058454</v>
      </c>
      <c r="P344" s="6">
        <f>E344/G344</f>
        <v>97.146341463414629</v>
      </c>
      <c r="Q344" t="s">
        <v>2039</v>
      </c>
      <c r="R344" t="s">
        <v>2040</v>
      </c>
      <c r="S344" s="10">
        <f>(((J344/60)/60)/24)+DATE(1970,1,1)</f>
        <v>41475.208333333336</v>
      </c>
      <c r="T344" s="10">
        <f>(((K344/60)/60)/24)+DATE(1970,1,1)</f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>(E345/D345)</f>
        <v>0.53922222222222227</v>
      </c>
      <c r="P345" s="6">
        <f>E345/G345</f>
        <v>33.013605442176868</v>
      </c>
      <c r="Q345" t="s">
        <v>2039</v>
      </c>
      <c r="R345" t="s">
        <v>2040</v>
      </c>
      <c r="S345" s="10">
        <f>(((J345/60)/60)/24)+DATE(1970,1,1)</f>
        <v>41597.25</v>
      </c>
      <c r="T345" s="10">
        <f>(((K345/60)/60)/24)+DATE(1970,1,1)</f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>(E346/D346)</f>
        <v>0.41983299595141699</v>
      </c>
      <c r="P346" s="6">
        <f>E346/G346</f>
        <v>99.950602409638549</v>
      </c>
      <c r="Q346" t="s">
        <v>2050</v>
      </c>
      <c r="R346" t="s">
        <v>2051</v>
      </c>
      <c r="S346" s="10">
        <f>(((J346/60)/60)/24)+DATE(1970,1,1)</f>
        <v>43122.25</v>
      </c>
      <c r="T346" s="10">
        <f>(((K346/60)/60)/24)+DATE(1970,1,1)</f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>(E347/D347)</f>
        <v>0.14694796954314721</v>
      </c>
      <c r="P347" s="6">
        <f>E347/G347</f>
        <v>69.966767371601208</v>
      </c>
      <c r="Q347" t="s">
        <v>2041</v>
      </c>
      <c r="R347" t="s">
        <v>2044</v>
      </c>
      <c r="S347" s="10">
        <f>(((J347/60)/60)/24)+DATE(1970,1,1)</f>
        <v>42194.208333333328</v>
      </c>
      <c r="T347" s="10">
        <f>(((K347/60)/60)/24)+DATE(1970,1,1)</f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>(E348/D348)</f>
        <v>0.34475</v>
      </c>
      <c r="P348" s="6">
        <f>E348/G348</f>
        <v>110.32</v>
      </c>
      <c r="Q348" t="s">
        <v>2035</v>
      </c>
      <c r="R348" t="s">
        <v>2045</v>
      </c>
      <c r="S348" s="10">
        <f>(((J348/60)/60)/24)+DATE(1970,1,1)</f>
        <v>42971.208333333328</v>
      </c>
      <c r="T348" s="10">
        <f>(((K348/60)/60)/24)+DATE(1970,1,1)</f>
        <v>43026.208333333328</v>
      </c>
    </row>
    <row r="349" spans="1:20" ht="17" hidden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>(E349/D349)</f>
        <v>14.007777777777777</v>
      </c>
      <c r="P349" s="6">
        <f>E349/G349</f>
        <v>66.005235602094245</v>
      </c>
      <c r="Q349" t="s">
        <v>2037</v>
      </c>
      <c r="R349" t="s">
        <v>2038</v>
      </c>
      <c r="S349" s="10">
        <f>(((J349/60)/60)/24)+DATE(1970,1,1)</f>
        <v>42046.25</v>
      </c>
      <c r="T349" s="10">
        <f>(((K349/60)/60)/24)+DATE(1970,1,1)</f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>(E350/D350)</f>
        <v>0.71770351758793971</v>
      </c>
      <c r="P350" s="6">
        <f>E350/G350</f>
        <v>41.005742176284812</v>
      </c>
      <c r="Q350" t="s">
        <v>2033</v>
      </c>
      <c r="R350" t="s">
        <v>2034</v>
      </c>
      <c r="S350" s="10">
        <f>(((J350/60)/60)/24)+DATE(1970,1,1)</f>
        <v>42782.25</v>
      </c>
      <c r="T350" s="10">
        <f>(((K350/60)/60)/24)+DATE(1970,1,1)</f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>(E351/D351)</f>
        <v>0.53074115044247783</v>
      </c>
      <c r="P351" s="6">
        <f>E351/G351</f>
        <v>103.96316359696641</v>
      </c>
      <c r="Q351" t="s">
        <v>2039</v>
      </c>
      <c r="R351" t="s">
        <v>2040</v>
      </c>
      <c r="S351" s="10">
        <f>(((J351/60)/60)/24)+DATE(1970,1,1)</f>
        <v>42930.208333333328</v>
      </c>
      <c r="T351" s="10">
        <f>(((K351/60)/60)/24)+DATE(1970,1,1)</f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>(E352/D352)</f>
        <v>0.05</v>
      </c>
      <c r="P352" s="6">
        <f>E352/G352</f>
        <v>5</v>
      </c>
      <c r="Q352" t="s">
        <v>2035</v>
      </c>
      <c r="R352" t="s">
        <v>2058</v>
      </c>
      <c r="S352" s="10">
        <f>(((J352/60)/60)/24)+DATE(1970,1,1)</f>
        <v>42144.208333333328</v>
      </c>
      <c r="T352" s="10">
        <f>(((K352/60)/60)/24)+DATE(1970,1,1)</f>
        <v>42162.208333333328</v>
      </c>
    </row>
    <row r="353" spans="1:20" ht="17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>(E353/D353)</f>
        <v>1.2770715249662619</v>
      </c>
      <c r="P353" s="6">
        <f>E353/G353</f>
        <v>47.009935419771487</v>
      </c>
      <c r="Q353" t="s">
        <v>2035</v>
      </c>
      <c r="R353" t="s">
        <v>2036</v>
      </c>
      <c r="S353" s="10">
        <f>(((J353/60)/60)/24)+DATE(1970,1,1)</f>
        <v>42240.208333333328</v>
      </c>
      <c r="T353" s="10">
        <f>(((K353/60)/60)/24)+DATE(1970,1,1)</f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>(E354/D354)</f>
        <v>0.34892857142857142</v>
      </c>
      <c r="P354" s="6">
        <f>E354/G354</f>
        <v>29.606060606060606</v>
      </c>
      <c r="Q354" t="s">
        <v>2039</v>
      </c>
      <c r="R354" t="s">
        <v>2040</v>
      </c>
      <c r="S354" s="10">
        <f>(((J354/60)/60)/24)+DATE(1970,1,1)</f>
        <v>42315.25</v>
      </c>
      <c r="T354" s="10">
        <f>(((K354/60)/60)/24)+DATE(1970,1,1)</f>
        <v>42323.25</v>
      </c>
    </row>
    <row r="355" spans="1:20" ht="17" hidden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>(E355/D355)</f>
        <v>4.105982142857143</v>
      </c>
      <c r="P355" s="6">
        <f>E355/G355</f>
        <v>81.010569583088667</v>
      </c>
      <c r="Q355" t="s">
        <v>2039</v>
      </c>
      <c r="R355" t="s">
        <v>2040</v>
      </c>
      <c r="S355" s="10">
        <f>(((J355/60)/60)/24)+DATE(1970,1,1)</f>
        <v>43651.208333333328</v>
      </c>
      <c r="T355" s="10">
        <f>(((K355/60)/60)/24)+DATE(1970,1,1)</f>
        <v>43652.208333333328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>(E356/D356)</f>
        <v>1.2373770491803278</v>
      </c>
      <c r="P356" s="6">
        <f>E356/G356</f>
        <v>94.35</v>
      </c>
      <c r="Q356" t="s">
        <v>2041</v>
      </c>
      <c r="R356" t="s">
        <v>2042</v>
      </c>
      <c r="S356" s="10">
        <f>(((J356/60)/60)/24)+DATE(1970,1,1)</f>
        <v>41520.208333333336</v>
      </c>
      <c r="T356" s="10">
        <f>(((K356/60)/60)/24)+DATE(1970,1,1)</f>
        <v>41527.208333333336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>(E357/D357)</f>
        <v>0.58973684210526311</v>
      </c>
      <c r="P357" s="6">
        <f>E357/G357</f>
        <v>26.058139534883722</v>
      </c>
      <c r="Q357" t="s">
        <v>2037</v>
      </c>
      <c r="R357" t="s">
        <v>2046</v>
      </c>
      <c r="S357" s="10">
        <f>(((J357/60)/60)/24)+DATE(1970,1,1)</f>
        <v>42757.25</v>
      </c>
      <c r="T357" s="10">
        <f>(((K357/60)/60)/24)+DATE(1970,1,1)</f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>(E358/D358)</f>
        <v>0.36892473118279567</v>
      </c>
      <c r="P358" s="6">
        <f>E358/G358</f>
        <v>85.775000000000006</v>
      </c>
      <c r="Q358" t="s">
        <v>2039</v>
      </c>
      <c r="R358" t="s">
        <v>2040</v>
      </c>
      <c r="S358" s="10">
        <f>(((J358/60)/60)/24)+DATE(1970,1,1)</f>
        <v>40922.25</v>
      </c>
      <c r="T358" s="10">
        <f>(((K358/60)/60)/24)+DATE(1970,1,1)</f>
        <v>40931.25</v>
      </c>
    </row>
    <row r="359" spans="1:20" ht="17" hidden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>(E359/D359)</f>
        <v>1.8491304347826087</v>
      </c>
      <c r="P359" s="6">
        <f>E359/G359</f>
        <v>103.73170731707317</v>
      </c>
      <c r="Q359" t="s">
        <v>2050</v>
      </c>
      <c r="R359" t="s">
        <v>2051</v>
      </c>
      <c r="S359" s="10">
        <f>(((J359/60)/60)/24)+DATE(1970,1,1)</f>
        <v>42250.208333333328</v>
      </c>
      <c r="T359" s="10">
        <f>(((K359/60)/60)/24)+DATE(1970,1,1)</f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>(E360/D360)</f>
        <v>0.11814432989690722</v>
      </c>
      <c r="P360" s="6">
        <f>E360/G360</f>
        <v>49.826086956521742</v>
      </c>
      <c r="Q360" t="s">
        <v>2054</v>
      </c>
      <c r="R360" t="s">
        <v>2055</v>
      </c>
      <c r="S360" s="10">
        <f>(((J360/60)/60)/24)+DATE(1970,1,1)</f>
        <v>43322.208333333328</v>
      </c>
      <c r="T360" s="10">
        <f>(((K360/60)/60)/24)+DATE(1970,1,1)</f>
        <v>43325.208333333328</v>
      </c>
    </row>
    <row r="361" spans="1:20" ht="17" hidden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>(E361/D361)</f>
        <v>2.9870000000000001</v>
      </c>
      <c r="P361" s="6">
        <f>E361/G361</f>
        <v>63.893048128342244</v>
      </c>
      <c r="Q361" t="s">
        <v>2041</v>
      </c>
      <c r="R361" t="s">
        <v>2049</v>
      </c>
      <c r="S361" s="10">
        <f>(((J361/60)/60)/24)+DATE(1970,1,1)</f>
        <v>40782.208333333336</v>
      </c>
      <c r="T361" s="10">
        <f>(((K361/60)/60)/24)+DATE(1970,1,1)</f>
        <v>40789.208333333336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>(E362/D362)</f>
        <v>2.2635175879396985</v>
      </c>
      <c r="P362" s="6">
        <f>E362/G362</f>
        <v>47.002434782608695</v>
      </c>
      <c r="Q362" t="s">
        <v>2039</v>
      </c>
      <c r="R362" t="s">
        <v>2040</v>
      </c>
      <c r="S362" s="10">
        <f>(((J362/60)/60)/24)+DATE(1970,1,1)</f>
        <v>40544.25</v>
      </c>
      <c r="T362" s="10">
        <f>(((K362/60)/60)/24)+DATE(1970,1,1)</f>
        <v>40558.25</v>
      </c>
    </row>
    <row r="363" spans="1:20" ht="17" hidden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>(E363/D363)</f>
        <v>1.7356363636363636</v>
      </c>
      <c r="P363" s="6">
        <f>E363/G363</f>
        <v>108.47727272727273</v>
      </c>
      <c r="Q363" t="s">
        <v>2039</v>
      </c>
      <c r="R363" t="s">
        <v>2040</v>
      </c>
      <c r="S363" s="10">
        <f>(((J363/60)/60)/24)+DATE(1970,1,1)</f>
        <v>43015.208333333328</v>
      </c>
      <c r="T363" s="10">
        <f>(((K363/60)/60)/24)+DATE(1970,1,1)</f>
        <v>43039.208333333328</v>
      </c>
    </row>
    <row r="364" spans="1:20" ht="17" hidden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>(E364/D364)</f>
        <v>3.7175675675675675</v>
      </c>
      <c r="P364" s="6">
        <f>E364/G364</f>
        <v>72.015706806282722</v>
      </c>
      <c r="Q364" t="s">
        <v>2035</v>
      </c>
      <c r="R364" t="s">
        <v>2036</v>
      </c>
      <c r="S364" s="10">
        <f>(((J364/60)/60)/24)+DATE(1970,1,1)</f>
        <v>40570.25</v>
      </c>
      <c r="T364" s="10">
        <f>(((K364/60)/60)/24)+DATE(1970,1,1)</f>
        <v>40608.25</v>
      </c>
    </row>
    <row r="365" spans="1:20" ht="17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>(E365/D365)</f>
        <v>1.601923076923077</v>
      </c>
      <c r="P365" s="6">
        <f>E365/G365</f>
        <v>59.928057553956833</v>
      </c>
      <c r="Q365" t="s">
        <v>2035</v>
      </c>
      <c r="R365" t="s">
        <v>2036</v>
      </c>
      <c r="S365" s="10">
        <f>(((J365/60)/60)/24)+DATE(1970,1,1)</f>
        <v>40904.25</v>
      </c>
      <c r="T365" s="10">
        <f>(((K365/60)/60)/24)+DATE(1970,1,1)</f>
        <v>40905.25</v>
      </c>
    </row>
    <row r="366" spans="1:20" ht="17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>(E366/D366)</f>
        <v>16.163333333333334</v>
      </c>
      <c r="P366" s="6">
        <f>E366/G366</f>
        <v>78.209677419354833</v>
      </c>
      <c r="Q366" t="s">
        <v>2035</v>
      </c>
      <c r="R366" t="s">
        <v>2045</v>
      </c>
      <c r="S366" s="10">
        <f>(((J366/60)/60)/24)+DATE(1970,1,1)</f>
        <v>43164.25</v>
      </c>
      <c r="T366" s="10">
        <f>(((K366/60)/60)/24)+DATE(1970,1,1)</f>
        <v>43194.208333333328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>(E367/D367)</f>
        <v>7.3343749999999996</v>
      </c>
      <c r="P367" s="6">
        <f>E367/G367</f>
        <v>104.77678571428571</v>
      </c>
      <c r="Q367" t="s">
        <v>2039</v>
      </c>
      <c r="R367" t="s">
        <v>2040</v>
      </c>
      <c r="S367" s="10">
        <f>(((J367/60)/60)/24)+DATE(1970,1,1)</f>
        <v>42733.25</v>
      </c>
      <c r="T367" s="10">
        <f>(((K367/60)/60)/24)+DATE(1970,1,1)</f>
        <v>42760.25</v>
      </c>
    </row>
    <row r="368" spans="1:20" ht="17" hidden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>(E368/D368)</f>
        <v>5.9211111111111112</v>
      </c>
      <c r="P368" s="6">
        <f>E368/G368</f>
        <v>105.52475247524752</v>
      </c>
      <c r="Q368" t="s">
        <v>2039</v>
      </c>
      <c r="R368" t="s">
        <v>2040</v>
      </c>
      <c r="S368" s="10">
        <f>(((J368/60)/60)/24)+DATE(1970,1,1)</f>
        <v>40546.25</v>
      </c>
      <c r="T368" s="10">
        <f>(((K368/60)/60)/24)+DATE(1970,1,1)</f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>(E369/D369)</f>
        <v>0.18888888888888888</v>
      </c>
      <c r="P369" s="6">
        <f>E369/G369</f>
        <v>24.933333333333334</v>
      </c>
      <c r="Q369" t="s">
        <v>2039</v>
      </c>
      <c r="R369" t="s">
        <v>2040</v>
      </c>
      <c r="S369" s="10">
        <f>(((J369/60)/60)/24)+DATE(1970,1,1)</f>
        <v>41930.208333333336</v>
      </c>
      <c r="T369" s="10">
        <f>(((K369/60)/60)/24)+DATE(1970,1,1)</f>
        <v>41954.25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>(E370/D370)</f>
        <v>2.7680769230769231</v>
      </c>
      <c r="P370" s="6">
        <f>E370/G370</f>
        <v>69.873786407766985</v>
      </c>
      <c r="Q370" t="s">
        <v>2041</v>
      </c>
      <c r="R370" t="s">
        <v>2042</v>
      </c>
      <c r="S370" s="10">
        <f>(((J370/60)/60)/24)+DATE(1970,1,1)</f>
        <v>40464.208333333336</v>
      </c>
      <c r="T370" s="10">
        <f>(((K370/60)/60)/24)+DATE(1970,1,1)</f>
        <v>40487.208333333336</v>
      </c>
    </row>
    <row r="371" spans="1:20" ht="17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>(E371/D371)</f>
        <v>2.730185185185185</v>
      </c>
      <c r="P371" s="6">
        <f>E371/G371</f>
        <v>95.733766233766232</v>
      </c>
      <c r="Q371" t="s">
        <v>2041</v>
      </c>
      <c r="R371" t="s">
        <v>2060</v>
      </c>
      <c r="S371" s="10">
        <f>(((J371/60)/60)/24)+DATE(1970,1,1)</f>
        <v>41308.25</v>
      </c>
      <c r="T371" s="10">
        <f>(((K371/60)/60)/24)+DATE(1970,1,1)</f>
        <v>41347.208333333336</v>
      </c>
    </row>
    <row r="372" spans="1:20" ht="17" hidden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>(E372/D372)</f>
        <v>1.593633125556545</v>
      </c>
      <c r="P372" s="6">
        <f>E372/G372</f>
        <v>29.997485752598056</v>
      </c>
      <c r="Q372" t="s">
        <v>2039</v>
      </c>
      <c r="R372" t="s">
        <v>2040</v>
      </c>
      <c r="S372" s="10">
        <f>(((J372/60)/60)/24)+DATE(1970,1,1)</f>
        <v>43570.208333333328</v>
      </c>
      <c r="T372" s="10">
        <f>(((K372/60)/60)/24)+DATE(1970,1,1)</f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>(E373/D373)</f>
        <v>0.67869978858350954</v>
      </c>
      <c r="P373" s="6">
        <f>E373/G373</f>
        <v>59.011948529411768</v>
      </c>
      <c r="Q373" t="s">
        <v>2039</v>
      </c>
      <c r="R373" t="s">
        <v>2040</v>
      </c>
      <c r="S373" s="10">
        <f>(((J373/60)/60)/24)+DATE(1970,1,1)</f>
        <v>42043.25</v>
      </c>
      <c r="T373" s="10">
        <f>(((K373/60)/60)/24)+DATE(1970,1,1)</f>
        <v>42094.208333333328</v>
      </c>
    </row>
    <row r="374" spans="1:20" ht="34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>(E374/D374)</f>
        <v>15.915555555555555</v>
      </c>
      <c r="P374" s="6">
        <f>E374/G374</f>
        <v>84.757396449704146</v>
      </c>
      <c r="Q374" t="s">
        <v>2041</v>
      </c>
      <c r="R374" t="s">
        <v>2042</v>
      </c>
      <c r="S374" s="10">
        <f>(((J374/60)/60)/24)+DATE(1970,1,1)</f>
        <v>42012.25</v>
      </c>
      <c r="T374" s="10">
        <f>(((K374/60)/60)/24)+DATE(1970,1,1)</f>
        <v>42032.25</v>
      </c>
    </row>
    <row r="375" spans="1:20" ht="17" hidden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>(E375/D375)</f>
        <v>7.3018222222222224</v>
      </c>
      <c r="P375" s="6">
        <f>E375/G375</f>
        <v>78.010921177587846</v>
      </c>
      <c r="Q375" t="s">
        <v>2039</v>
      </c>
      <c r="R375" t="s">
        <v>2040</v>
      </c>
      <c r="S375" s="10">
        <f>(((J375/60)/60)/24)+DATE(1970,1,1)</f>
        <v>42964.208333333328</v>
      </c>
      <c r="T375" s="10">
        <f>(((K375/60)/60)/24)+DATE(1970,1,1)</f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>(E376/D376)</f>
        <v>0.13185782556750297</v>
      </c>
      <c r="P376" s="6">
        <f>E376/G376</f>
        <v>50.05215419501134</v>
      </c>
      <c r="Q376" t="s">
        <v>2041</v>
      </c>
      <c r="R376" t="s">
        <v>2042</v>
      </c>
      <c r="S376" s="10">
        <f>(((J376/60)/60)/24)+DATE(1970,1,1)</f>
        <v>43476.25</v>
      </c>
      <c r="T376" s="10">
        <f>(((K376/60)/60)/24)+DATE(1970,1,1)</f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>(E377/D377)</f>
        <v>0.54777777777777781</v>
      </c>
      <c r="P377" s="6">
        <f>E377/G377</f>
        <v>59.16</v>
      </c>
      <c r="Q377" t="s">
        <v>2035</v>
      </c>
      <c r="R377" t="s">
        <v>2045</v>
      </c>
      <c r="S377" s="10">
        <f>(((J377/60)/60)/24)+DATE(1970,1,1)</f>
        <v>42293.208333333328</v>
      </c>
      <c r="T377" s="10">
        <f>(((K377/60)/60)/24)+DATE(1970,1,1)</f>
        <v>42350.25</v>
      </c>
    </row>
    <row r="378" spans="1:20" ht="17" hidden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>(E378/D378)</f>
        <v>3.6102941176470589</v>
      </c>
      <c r="P378" s="6">
        <f>E378/G378</f>
        <v>93.702290076335885</v>
      </c>
      <c r="Q378" t="s">
        <v>2035</v>
      </c>
      <c r="R378" t="s">
        <v>2036</v>
      </c>
      <c r="S378" s="10">
        <f>(((J378/60)/60)/24)+DATE(1970,1,1)</f>
        <v>41826.208333333336</v>
      </c>
      <c r="T378" s="10">
        <f>(((K378/60)/60)/24)+DATE(1970,1,1)</f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>(E379/D379)</f>
        <v>0.10257545271629778</v>
      </c>
      <c r="P379" s="6">
        <f>E379/G379</f>
        <v>40.14173228346457</v>
      </c>
      <c r="Q379" t="s">
        <v>2039</v>
      </c>
      <c r="R379" t="s">
        <v>2040</v>
      </c>
      <c r="S379" s="10">
        <f>(((J379/60)/60)/24)+DATE(1970,1,1)</f>
        <v>43760.208333333328</v>
      </c>
      <c r="T379" s="10">
        <f>(((K379/60)/60)/24)+DATE(1970,1,1)</f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>(E380/D380)</f>
        <v>0.13962962962962963</v>
      </c>
      <c r="P380" s="6">
        <f>E380/G380</f>
        <v>70.090140845070422</v>
      </c>
      <c r="Q380" t="s">
        <v>2041</v>
      </c>
      <c r="R380" t="s">
        <v>2042</v>
      </c>
      <c r="S380" s="10">
        <f>(((J380/60)/60)/24)+DATE(1970,1,1)</f>
        <v>43241.208333333328</v>
      </c>
      <c r="T380" s="10">
        <f>(((K380/60)/60)/24)+DATE(1970,1,1)</f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>(E381/D381)</f>
        <v>0.40444444444444444</v>
      </c>
      <c r="P381" s="6">
        <f>E381/G381</f>
        <v>66.181818181818187</v>
      </c>
      <c r="Q381" t="s">
        <v>2039</v>
      </c>
      <c r="R381" t="s">
        <v>2040</v>
      </c>
      <c r="S381" s="10">
        <f>(((J381/60)/60)/24)+DATE(1970,1,1)</f>
        <v>40843.208333333336</v>
      </c>
      <c r="T381" s="10">
        <f>(((K381/60)/60)/24)+DATE(1970,1,1)</f>
        <v>40857.25</v>
      </c>
    </row>
    <row r="382" spans="1:20" ht="34" hidden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>(E382/D382)</f>
        <v>1.6032</v>
      </c>
      <c r="P382" s="6">
        <f>E382/G382</f>
        <v>47.714285714285715</v>
      </c>
      <c r="Q382" t="s">
        <v>2039</v>
      </c>
      <c r="R382" t="s">
        <v>2040</v>
      </c>
      <c r="S382" s="10">
        <f>(((J382/60)/60)/24)+DATE(1970,1,1)</f>
        <v>41448.208333333336</v>
      </c>
      <c r="T382" s="10">
        <f>(((K382/60)/60)/24)+DATE(1970,1,1)</f>
        <v>41453.208333333336</v>
      </c>
    </row>
    <row r="383" spans="1:20" ht="17" hidden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>(E383/D383)</f>
        <v>1.8394339622641509</v>
      </c>
      <c r="P383" s="6">
        <f>E383/G383</f>
        <v>62.896774193548389</v>
      </c>
      <c r="Q383" t="s">
        <v>2039</v>
      </c>
      <c r="R383" t="s">
        <v>2040</v>
      </c>
      <c r="S383" s="10">
        <f>(((J383/60)/60)/24)+DATE(1970,1,1)</f>
        <v>42163.208333333328</v>
      </c>
      <c r="T383" s="10">
        <f>(((K383/60)/60)/24)+DATE(1970,1,1)</f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>(E384/D384)</f>
        <v>0.63769230769230767</v>
      </c>
      <c r="P384" s="6">
        <f>E384/G384</f>
        <v>86.611940298507463</v>
      </c>
      <c r="Q384" t="s">
        <v>2054</v>
      </c>
      <c r="R384" t="s">
        <v>2055</v>
      </c>
      <c r="S384" s="10">
        <f>(((J384/60)/60)/24)+DATE(1970,1,1)</f>
        <v>43024.208333333328</v>
      </c>
      <c r="T384" s="10">
        <f>(((K384/60)/60)/24)+DATE(1970,1,1)</f>
        <v>43043.208333333328</v>
      </c>
    </row>
    <row r="385" spans="1:20" ht="17" hidden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>(E385/D385)</f>
        <v>2.2538095238095237</v>
      </c>
      <c r="P385" s="6">
        <f>E385/G385</f>
        <v>75.126984126984127</v>
      </c>
      <c r="Q385" t="s">
        <v>2033</v>
      </c>
      <c r="R385" t="s">
        <v>2034</v>
      </c>
      <c r="S385" s="10">
        <f>(((J385/60)/60)/24)+DATE(1970,1,1)</f>
        <v>43509.25</v>
      </c>
      <c r="T385" s="10">
        <f>(((K385/60)/60)/24)+DATE(1970,1,1)</f>
        <v>43515.25</v>
      </c>
    </row>
    <row r="386" spans="1:20" ht="17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>(E386/D386)</f>
        <v>1.7200961538461539</v>
      </c>
      <c r="P386" s="6">
        <f>E386/G386</f>
        <v>41.004167534903104</v>
      </c>
      <c r="Q386" t="s">
        <v>2041</v>
      </c>
      <c r="R386" t="s">
        <v>2042</v>
      </c>
      <c r="S386" s="10">
        <f>(((J386/60)/60)/24)+DATE(1970,1,1)</f>
        <v>42776.25</v>
      </c>
      <c r="T386" s="10">
        <f>(((K386/60)/60)/24)+DATE(1970,1,1)</f>
        <v>42803.25</v>
      </c>
    </row>
    <row r="387" spans="1:20" ht="34" hidden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>(E387/D387)</f>
        <v>1.4616709511568124</v>
      </c>
      <c r="P387" s="6">
        <f>E387/G387</f>
        <v>50.007915567282325</v>
      </c>
      <c r="Q387" t="s">
        <v>2047</v>
      </c>
      <c r="R387" t="s">
        <v>2048</v>
      </c>
      <c r="S387" s="10">
        <f>(((J387/60)/60)/24)+DATE(1970,1,1)</f>
        <v>43553.208333333328</v>
      </c>
      <c r="T387" s="10">
        <f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>(E388/D388)</f>
        <v>0.76423616236162362</v>
      </c>
      <c r="P388" s="6">
        <f>E388/G388</f>
        <v>96.960674157303373</v>
      </c>
      <c r="Q388" t="s">
        <v>2039</v>
      </c>
      <c r="R388" t="s">
        <v>2040</v>
      </c>
      <c r="S388" s="10">
        <f>(((J388/60)/60)/24)+DATE(1970,1,1)</f>
        <v>40355.208333333336</v>
      </c>
      <c r="T388" s="10">
        <f>(((K388/60)/60)/24)+DATE(1970,1,1)</f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>(E389/D389)</f>
        <v>0.39261467889908258</v>
      </c>
      <c r="P389" s="6">
        <f>E389/G389</f>
        <v>100.93160377358491</v>
      </c>
      <c r="Q389" t="s">
        <v>2037</v>
      </c>
      <c r="R389" t="s">
        <v>2046</v>
      </c>
      <c r="S389" s="10">
        <f>(((J389/60)/60)/24)+DATE(1970,1,1)</f>
        <v>41072.208333333336</v>
      </c>
      <c r="T389" s="10">
        <f>(((K389/60)/60)/24)+DATE(1970,1,1)</f>
        <v>41077.208333333336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>(E390/D390)</f>
        <v>0.11270034843205574</v>
      </c>
      <c r="P390" s="6">
        <f>E390/G390</f>
        <v>89.227586206896547</v>
      </c>
      <c r="Q390" t="s">
        <v>2035</v>
      </c>
      <c r="R390" t="s">
        <v>2045</v>
      </c>
      <c r="S390" s="10">
        <f>(((J390/60)/60)/24)+DATE(1970,1,1)</f>
        <v>40912.25</v>
      </c>
      <c r="T390" s="10">
        <f>(((K390/60)/60)/24)+DATE(1970,1,1)</f>
        <v>40914.25</v>
      </c>
    </row>
    <row r="391" spans="1:20" ht="17" hidden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>(E391/D391)</f>
        <v>1.2211084337349398</v>
      </c>
      <c r="P391" s="6">
        <f>E391/G391</f>
        <v>87.979166666666671</v>
      </c>
      <c r="Q391" t="s">
        <v>2039</v>
      </c>
      <c r="R391" t="s">
        <v>2040</v>
      </c>
      <c r="S391" s="10">
        <f>(((J391/60)/60)/24)+DATE(1970,1,1)</f>
        <v>40479.208333333336</v>
      </c>
      <c r="T391" s="10">
        <f>(((K391/60)/60)/24)+DATE(1970,1,1)</f>
        <v>40506.25</v>
      </c>
    </row>
    <row r="392" spans="1:20" ht="17" hidden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>(E392/D392)</f>
        <v>1.8654166666666667</v>
      </c>
      <c r="P392" s="6">
        <f>E392/G392</f>
        <v>89.54</v>
      </c>
      <c r="Q392" t="s">
        <v>2054</v>
      </c>
      <c r="R392" t="s">
        <v>2055</v>
      </c>
      <c r="S392" s="10">
        <f>(((J392/60)/60)/24)+DATE(1970,1,1)</f>
        <v>41530.208333333336</v>
      </c>
      <c r="T392" s="10">
        <f>(((K392/60)/60)/24)+DATE(1970,1,1)</f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>(E393/D393)</f>
        <v>7.27317880794702E-2</v>
      </c>
      <c r="P393" s="6">
        <f>E393/G393</f>
        <v>29.09271523178808</v>
      </c>
      <c r="Q393" t="s">
        <v>2047</v>
      </c>
      <c r="R393" t="s">
        <v>2048</v>
      </c>
      <c r="S393" s="10">
        <f>(((J393/60)/60)/24)+DATE(1970,1,1)</f>
        <v>41653.25</v>
      </c>
      <c r="T393" s="10">
        <f>(((K393/60)/60)/24)+DATE(1970,1,1)</f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>(E394/D394)</f>
        <v>0.65642371234207963</v>
      </c>
      <c r="P394" s="6">
        <f>E394/G394</f>
        <v>42.006218905472636</v>
      </c>
      <c r="Q394" t="s">
        <v>2037</v>
      </c>
      <c r="R394" t="s">
        <v>2046</v>
      </c>
      <c r="S394" s="10">
        <f>(((J394/60)/60)/24)+DATE(1970,1,1)</f>
        <v>40549.25</v>
      </c>
      <c r="T394" s="10">
        <f>(((K394/60)/60)/24)+DATE(1970,1,1)</f>
        <v>40551.25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>(E395/D395)</f>
        <v>2.2896178343949045</v>
      </c>
      <c r="P395" s="6">
        <f>E395/G395</f>
        <v>47.004903563255965</v>
      </c>
      <c r="Q395" t="s">
        <v>2035</v>
      </c>
      <c r="R395" t="s">
        <v>2058</v>
      </c>
      <c r="S395" s="10">
        <f>(((J395/60)/60)/24)+DATE(1970,1,1)</f>
        <v>42933.208333333328</v>
      </c>
      <c r="T395" s="10">
        <f>(((K395/60)/60)/24)+DATE(1970,1,1)</f>
        <v>42934.208333333328</v>
      </c>
    </row>
    <row r="396" spans="1:20" ht="17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>(E396/D396)</f>
        <v>4.6937499999999996</v>
      </c>
      <c r="P396" s="6">
        <f>E396/G396</f>
        <v>110.44117647058823</v>
      </c>
      <c r="Q396" t="s">
        <v>2041</v>
      </c>
      <c r="R396" t="s">
        <v>2042</v>
      </c>
      <c r="S396" s="10">
        <f>(((J396/60)/60)/24)+DATE(1970,1,1)</f>
        <v>41484.208333333336</v>
      </c>
      <c r="T396" s="10">
        <f>(((K396/60)/60)/24)+DATE(1970,1,1)</f>
        <v>41494.208333333336</v>
      </c>
    </row>
    <row r="397" spans="1:20" ht="34" hidden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>(E397/D397)</f>
        <v>1.3011267605633803</v>
      </c>
      <c r="P397" s="6">
        <f>E397/G397</f>
        <v>41.990909090909092</v>
      </c>
      <c r="Q397" t="s">
        <v>2039</v>
      </c>
      <c r="R397" t="s">
        <v>2040</v>
      </c>
      <c r="S397" s="10">
        <f>(((J397/60)/60)/24)+DATE(1970,1,1)</f>
        <v>40885.25</v>
      </c>
      <c r="T397" s="10">
        <f>(((K397/60)/60)/24)+DATE(1970,1,1)</f>
        <v>40886.25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>(E398/D398)</f>
        <v>1.6705422993492407</v>
      </c>
      <c r="P398" s="6">
        <f>E398/G398</f>
        <v>48.012468827930178</v>
      </c>
      <c r="Q398" t="s">
        <v>2041</v>
      </c>
      <c r="R398" t="s">
        <v>2044</v>
      </c>
      <c r="S398" s="10">
        <f>(((J398/60)/60)/24)+DATE(1970,1,1)</f>
        <v>43378.208333333328</v>
      </c>
      <c r="T398" s="10">
        <f>(((K398/60)/60)/24)+DATE(1970,1,1)</f>
        <v>43386.208333333328</v>
      </c>
    </row>
    <row r="399" spans="1:20" ht="17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>(E399/D399)</f>
        <v>1.738641975308642</v>
      </c>
      <c r="P399" s="6">
        <f>E399/G399</f>
        <v>31.019823788546255</v>
      </c>
      <c r="Q399" t="s">
        <v>2035</v>
      </c>
      <c r="R399" t="s">
        <v>2036</v>
      </c>
      <c r="S399" s="10">
        <f>(((J399/60)/60)/24)+DATE(1970,1,1)</f>
        <v>41417.208333333336</v>
      </c>
      <c r="T399" s="10">
        <f>(((K399/60)/60)/24)+DATE(1970,1,1)</f>
        <v>41423.208333333336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>(E400/D400)</f>
        <v>7.1776470588235295</v>
      </c>
      <c r="P400" s="6">
        <f>E400/G400</f>
        <v>99.203252032520325</v>
      </c>
      <c r="Q400" t="s">
        <v>2041</v>
      </c>
      <c r="R400" t="s">
        <v>2049</v>
      </c>
      <c r="S400" s="10">
        <f>(((J400/60)/60)/24)+DATE(1970,1,1)</f>
        <v>43228.208333333328</v>
      </c>
      <c r="T400" s="10">
        <f>(((K400/60)/60)/24)+DATE(1970,1,1)</f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>(E401/D401)</f>
        <v>0.63850976361767731</v>
      </c>
      <c r="P401" s="6">
        <f>E401/G401</f>
        <v>66.022316684378325</v>
      </c>
      <c r="Q401" t="s">
        <v>2035</v>
      </c>
      <c r="R401" t="s">
        <v>2045</v>
      </c>
      <c r="S401" s="10">
        <f>(((J401/60)/60)/24)+DATE(1970,1,1)</f>
        <v>40576.25</v>
      </c>
      <c r="T401" s="10">
        <f>(((K401/60)/60)/24)+DATE(1970,1,1)</f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>(E402/D402)</f>
        <v>0.02</v>
      </c>
      <c r="P402" s="6">
        <f>E402/G402</f>
        <v>2</v>
      </c>
      <c r="Q402" t="s">
        <v>2054</v>
      </c>
      <c r="R402" t="s">
        <v>2055</v>
      </c>
      <c r="S402" s="10">
        <f>(((J402/60)/60)/24)+DATE(1970,1,1)</f>
        <v>41502.208333333336</v>
      </c>
      <c r="T402" s="10">
        <f>(((K402/60)/60)/24)+DATE(1970,1,1)</f>
        <v>41524.208333333336</v>
      </c>
    </row>
    <row r="403" spans="1:20" ht="17" hidden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>(E403/D403)</f>
        <v>15.302222222222222</v>
      </c>
      <c r="P403" s="6">
        <f>E403/G403</f>
        <v>46.060200668896321</v>
      </c>
      <c r="Q403" t="s">
        <v>2039</v>
      </c>
      <c r="R403" t="s">
        <v>2040</v>
      </c>
      <c r="S403" s="10">
        <f>(((J403/60)/60)/24)+DATE(1970,1,1)</f>
        <v>43765.208333333328</v>
      </c>
      <c r="T403" s="10">
        <f>(((K403/60)/60)/24)+DATE(1970,1,1)</f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>(E404/D404)</f>
        <v>0.40356164383561643</v>
      </c>
      <c r="P404" s="6">
        <f>E404/G404</f>
        <v>73.650000000000006</v>
      </c>
      <c r="Q404" t="s">
        <v>2041</v>
      </c>
      <c r="R404" t="s">
        <v>2052</v>
      </c>
      <c r="S404" s="10">
        <f>(((J404/60)/60)/24)+DATE(1970,1,1)</f>
        <v>40914.25</v>
      </c>
      <c r="T404" s="10">
        <f>(((K404/60)/60)/24)+DATE(1970,1,1)</f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>(E405/D405)</f>
        <v>0.86220633299284988</v>
      </c>
      <c r="P405" s="6">
        <f>E405/G405</f>
        <v>55.99336650082919</v>
      </c>
      <c r="Q405" t="s">
        <v>2039</v>
      </c>
      <c r="R405" t="s">
        <v>2040</v>
      </c>
      <c r="S405" s="10">
        <f>(((J405/60)/60)/24)+DATE(1970,1,1)</f>
        <v>40310.208333333336</v>
      </c>
      <c r="T405" s="10">
        <f>(((K405/60)/60)/24)+DATE(1970,1,1)</f>
        <v>40346.208333333336</v>
      </c>
    </row>
    <row r="406" spans="1:20" ht="17" hidden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>(E406/D406)</f>
        <v>3.1558486707566464</v>
      </c>
      <c r="P406" s="6">
        <f>E406/G406</f>
        <v>68.985695127402778</v>
      </c>
      <c r="Q406" t="s">
        <v>2039</v>
      </c>
      <c r="R406" t="s">
        <v>2040</v>
      </c>
      <c r="S406" s="10">
        <f>(((J406/60)/60)/24)+DATE(1970,1,1)</f>
        <v>43053.25</v>
      </c>
      <c r="T406" s="10">
        <f>(((K406/60)/60)/24)+DATE(1970,1,1)</f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>(E407/D407)</f>
        <v>0.89618243243243245</v>
      </c>
      <c r="P407" s="6">
        <f>E407/G407</f>
        <v>60.981609195402299</v>
      </c>
      <c r="Q407" t="s">
        <v>2039</v>
      </c>
      <c r="R407" t="s">
        <v>2040</v>
      </c>
      <c r="S407" s="10">
        <f>(((J407/60)/60)/24)+DATE(1970,1,1)</f>
        <v>43255.208333333328</v>
      </c>
      <c r="T407" s="10">
        <f>(((K407/60)/60)/24)+DATE(1970,1,1)</f>
        <v>43305.208333333328</v>
      </c>
    </row>
    <row r="408" spans="1:20" ht="17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>(E408/D408)</f>
        <v>1.8214503816793892</v>
      </c>
      <c r="P408" s="6">
        <f>E408/G408</f>
        <v>110.98139534883721</v>
      </c>
      <c r="Q408" t="s">
        <v>2041</v>
      </c>
      <c r="R408" t="s">
        <v>2042</v>
      </c>
      <c r="S408" s="10">
        <f>(((J408/60)/60)/24)+DATE(1970,1,1)</f>
        <v>41304.25</v>
      </c>
      <c r="T408" s="10">
        <f>(((K408/60)/60)/24)+DATE(1970,1,1)</f>
        <v>41316.25</v>
      </c>
    </row>
    <row r="409" spans="1:20" ht="17" hidden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>(E409/D409)</f>
        <v>3.5588235294117645</v>
      </c>
      <c r="P409" s="6">
        <f>E409/G409</f>
        <v>25</v>
      </c>
      <c r="Q409" t="s">
        <v>2039</v>
      </c>
      <c r="R409" t="s">
        <v>2040</v>
      </c>
      <c r="S409" s="10">
        <f>(((J409/60)/60)/24)+DATE(1970,1,1)</f>
        <v>43751.208333333328</v>
      </c>
      <c r="T409" s="10">
        <f>(((K409/60)/60)/24)+DATE(1970,1,1)</f>
        <v>43758.208333333328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>(E410/D410)</f>
        <v>1.3183695652173912</v>
      </c>
      <c r="P410" s="6">
        <f>E410/G410</f>
        <v>78.759740259740255</v>
      </c>
      <c r="Q410" t="s">
        <v>2041</v>
      </c>
      <c r="R410" t="s">
        <v>2042</v>
      </c>
      <c r="S410" s="10">
        <f>(((J410/60)/60)/24)+DATE(1970,1,1)</f>
        <v>42541.208333333328</v>
      </c>
      <c r="T410" s="10">
        <f>(((K410/60)/60)/24)+DATE(1970,1,1)</f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>(E411/D411)</f>
        <v>0.46315634218289087</v>
      </c>
      <c r="P411" s="6">
        <f>E411/G411</f>
        <v>87.960784313725483</v>
      </c>
      <c r="Q411" t="s">
        <v>2035</v>
      </c>
      <c r="R411" t="s">
        <v>2036</v>
      </c>
      <c r="S411" s="10">
        <f>(((J411/60)/60)/24)+DATE(1970,1,1)</f>
        <v>42843.208333333328</v>
      </c>
      <c r="T411" s="10">
        <f>(((K411/60)/60)/24)+DATE(1970,1,1)</f>
        <v>42847.208333333328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>(E412/D412)</f>
        <v>0.36132726089785294</v>
      </c>
      <c r="P412" s="6">
        <f>E412/G412</f>
        <v>49.987398739873989</v>
      </c>
      <c r="Q412" t="s">
        <v>2050</v>
      </c>
      <c r="R412" t="s">
        <v>2061</v>
      </c>
      <c r="S412" s="10">
        <f>(((J412/60)/60)/24)+DATE(1970,1,1)</f>
        <v>42122.208333333328</v>
      </c>
      <c r="T412" s="10">
        <f>(((K412/60)/60)/24)+DATE(1970,1,1)</f>
        <v>42122.208333333328</v>
      </c>
    </row>
    <row r="413" spans="1:20" ht="17" hidden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>(E413/D413)</f>
        <v>1.0462820512820512</v>
      </c>
      <c r="P413" s="6">
        <f>E413/G413</f>
        <v>99.524390243902445</v>
      </c>
      <c r="Q413" t="s">
        <v>2039</v>
      </c>
      <c r="R413" t="s">
        <v>2040</v>
      </c>
      <c r="S413" s="10">
        <f>(((J413/60)/60)/24)+DATE(1970,1,1)</f>
        <v>42884.208333333328</v>
      </c>
      <c r="T413" s="10">
        <f>(((K413/60)/60)/24)+DATE(1970,1,1)</f>
        <v>42886.208333333328</v>
      </c>
    </row>
    <row r="414" spans="1:20" ht="17" hidden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>(E414/D414)</f>
        <v>6.6885714285714286</v>
      </c>
      <c r="P414" s="6">
        <f>E414/G414</f>
        <v>104.82089552238806</v>
      </c>
      <c r="Q414" t="s">
        <v>2047</v>
      </c>
      <c r="R414" t="s">
        <v>2053</v>
      </c>
      <c r="S414" s="10">
        <f>(((J414/60)/60)/24)+DATE(1970,1,1)</f>
        <v>41642.25</v>
      </c>
      <c r="T414" s="10">
        <f>(((K414/60)/60)/24)+DATE(1970,1,1)</f>
        <v>41652.25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>(E415/D415)</f>
        <v>0.62072823218997364</v>
      </c>
      <c r="P415" s="6">
        <f>E415/G415</f>
        <v>108.01469237832875</v>
      </c>
      <c r="Q415" t="s">
        <v>2041</v>
      </c>
      <c r="R415" t="s">
        <v>2049</v>
      </c>
      <c r="S415" s="10">
        <f>(((J415/60)/60)/24)+DATE(1970,1,1)</f>
        <v>43431.25</v>
      </c>
      <c r="T415" s="10">
        <f>(((K415/60)/60)/24)+DATE(1970,1,1)</f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>(E416/D416)</f>
        <v>0.84699787460148779</v>
      </c>
      <c r="P416" s="6">
        <f>E416/G416</f>
        <v>28.998544660724033</v>
      </c>
      <c r="Q416" t="s">
        <v>2033</v>
      </c>
      <c r="R416" t="s">
        <v>2034</v>
      </c>
      <c r="S416" s="10">
        <f>(((J416/60)/60)/24)+DATE(1970,1,1)</f>
        <v>40288.208333333336</v>
      </c>
      <c r="T416" s="10">
        <f>(((K416/60)/60)/24)+DATE(1970,1,1)</f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>(E417/D417)</f>
        <v>0.11059030837004405</v>
      </c>
      <c r="P417" s="6">
        <f>E417/G417</f>
        <v>30.028708133971293</v>
      </c>
      <c r="Q417" t="s">
        <v>2039</v>
      </c>
      <c r="R417" t="s">
        <v>2040</v>
      </c>
      <c r="S417" s="10">
        <f>(((J417/60)/60)/24)+DATE(1970,1,1)</f>
        <v>40921.25</v>
      </c>
      <c r="T417" s="10">
        <f>(((K417/60)/60)/24)+DATE(1970,1,1)</f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>(E418/D418)</f>
        <v>0.43838781575037145</v>
      </c>
      <c r="P418" s="6">
        <f>E418/G418</f>
        <v>41.005559416261292</v>
      </c>
      <c r="Q418" t="s">
        <v>2041</v>
      </c>
      <c r="R418" t="s">
        <v>2042</v>
      </c>
      <c r="S418" s="10">
        <f>(((J418/60)/60)/24)+DATE(1970,1,1)</f>
        <v>40560.25</v>
      </c>
      <c r="T418" s="10">
        <f>(((K418/60)/60)/24)+DATE(1970,1,1)</f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>(E419/D419)</f>
        <v>0.55470588235294116</v>
      </c>
      <c r="P419" s="6">
        <f>E419/G419</f>
        <v>62.866666666666667</v>
      </c>
      <c r="Q419" t="s">
        <v>2039</v>
      </c>
      <c r="R419" t="s">
        <v>2040</v>
      </c>
      <c r="S419" s="10">
        <f>(((J419/60)/60)/24)+DATE(1970,1,1)</f>
        <v>43407.208333333328</v>
      </c>
      <c r="T419" s="10">
        <f>(((K419/60)/60)/24)+DATE(1970,1,1)</f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>(E420/D420)</f>
        <v>0.57399511301160655</v>
      </c>
      <c r="P420" s="6">
        <f>E420/G420</f>
        <v>47.005002501250623</v>
      </c>
      <c r="Q420" t="s">
        <v>2041</v>
      </c>
      <c r="R420" t="s">
        <v>2042</v>
      </c>
      <c r="S420" s="10">
        <f>(((J420/60)/60)/24)+DATE(1970,1,1)</f>
        <v>41035.208333333336</v>
      </c>
      <c r="T420" s="10">
        <f>(((K420/60)/60)/24)+DATE(1970,1,1)</f>
        <v>41036.208333333336</v>
      </c>
    </row>
    <row r="421" spans="1:20" ht="17" hidden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>(E421/D421)</f>
        <v>1.2343497363796134</v>
      </c>
      <c r="P421" s="6">
        <f>E421/G421</f>
        <v>26.997693638285604</v>
      </c>
      <c r="Q421" t="s">
        <v>2037</v>
      </c>
      <c r="R421" t="s">
        <v>2038</v>
      </c>
      <c r="S421" s="10">
        <f>(((J421/60)/60)/24)+DATE(1970,1,1)</f>
        <v>40899.25</v>
      </c>
      <c r="T421" s="10">
        <f>(((K421/60)/60)/24)+DATE(1970,1,1)</f>
        <v>40905.25</v>
      </c>
    </row>
    <row r="422" spans="1:20" ht="17" hidden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>(E422/D422)</f>
        <v>1.2846</v>
      </c>
      <c r="P422" s="6">
        <f>E422/G422</f>
        <v>68.329787234042556</v>
      </c>
      <c r="Q422" t="s">
        <v>2039</v>
      </c>
      <c r="R422" t="s">
        <v>2040</v>
      </c>
      <c r="S422" s="10">
        <f>(((J422/60)/60)/24)+DATE(1970,1,1)</f>
        <v>42911.208333333328</v>
      </c>
      <c r="T422" s="10">
        <f>(((K422/60)/60)/24)+DATE(1970,1,1)</f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>(E423/D423)</f>
        <v>0.63989361702127656</v>
      </c>
      <c r="P423" s="6">
        <f>E423/G423</f>
        <v>50.974576271186443</v>
      </c>
      <c r="Q423" t="s">
        <v>2037</v>
      </c>
      <c r="R423" t="s">
        <v>2046</v>
      </c>
      <c r="S423" s="10">
        <f>(((J423/60)/60)/24)+DATE(1970,1,1)</f>
        <v>42915.208333333328</v>
      </c>
      <c r="T423" s="10">
        <f>(((K423/60)/60)/24)+DATE(1970,1,1)</f>
        <v>42945.208333333328</v>
      </c>
    </row>
    <row r="424" spans="1:20" ht="34" hidden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>(E424/D424)</f>
        <v>1.2729885057471264</v>
      </c>
      <c r="P424" s="6">
        <f>E424/G424</f>
        <v>54.024390243902438</v>
      </c>
      <c r="Q424" t="s">
        <v>2039</v>
      </c>
      <c r="R424" t="s">
        <v>2040</v>
      </c>
      <c r="S424" s="10">
        <f>(((J424/60)/60)/24)+DATE(1970,1,1)</f>
        <v>40285.208333333336</v>
      </c>
      <c r="T424" s="10">
        <f>(((K424/60)/60)/24)+DATE(1970,1,1)</f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>(E425/D425)</f>
        <v>0.10638024357239513</v>
      </c>
      <c r="P425" s="6">
        <f>E425/G425</f>
        <v>97.055555555555557</v>
      </c>
      <c r="Q425" t="s">
        <v>2033</v>
      </c>
      <c r="R425" t="s">
        <v>2034</v>
      </c>
      <c r="S425" s="10">
        <f>(((J425/60)/60)/24)+DATE(1970,1,1)</f>
        <v>40808.208333333336</v>
      </c>
      <c r="T425" s="10">
        <f>(((K425/60)/60)/24)+DATE(1970,1,1)</f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>(E426/D426)</f>
        <v>0.40470588235294119</v>
      </c>
      <c r="P426" s="6">
        <f>E426/G426</f>
        <v>24.867469879518072</v>
      </c>
      <c r="Q426" t="s">
        <v>2035</v>
      </c>
      <c r="R426" t="s">
        <v>2045</v>
      </c>
      <c r="S426" s="10">
        <f>(((J426/60)/60)/24)+DATE(1970,1,1)</f>
        <v>43208.208333333328</v>
      </c>
      <c r="T426" s="10">
        <f>(((K426/60)/60)/24)+DATE(1970,1,1)</f>
        <v>43214.208333333328</v>
      </c>
    </row>
    <row r="427" spans="1:20" ht="17" hidden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>(E427/D427)</f>
        <v>2.8766666666666665</v>
      </c>
      <c r="P427" s="6">
        <f>E427/G427</f>
        <v>84.423913043478265</v>
      </c>
      <c r="Q427" t="s">
        <v>2054</v>
      </c>
      <c r="R427" t="s">
        <v>2055</v>
      </c>
      <c r="S427" s="10">
        <f>(((J427/60)/60)/24)+DATE(1970,1,1)</f>
        <v>42213.208333333328</v>
      </c>
      <c r="T427" s="10">
        <f>(((K427/60)/60)/24)+DATE(1970,1,1)</f>
        <v>42219.208333333328</v>
      </c>
    </row>
    <row r="428" spans="1:20" ht="17" hidden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>(E428/D428)</f>
        <v>5.7294444444444448</v>
      </c>
      <c r="P428" s="6">
        <f>E428/G428</f>
        <v>47.091324200913242</v>
      </c>
      <c r="Q428" t="s">
        <v>2039</v>
      </c>
      <c r="R428" t="s">
        <v>2040</v>
      </c>
      <c r="S428" s="10">
        <f>(((J428/60)/60)/24)+DATE(1970,1,1)</f>
        <v>41332.25</v>
      </c>
      <c r="T428" s="10">
        <f>(((K428/60)/60)/24)+DATE(1970,1,1)</f>
        <v>41339.25</v>
      </c>
    </row>
    <row r="429" spans="1:20" ht="17" hidden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>(E429/D429)</f>
        <v>1.1290429799426933</v>
      </c>
      <c r="P429" s="6">
        <f>E429/G429</f>
        <v>77.996041171813147</v>
      </c>
      <c r="Q429" t="s">
        <v>2039</v>
      </c>
      <c r="R429" t="s">
        <v>2040</v>
      </c>
      <c r="S429" s="10">
        <f>(((J429/60)/60)/24)+DATE(1970,1,1)</f>
        <v>41895.208333333336</v>
      </c>
      <c r="T429" s="10">
        <f>(((K429/60)/60)/24)+DATE(1970,1,1)</f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>(E430/D430)</f>
        <v>0.46387573964497042</v>
      </c>
      <c r="P430" s="6">
        <f>E430/G430</f>
        <v>62.967871485943775</v>
      </c>
      <c r="Q430" t="s">
        <v>2041</v>
      </c>
      <c r="R430" t="s">
        <v>2049</v>
      </c>
      <c r="S430" s="10">
        <f>(((J430/60)/60)/24)+DATE(1970,1,1)</f>
        <v>40585.25</v>
      </c>
      <c r="T430" s="10">
        <f>(((K430/60)/60)/24)+DATE(1970,1,1)</f>
        <v>40592.25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>(E431/D431)</f>
        <v>0.90675916230366493</v>
      </c>
      <c r="P431" s="6">
        <f>E431/G431</f>
        <v>81.006080449017773</v>
      </c>
      <c r="Q431" t="s">
        <v>2054</v>
      </c>
      <c r="R431" t="s">
        <v>2055</v>
      </c>
      <c r="S431" s="10">
        <f>(((J431/60)/60)/24)+DATE(1970,1,1)</f>
        <v>41680.25</v>
      </c>
      <c r="T431" s="10">
        <f>(((K431/60)/60)/24)+DATE(1970,1,1)</f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>(E432/D432)</f>
        <v>0.67740740740740746</v>
      </c>
      <c r="P432" s="6">
        <f>E432/G432</f>
        <v>65.321428571428569</v>
      </c>
      <c r="Q432" t="s">
        <v>2039</v>
      </c>
      <c r="R432" t="s">
        <v>2040</v>
      </c>
      <c r="S432" s="10">
        <f>(((J432/60)/60)/24)+DATE(1970,1,1)</f>
        <v>43737.208333333328</v>
      </c>
      <c r="T432" s="10">
        <f>(((K432/60)/60)/24)+DATE(1970,1,1)</f>
        <v>43771.208333333328</v>
      </c>
    </row>
    <row r="433" spans="1:20" ht="17" hidden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>(E433/D433)</f>
        <v>1.9249019607843136</v>
      </c>
      <c r="P433" s="6">
        <f>E433/G433</f>
        <v>104.43617021276596</v>
      </c>
      <c r="Q433" t="s">
        <v>2039</v>
      </c>
      <c r="R433" t="s">
        <v>2040</v>
      </c>
      <c r="S433" s="10">
        <f>(((J433/60)/60)/24)+DATE(1970,1,1)</f>
        <v>43273.208333333328</v>
      </c>
      <c r="T433" s="10">
        <f>(((K433/60)/60)/24)+DATE(1970,1,1)</f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>(E434/D434)</f>
        <v>0.82714285714285718</v>
      </c>
      <c r="P434" s="6">
        <f>E434/G434</f>
        <v>69.989010989010993</v>
      </c>
      <c r="Q434" t="s">
        <v>2039</v>
      </c>
      <c r="R434" t="s">
        <v>2040</v>
      </c>
      <c r="S434" s="10">
        <f>(((J434/60)/60)/24)+DATE(1970,1,1)</f>
        <v>41761.208333333336</v>
      </c>
      <c r="T434" s="10">
        <f>(((K434/60)/60)/24)+DATE(1970,1,1)</f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>(E435/D435)</f>
        <v>0.54163920922570019</v>
      </c>
      <c r="P435" s="6">
        <f>E435/G435</f>
        <v>83.023989898989896</v>
      </c>
      <c r="Q435" t="s">
        <v>2041</v>
      </c>
      <c r="R435" t="s">
        <v>2042</v>
      </c>
      <c r="S435" s="10">
        <f>(((J435/60)/60)/24)+DATE(1970,1,1)</f>
        <v>41603.25</v>
      </c>
      <c r="T435" s="10">
        <f>(((K435/60)/60)/24)+DATE(1970,1,1)</f>
        <v>41619.25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>(E436/D436)</f>
        <v>0.16722222222222222</v>
      </c>
      <c r="P436" s="6">
        <f>E436/G436</f>
        <v>90.3</v>
      </c>
      <c r="Q436" t="s">
        <v>2039</v>
      </c>
      <c r="R436" t="s">
        <v>2040</v>
      </c>
      <c r="S436" s="10">
        <f>(((J436/60)/60)/24)+DATE(1970,1,1)</f>
        <v>42705.25</v>
      </c>
      <c r="T436" s="10">
        <f>(((K436/60)/60)/24)+DATE(1970,1,1)</f>
        <v>42719.25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>(E437/D437)</f>
        <v>1.168766404199475</v>
      </c>
      <c r="P437" s="6">
        <f>E437/G437</f>
        <v>103.98131932282546</v>
      </c>
      <c r="Q437" t="s">
        <v>2039</v>
      </c>
      <c r="R437" t="s">
        <v>2040</v>
      </c>
      <c r="S437" s="10">
        <f>(((J437/60)/60)/24)+DATE(1970,1,1)</f>
        <v>41988.25</v>
      </c>
      <c r="T437" s="10">
        <f>(((K437/60)/60)/24)+DATE(1970,1,1)</f>
        <v>42000.25</v>
      </c>
    </row>
    <row r="438" spans="1:20" ht="17" hidden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>(E438/D438)</f>
        <v>10.521538461538462</v>
      </c>
      <c r="P438" s="6">
        <f>E438/G438</f>
        <v>54.931726907630519</v>
      </c>
      <c r="Q438" t="s">
        <v>2035</v>
      </c>
      <c r="R438" t="s">
        <v>2058</v>
      </c>
      <c r="S438" s="10">
        <f>(((J438/60)/60)/24)+DATE(1970,1,1)</f>
        <v>43575.208333333328</v>
      </c>
      <c r="T438" s="10">
        <f>(((K438/60)/60)/24)+DATE(1970,1,1)</f>
        <v>43576.208333333328</v>
      </c>
    </row>
    <row r="439" spans="1:20" ht="17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>(E439/D439)</f>
        <v>1.2307407407407407</v>
      </c>
      <c r="P439" s="6">
        <f>E439/G439</f>
        <v>51.921875</v>
      </c>
      <c r="Q439" t="s">
        <v>2041</v>
      </c>
      <c r="R439" t="s">
        <v>2049</v>
      </c>
      <c r="S439" s="10">
        <f>(((J439/60)/60)/24)+DATE(1970,1,1)</f>
        <v>42260.208333333328</v>
      </c>
      <c r="T439" s="10">
        <f>(((K439/60)/60)/24)+DATE(1970,1,1)</f>
        <v>42263.208333333328</v>
      </c>
    </row>
    <row r="440" spans="1:20" ht="34" hidden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>(E440/D440)</f>
        <v>1.7863855421686747</v>
      </c>
      <c r="P440" s="6">
        <f>E440/G440</f>
        <v>60.02834008097166</v>
      </c>
      <c r="Q440" t="s">
        <v>2039</v>
      </c>
      <c r="R440" t="s">
        <v>2040</v>
      </c>
      <c r="S440" s="10">
        <f>(((J440/60)/60)/24)+DATE(1970,1,1)</f>
        <v>41337.25</v>
      </c>
      <c r="T440" s="10">
        <f>(((K440/60)/60)/24)+DATE(1970,1,1)</f>
        <v>41367.208333333336</v>
      </c>
    </row>
    <row r="441" spans="1:20" ht="17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>(E441/D441)</f>
        <v>3.5528169014084505</v>
      </c>
      <c r="P441" s="6">
        <f>E441/G441</f>
        <v>44.003488879197555</v>
      </c>
      <c r="Q441" t="s">
        <v>2041</v>
      </c>
      <c r="R441" t="s">
        <v>2063</v>
      </c>
      <c r="S441" s="10">
        <f>(((J441/60)/60)/24)+DATE(1970,1,1)</f>
        <v>42680.208333333328</v>
      </c>
      <c r="T441" s="10">
        <f>(((K441/60)/60)/24)+DATE(1970,1,1)</f>
        <v>42687.25</v>
      </c>
    </row>
    <row r="442" spans="1:20" ht="17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>(E442/D442)</f>
        <v>1.6190634146341463</v>
      </c>
      <c r="P442" s="6">
        <f>E442/G442</f>
        <v>53.003513254551258</v>
      </c>
      <c r="Q442" t="s">
        <v>2041</v>
      </c>
      <c r="R442" t="s">
        <v>2060</v>
      </c>
      <c r="S442" s="10">
        <f>(((J442/60)/60)/24)+DATE(1970,1,1)</f>
        <v>42916.208333333328</v>
      </c>
      <c r="T442" s="10">
        <f>(((K442/60)/60)/24)+DATE(1970,1,1)</f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>(E443/D443)</f>
        <v>0.24914285714285714</v>
      </c>
      <c r="P443" s="6">
        <f>E443/G443</f>
        <v>54.5</v>
      </c>
      <c r="Q443" t="s">
        <v>2037</v>
      </c>
      <c r="R443" t="s">
        <v>2046</v>
      </c>
      <c r="S443" s="10">
        <f>(((J443/60)/60)/24)+DATE(1970,1,1)</f>
        <v>41025.208333333336</v>
      </c>
      <c r="T443" s="10">
        <f>(((K443/60)/60)/24)+DATE(1970,1,1)</f>
        <v>41053.208333333336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>(E444/D444)</f>
        <v>1.9872222222222222</v>
      </c>
      <c r="P444" s="6">
        <f>E444/G444</f>
        <v>75.04195804195804</v>
      </c>
      <c r="Q444" t="s">
        <v>2039</v>
      </c>
      <c r="R444" t="s">
        <v>2040</v>
      </c>
      <c r="S444" s="10">
        <f>(((J444/60)/60)/24)+DATE(1970,1,1)</f>
        <v>42980.208333333328</v>
      </c>
      <c r="T444" s="10">
        <f>(((K444/60)/60)/24)+DATE(1970,1,1)</f>
        <v>42996.208333333328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>(E445/D445)</f>
        <v>0.34752688172043011</v>
      </c>
      <c r="P445" s="6">
        <f>E445/G445</f>
        <v>35.911111111111111</v>
      </c>
      <c r="Q445" t="s">
        <v>2039</v>
      </c>
      <c r="R445" t="s">
        <v>2040</v>
      </c>
      <c r="S445" s="10">
        <f>(((J445/60)/60)/24)+DATE(1970,1,1)</f>
        <v>40451.208333333336</v>
      </c>
      <c r="T445" s="10">
        <f>(((K445/60)/60)/24)+DATE(1970,1,1)</f>
        <v>40470.208333333336</v>
      </c>
    </row>
    <row r="446" spans="1:20" ht="17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>(E446/D446)</f>
        <v>1.7641935483870967</v>
      </c>
      <c r="P446" s="6">
        <f>E446/G446</f>
        <v>36.952702702702702</v>
      </c>
      <c r="Q446" t="s">
        <v>2035</v>
      </c>
      <c r="R446" t="s">
        <v>2045</v>
      </c>
      <c r="S446" s="10">
        <f>(((J446/60)/60)/24)+DATE(1970,1,1)</f>
        <v>40748.208333333336</v>
      </c>
      <c r="T446" s="10">
        <f>(((K446/60)/60)/24)+DATE(1970,1,1)</f>
        <v>40750.208333333336</v>
      </c>
    </row>
    <row r="447" spans="1:20" ht="34" hidden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>(E447/D447)</f>
        <v>5.1138095238095236</v>
      </c>
      <c r="P447" s="6">
        <f>E447/G447</f>
        <v>63.170588235294119</v>
      </c>
      <c r="Q447" t="s">
        <v>2039</v>
      </c>
      <c r="R447" t="s">
        <v>2040</v>
      </c>
      <c r="S447" s="10">
        <f>(((J447/60)/60)/24)+DATE(1970,1,1)</f>
        <v>40515.25</v>
      </c>
      <c r="T447" s="10">
        <f>(((K447/60)/60)/24)+DATE(1970,1,1)</f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>(E448/D448)</f>
        <v>0.82044117647058823</v>
      </c>
      <c r="P448" s="6">
        <f>E448/G448</f>
        <v>29.99462365591398</v>
      </c>
      <c r="Q448" t="s">
        <v>2037</v>
      </c>
      <c r="R448" t="s">
        <v>2046</v>
      </c>
      <c r="S448" s="10">
        <f>(((J448/60)/60)/24)+DATE(1970,1,1)</f>
        <v>41261.25</v>
      </c>
      <c r="T448" s="10">
        <f>(((K448/60)/60)/24)+DATE(1970,1,1)</f>
        <v>41263.25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>(E449/D449)</f>
        <v>0.24326030927835052</v>
      </c>
      <c r="P449" s="6">
        <f>E449/G449</f>
        <v>86</v>
      </c>
      <c r="Q449" t="s">
        <v>2041</v>
      </c>
      <c r="R449" t="s">
        <v>2060</v>
      </c>
      <c r="S449" s="10">
        <f>(((J449/60)/60)/24)+DATE(1970,1,1)</f>
        <v>43088.25</v>
      </c>
      <c r="T449" s="10">
        <f>(((K449/60)/60)/24)+DATE(1970,1,1)</f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>(E450/D450)</f>
        <v>0.50482758620689661</v>
      </c>
      <c r="P450" s="6">
        <f>E450/G450</f>
        <v>75.014876033057845</v>
      </c>
      <c r="Q450" t="s">
        <v>2050</v>
      </c>
      <c r="R450" t="s">
        <v>2051</v>
      </c>
      <c r="S450" s="10">
        <f>(((J450/60)/60)/24)+DATE(1970,1,1)</f>
        <v>41378.208333333336</v>
      </c>
      <c r="T450" s="10">
        <f>(((K450/60)/60)/24)+DATE(1970,1,1)</f>
        <v>41380.208333333336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>(E451/D451)</f>
        <v>9.67</v>
      </c>
      <c r="P451" s="6">
        <f>E451/G451</f>
        <v>101.19767441860465</v>
      </c>
      <c r="Q451" t="s">
        <v>2050</v>
      </c>
      <c r="R451" t="s">
        <v>2051</v>
      </c>
      <c r="S451" s="10">
        <f>(((J451/60)/60)/24)+DATE(1970,1,1)</f>
        <v>43530.25</v>
      </c>
      <c r="T451" s="10">
        <f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>(E452/D452)</f>
        <v>0.04</v>
      </c>
      <c r="P452" s="6">
        <f>E452/G452</f>
        <v>4</v>
      </c>
      <c r="Q452" t="s">
        <v>2041</v>
      </c>
      <c r="R452" t="s">
        <v>2049</v>
      </c>
      <c r="S452" s="10">
        <f>(((J452/60)/60)/24)+DATE(1970,1,1)</f>
        <v>43394.208333333328</v>
      </c>
      <c r="T452" s="10">
        <f>(((K452/60)/60)/24)+DATE(1970,1,1)</f>
        <v>43417.25</v>
      </c>
    </row>
    <row r="453" spans="1:20" ht="17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>(E453/D453)</f>
        <v>1.2284501347708894</v>
      </c>
      <c r="P453" s="6">
        <f>E453/G453</f>
        <v>29.001272669424118</v>
      </c>
      <c r="Q453" t="s">
        <v>2035</v>
      </c>
      <c r="R453" t="s">
        <v>2036</v>
      </c>
      <c r="S453" s="10">
        <f>(((J453/60)/60)/24)+DATE(1970,1,1)</f>
        <v>42935.208333333328</v>
      </c>
      <c r="T453" s="10">
        <f>(((K453/60)/60)/24)+DATE(1970,1,1)</f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>(E454/D454)</f>
        <v>0.63437500000000002</v>
      </c>
      <c r="P454" s="6">
        <f>E454/G454</f>
        <v>98.225806451612897</v>
      </c>
      <c r="Q454" t="s">
        <v>2041</v>
      </c>
      <c r="R454" t="s">
        <v>2044</v>
      </c>
      <c r="S454" s="10">
        <f>(((J454/60)/60)/24)+DATE(1970,1,1)</f>
        <v>40365.208333333336</v>
      </c>
      <c r="T454" s="10">
        <f>(((K454/60)/60)/24)+DATE(1970,1,1)</f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>(E455/D455)</f>
        <v>0.56331688596491225</v>
      </c>
      <c r="P455" s="6">
        <f>E455/G455</f>
        <v>87.001693480101608</v>
      </c>
      <c r="Q455" t="s">
        <v>2041</v>
      </c>
      <c r="R455" t="s">
        <v>2063</v>
      </c>
      <c r="S455" s="10">
        <f>(((J455/60)/60)/24)+DATE(1970,1,1)</f>
        <v>42705.25</v>
      </c>
      <c r="T455" s="10">
        <f>(((K455/60)/60)/24)+DATE(1970,1,1)</f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>(E456/D456)</f>
        <v>0.44074999999999998</v>
      </c>
      <c r="P456" s="6">
        <f>E456/G456</f>
        <v>45.205128205128204</v>
      </c>
      <c r="Q456" t="s">
        <v>2041</v>
      </c>
      <c r="R456" t="s">
        <v>2044</v>
      </c>
      <c r="S456" s="10">
        <f>(((J456/60)/60)/24)+DATE(1970,1,1)</f>
        <v>41568.208333333336</v>
      </c>
      <c r="T456" s="10">
        <f>(((K456/60)/60)/24)+DATE(1970,1,1)</f>
        <v>41604.25</v>
      </c>
    </row>
    <row r="457" spans="1:20" ht="17" hidden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>(E457/D457)</f>
        <v>1.1837253218884121</v>
      </c>
      <c r="P457" s="6">
        <f>E457/G457</f>
        <v>37.001341561577675</v>
      </c>
      <c r="Q457" t="s">
        <v>2039</v>
      </c>
      <c r="R457" t="s">
        <v>2040</v>
      </c>
      <c r="S457" s="10">
        <f>(((J457/60)/60)/24)+DATE(1970,1,1)</f>
        <v>40809.208333333336</v>
      </c>
      <c r="T457" s="10">
        <f>(((K457/60)/60)/24)+DATE(1970,1,1)</f>
        <v>40832.208333333336</v>
      </c>
    </row>
    <row r="458" spans="1:20" ht="34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>(E458/D458)</f>
        <v>1.041243169398907</v>
      </c>
      <c r="P458" s="6">
        <f>E458/G458</f>
        <v>94.976947040498445</v>
      </c>
      <c r="Q458" t="s">
        <v>2035</v>
      </c>
      <c r="R458" t="s">
        <v>2045</v>
      </c>
      <c r="S458" s="10">
        <f>(((J458/60)/60)/24)+DATE(1970,1,1)</f>
        <v>43141.25</v>
      </c>
      <c r="T458" s="10">
        <f>(((K458/60)/60)/24)+DATE(1970,1,1)</f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>(E459/D459)</f>
        <v>0.26640000000000003</v>
      </c>
      <c r="P459" s="6">
        <f>E459/G459</f>
        <v>28.956521739130434</v>
      </c>
      <c r="Q459" t="s">
        <v>2039</v>
      </c>
      <c r="R459" t="s">
        <v>2040</v>
      </c>
      <c r="S459" s="10">
        <f>(((J459/60)/60)/24)+DATE(1970,1,1)</f>
        <v>42657.208333333328</v>
      </c>
      <c r="T459" s="10">
        <f>(((K459/60)/60)/24)+DATE(1970,1,1)</f>
        <v>42659.208333333328</v>
      </c>
    </row>
    <row r="460" spans="1:20" ht="17" hidden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>(E460/D460)</f>
        <v>3.5120118343195266</v>
      </c>
      <c r="P460" s="6">
        <f>E460/G460</f>
        <v>55.993396226415094</v>
      </c>
      <c r="Q460" t="s">
        <v>2039</v>
      </c>
      <c r="R460" t="s">
        <v>2040</v>
      </c>
      <c r="S460" s="10">
        <f>(((J460/60)/60)/24)+DATE(1970,1,1)</f>
        <v>40265.208333333336</v>
      </c>
      <c r="T460" s="10">
        <f>(((K460/60)/60)/24)+DATE(1970,1,1)</f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>(E461/D461)</f>
        <v>0.90063492063492068</v>
      </c>
      <c r="P461" s="6">
        <f>E461/G461</f>
        <v>54.038095238095238</v>
      </c>
      <c r="Q461" t="s">
        <v>2041</v>
      </c>
      <c r="R461" t="s">
        <v>2042</v>
      </c>
      <c r="S461" s="10">
        <f>(((J461/60)/60)/24)+DATE(1970,1,1)</f>
        <v>42001.25</v>
      </c>
      <c r="T461" s="10">
        <f>(((K461/60)/60)/24)+DATE(1970,1,1)</f>
        <v>42026.25</v>
      </c>
    </row>
    <row r="462" spans="1:20" ht="17" hidden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>(E462/D462)</f>
        <v>1.7162500000000001</v>
      </c>
      <c r="P462" s="6">
        <f>E462/G462</f>
        <v>82.38</v>
      </c>
      <c r="Q462" t="s">
        <v>2039</v>
      </c>
      <c r="R462" t="s">
        <v>2040</v>
      </c>
      <c r="S462" s="10">
        <f>(((J462/60)/60)/24)+DATE(1970,1,1)</f>
        <v>40399.208333333336</v>
      </c>
      <c r="T462" s="10">
        <f>(((K462/60)/60)/24)+DATE(1970,1,1)</f>
        <v>40402.208333333336</v>
      </c>
    </row>
    <row r="463" spans="1:20" ht="17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>(E463/D463)</f>
        <v>1.4104655870445344</v>
      </c>
      <c r="P463" s="6">
        <f>E463/G463</f>
        <v>66.997115384615384</v>
      </c>
      <c r="Q463" t="s">
        <v>2041</v>
      </c>
      <c r="R463" t="s">
        <v>2044</v>
      </c>
      <c r="S463" s="10">
        <f>(((J463/60)/60)/24)+DATE(1970,1,1)</f>
        <v>41757.208333333336</v>
      </c>
      <c r="T463" s="10">
        <f>(((K463/60)/60)/24)+DATE(1970,1,1)</f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>(E464/D464)</f>
        <v>0.30579449152542371</v>
      </c>
      <c r="P464" s="6">
        <f>E464/G464</f>
        <v>107.91401869158878</v>
      </c>
      <c r="Q464" t="s">
        <v>2050</v>
      </c>
      <c r="R464" t="s">
        <v>2061</v>
      </c>
      <c r="S464" s="10">
        <f>(((J464/60)/60)/24)+DATE(1970,1,1)</f>
        <v>41304.25</v>
      </c>
      <c r="T464" s="10">
        <f>(((K464/60)/60)/24)+DATE(1970,1,1)</f>
        <v>41342.25</v>
      </c>
    </row>
    <row r="465" spans="1:20" ht="34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>(E465/D465)</f>
        <v>1.0816455696202532</v>
      </c>
      <c r="P465" s="6">
        <f>E465/G465</f>
        <v>69.009501187648453</v>
      </c>
      <c r="Q465" t="s">
        <v>2041</v>
      </c>
      <c r="R465" t="s">
        <v>2049</v>
      </c>
      <c r="S465" s="10">
        <f>(((J465/60)/60)/24)+DATE(1970,1,1)</f>
        <v>41639.25</v>
      </c>
      <c r="T465" s="10">
        <f>(((K465/60)/60)/24)+DATE(1970,1,1)</f>
        <v>41643.25</v>
      </c>
    </row>
    <row r="466" spans="1:20" ht="17" hidden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>(E466/D466)</f>
        <v>1.3345505617977529</v>
      </c>
      <c r="P466" s="6">
        <f>E466/G466</f>
        <v>39.006568144499177</v>
      </c>
      <c r="Q466" t="s">
        <v>2039</v>
      </c>
      <c r="R466" t="s">
        <v>2040</v>
      </c>
      <c r="S466" s="10">
        <f>(((J466/60)/60)/24)+DATE(1970,1,1)</f>
        <v>43142.25</v>
      </c>
      <c r="T466" s="10">
        <f>(((K466/60)/60)/24)+DATE(1970,1,1)</f>
        <v>43156.25</v>
      </c>
    </row>
    <row r="467" spans="1:20" ht="17" hidden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>(E467/D467)</f>
        <v>1.8785106382978722</v>
      </c>
      <c r="P467" s="6">
        <f>E467/G467</f>
        <v>110.3625</v>
      </c>
      <c r="Q467" t="s">
        <v>2047</v>
      </c>
      <c r="R467" t="s">
        <v>2059</v>
      </c>
      <c r="S467" s="10">
        <f>(((J467/60)/60)/24)+DATE(1970,1,1)</f>
        <v>43127.25</v>
      </c>
      <c r="T467" s="10">
        <f>(((K467/60)/60)/24)+DATE(1970,1,1)</f>
        <v>43136.25</v>
      </c>
    </row>
    <row r="468" spans="1:20" ht="17" hidden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>(E468/D468)</f>
        <v>3.32</v>
      </c>
      <c r="P468" s="6">
        <f>E468/G468</f>
        <v>94.857142857142861</v>
      </c>
      <c r="Q468" t="s">
        <v>2037</v>
      </c>
      <c r="R468" t="s">
        <v>2046</v>
      </c>
      <c r="S468" s="10">
        <f>(((J468/60)/60)/24)+DATE(1970,1,1)</f>
        <v>41409.208333333336</v>
      </c>
      <c r="T468" s="10">
        <f>(((K468/60)/60)/24)+DATE(1970,1,1)</f>
        <v>41432.208333333336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>(E469/D469)</f>
        <v>5.7521428571428572</v>
      </c>
      <c r="P469" s="6">
        <f>E469/G469</f>
        <v>57.935251798561154</v>
      </c>
      <c r="Q469" t="s">
        <v>2037</v>
      </c>
      <c r="R469" t="s">
        <v>2038</v>
      </c>
      <c r="S469" s="10">
        <f>(((J469/60)/60)/24)+DATE(1970,1,1)</f>
        <v>42331.25</v>
      </c>
      <c r="T469" s="10">
        <f>(((K469/60)/60)/24)+DATE(1970,1,1)</f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>(E470/D470)</f>
        <v>0.40500000000000003</v>
      </c>
      <c r="P470" s="6">
        <f>E470/G470</f>
        <v>101.25</v>
      </c>
      <c r="Q470" t="s">
        <v>2039</v>
      </c>
      <c r="R470" t="s">
        <v>2040</v>
      </c>
      <c r="S470" s="10">
        <f>(((J470/60)/60)/24)+DATE(1970,1,1)</f>
        <v>43569.208333333328</v>
      </c>
      <c r="T470" s="10">
        <f>(((K470/60)/60)/24)+DATE(1970,1,1)</f>
        <v>43585.208333333328</v>
      </c>
    </row>
    <row r="471" spans="1:20" ht="17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>(E471/D471)</f>
        <v>1.8442857142857143</v>
      </c>
      <c r="P471" s="6">
        <f>E471/G471</f>
        <v>64.95597484276729</v>
      </c>
      <c r="Q471" t="s">
        <v>2041</v>
      </c>
      <c r="R471" t="s">
        <v>2044</v>
      </c>
      <c r="S471" s="10">
        <f>(((J471/60)/60)/24)+DATE(1970,1,1)</f>
        <v>42142.208333333328</v>
      </c>
      <c r="T471" s="10">
        <f>(((K471/60)/60)/24)+DATE(1970,1,1)</f>
        <v>42144.208333333328</v>
      </c>
    </row>
    <row r="472" spans="1:20" ht="17" hidden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>(E472/D472)</f>
        <v>2.8580555555555556</v>
      </c>
      <c r="P472" s="6">
        <f>E472/G472</f>
        <v>27.00524934383202</v>
      </c>
      <c r="Q472" t="s">
        <v>2037</v>
      </c>
      <c r="R472" t="s">
        <v>2046</v>
      </c>
      <c r="S472" s="10">
        <f>(((J472/60)/60)/24)+DATE(1970,1,1)</f>
        <v>42716.25</v>
      </c>
      <c r="T472" s="10">
        <f>(((K472/60)/60)/24)+DATE(1970,1,1)</f>
        <v>42723.25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>(E473/D473)</f>
        <v>3.19</v>
      </c>
      <c r="P473" s="6">
        <f>E473/G473</f>
        <v>50.97422680412371</v>
      </c>
      <c r="Q473" t="s">
        <v>2033</v>
      </c>
      <c r="R473" t="s">
        <v>2034</v>
      </c>
      <c r="S473" s="10">
        <f>(((J473/60)/60)/24)+DATE(1970,1,1)</f>
        <v>41031.208333333336</v>
      </c>
      <c r="T473" s="10">
        <f>(((K473/60)/60)/24)+DATE(1970,1,1)</f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>(E474/D474)</f>
        <v>0.39234070221066319</v>
      </c>
      <c r="P474" s="6">
        <f>E474/G474</f>
        <v>104.94260869565217</v>
      </c>
      <c r="Q474" t="s">
        <v>2035</v>
      </c>
      <c r="R474" t="s">
        <v>2036</v>
      </c>
      <c r="S474" s="10">
        <f>(((J474/60)/60)/24)+DATE(1970,1,1)</f>
        <v>43535.208333333328</v>
      </c>
      <c r="T474" s="10">
        <f>(((K474/60)/60)/24)+DATE(1970,1,1)</f>
        <v>43589.208333333328</v>
      </c>
    </row>
    <row r="475" spans="1:20" ht="17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>(E475/D475)</f>
        <v>1.7814000000000001</v>
      </c>
      <c r="P475" s="6">
        <f>E475/G475</f>
        <v>84.028301886792448</v>
      </c>
      <c r="Q475" t="s">
        <v>2035</v>
      </c>
      <c r="R475" t="s">
        <v>2043</v>
      </c>
      <c r="S475" s="10">
        <f>(((J475/60)/60)/24)+DATE(1970,1,1)</f>
        <v>43277.208333333328</v>
      </c>
      <c r="T475" s="10">
        <f>(((K475/60)/60)/24)+DATE(1970,1,1)</f>
        <v>43278.208333333328</v>
      </c>
    </row>
    <row r="476" spans="1:20" ht="17" hidden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>(E476/D476)</f>
        <v>3.6515</v>
      </c>
      <c r="P476" s="6">
        <f>E476/G476</f>
        <v>102.85915492957747</v>
      </c>
      <c r="Q476" t="s">
        <v>2041</v>
      </c>
      <c r="R476" t="s">
        <v>2060</v>
      </c>
      <c r="S476" s="10">
        <f>(((J476/60)/60)/24)+DATE(1970,1,1)</f>
        <v>41989.25</v>
      </c>
      <c r="T476" s="10">
        <f>(((K476/60)/60)/24)+DATE(1970,1,1)</f>
        <v>41990.25</v>
      </c>
    </row>
    <row r="477" spans="1:20" ht="34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>(E477/D477)</f>
        <v>1.1394594594594594</v>
      </c>
      <c r="P477" s="6">
        <f>E477/G477</f>
        <v>39.962085308056871</v>
      </c>
      <c r="Q477" t="s">
        <v>2047</v>
      </c>
      <c r="R477" t="s">
        <v>2059</v>
      </c>
      <c r="S477" s="10">
        <f>(((J477/60)/60)/24)+DATE(1970,1,1)</f>
        <v>41450.208333333336</v>
      </c>
      <c r="T477" s="10">
        <f>(((K477/60)/60)/24)+DATE(1970,1,1)</f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>(E478/D478)</f>
        <v>0.29828720626631855</v>
      </c>
      <c r="P478" s="6">
        <f>E478/G478</f>
        <v>51.001785714285717</v>
      </c>
      <c r="Q478" t="s">
        <v>2047</v>
      </c>
      <c r="R478" t="s">
        <v>2053</v>
      </c>
      <c r="S478" s="10">
        <f>(((J478/60)/60)/24)+DATE(1970,1,1)</f>
        <v>43322.208333333328</v>
      </c>
      <c r="T478" s="10">
        <f>(((K478/60)/60)/24)+DATE(1970,1,1)</f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>(E479/D479)</f>
        <v>0.54270588235294115</v>
      </c>
      <c r="P479" s="6">
        <f>E479/G479</f>
        <v>40.823008849557525</v>
      </c>
      <c r="Q479" t="s">
        <v>2041</v>
      </c>
      <c r="R479" t="s">
        <v>2063</v>
      </c>
      <c r="S479" s="10">
        <f>(((J479/60)/60)/24)+DATE(1970,1,1)</f>
        <v>40720.208333333336</v>
      </c>
      <c r="T479" s="10">
        <f>(((K479/60)/60)/24)+DATE(1970,1,1)</f>
        <v>40747.208333333336</v>
      </c>
    </row>
    <row r="480" spans="1:20" ht="17" hidden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>(E480/D480)</f>
        <v>2.3634156976744185</v>
      </c>
      <c r="P480" s="6">
        <f>E480/G480</f>
        <v>58.999637155297535</v>
      </c>
      <c r="Q480" t="s">
        <v>2037</v>
      </c>
      <c r="R480" t="s">
        <v>2046</v>
      </c>
      <c r="S480" s="10">
        <f>(((J480/60)/60)/24)+DATE(1970,1,1)</f>
        <v>42072.208333333328</v>
      </c>
      <c r="T480" s="10">
        <f>(((K480/60)/60)/24)+DATE(1970,1,1)</f>
        <v>42084.208333333328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>(E481/D481)</f>
        <v>5.1291666666666664</v>
      </c>
      <c r="P481" s="6">
        <f>E481/G481</f>
        <v>71.156069364161851</v>
      </c>
      <c r="Q481" t="s">
        <v>2033</v>
      </c>
      <c r="R481" t="s">
        <v>2034</v>
      </c>
      <c r="S481" s="10">
        <f>(((J481/60)/60)/24)+DATE(1970,1,1)</f>
        <v>42945.208333333328</v>
      </c>
      <c r="T481" s="10">
        <f>(((K481/60)/60)/24)+DATE(1970,1,1)</f>
        <v>42947.208333333328</v>
      </c>
    </row>
    <row r="482" spans="1:20" ht="17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>(E482/D482)</f>
        <v>1.0065116279069768</v>
      </c>
      <c r="P482" s="6">
        <f>E482/G482</f>
        <v>99.494252873563212</v>
      </c>
      <c r="Q482" t="s">
        <v>2054</v>
      </c>
      <c r="R482" t="s">
        <v>2055</v>
      </c>
      <c r="S482" s="10">
        <f>(((J482/60)/60)/24)+DATE(1970,1,1)</f>
        <v>40248.25</v>
      </c>
      <c r="T482" s="10">
        <f>(((K482/60)/60)/24)+DATE(1970,1,1)</f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>(E483/D483)</f>
        <v>0.81348423194303154</v>
      </c>
      <c r="P483" s="6">
        <f>E483/G483</f>
        <v>103.98634590377114</v>
      </c>
      <c r="Q483" t="s">
        <v>2039</v>
      </c>
      <c r="R483" t="s">
        <v>2040</v>
      </c>
      <c r="S483" s="10">
        <f>(((J483/60)/60)/24)+DATE(1970,1,1)</f>
        <v>41913.208333333336</v>
      </c>
      <c r="T483" s="10">
        <f>(((K483/60)/60)/24)+DATE(1970,1,1)</f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>(E484/D484)</f>
        <v>0.16404761904761905</v>
      </c>
      <c r="P484" s="6">
        <f>E484/G484</f>
        <v>76.555555555555557</v>
      </c>
      <c r="Q484" t="s">
        <v>2047</v>
      </c>
      <c r="R484" t="s">
        <v>2053</v>
      </c>
      <c r="S484" s="10">
        <f>(((J484/60)/60)/24)+DATE(1970,1,1)</f>
        <v>40963.25</v>
      </c>
      <c r="T484" s="10">
        <f>(((K484/60)/60)/24)+DATE(1970,1,1)</f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>(E485/D485)</f>
        <v>0.52774617067833696</v>
      </c>
      <c r="P485" s="6">
        <f>E485/G485</f>
        <v>87.068592057761734</v>
      </c>
      <c r="Q485" t="s">
        <v>2039</v>
      </c>
      <c r="R485" t="s">
        <v>2040</v>
      </c>
      <c r="S485" s="10">
        <f>(((J485/60)/60)/24)+DATE(1970,1,1)</f>
        <v>43811.25</v>
      </c>
      <c r="T485" s="10">
        <f>(((K485/60)/60)/24)+DATE(1970,1,1)</f>
        <v>43818.25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>(E486/D486)</f>
        <v>2.6020608108108108</v>
      </c>
      <c r="P486" s="6">
        <f>E486/G486</f>
        <v>48.99554707379135</v>
      </c>
      <c r="Q486" t="s">
        <v>2033</v>
      </c>
      <c r="R486" t="s">
        <v>2034</v>
      </c>
      <c r="S486" s="10">
        <f>(((J486/60)/60)/24)+DATE(1970,1,1)</f>
        <v>41855.208333333336</v>
      </c>
      <c r="T486" s="10">
        <f>(((K486/60)/60)/24)+DATE(1970,1,1)</f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>(E487/D487)</f>
        <v>0.30732891832229581</v>
      </c>
      <c r="P487" s="6">
        <f>E487/G487</f>
        <v>42.969135802469133</v>
      </c>
      <c r="Q487" t="s">
        <v>2039</v>
      </c>
      <c r="R487" t="s">
        <v>2040</v>
      </c>
      <c r="S487" s="10">
        <f>(((J487/60)/60)/24)+DATE(1970,1,1)</f>
        <v>43626.208333333328</v>
      </c>
      <c r="T487" s="10">
        <f>(((K487/60)/60)/24)+DATE(1970,1,1)</f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>(E488/D488)</f>
        <v>0.13500000000000001</v>
      </c>
      <c r="P488" s="6">
        <f>E488/G488</f>
        <v>33.428571428571431</v>
      </c>
      <c r="Q488" t="s">
        <v>2047</v>
      </c>
      <c r="R488" t="s">
        <v>2059</v>
      </c>
      <c r="S488" s="10">
        <f>(((J488/60)/60)/24)+DATE(1970,1,1)</f>
        <v>43168.25</v>
      </c>
      <c r="T488" s="10">
        <f>(((K488/60)/60)/24)+DATE(1970,1,1)</f>
        <v>43183.208333333328</v>
      </c>
    </row>
    <row r="489" spans="1:20" ht="17" hidden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>(E489/D489)</f>
        <v>1.7862556663644606</v>
      </c>
      <c r="P489" s="6">
        <f>E489/G489</f>
        <v>83.982949701619773</v>
      </c>
      <c r="Q489" t="s">
        <v>2039</v>
      </c>
      <c r="R489" t="s">
        <v>2040</v>
      </c>
      <c r="S489" s="10">
        <f>(((J489/60)/60)/24)+DATE(1970,1,1)</f>
        <v>42845.208333333328</v>
      </c>
      <c r="T489" s="10">
        <f>(((K489/60)/60)/24)+DATE(1970,1,1)</f>
        <v>42878.208333333328</v>
      </c>
    </row>
    <row r="490" spans="1:20" ht="17" hidden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>(E490/D490)</f>
        <v>2.2005660377358489</v>
      </c>
      <c r="P490" s="6">
        <f>E490/G490</f>
        <v>101.41739130434783</v>
      </c>
      <c r="Q490" t="s">
        <v>2039</v>
      </c>
      <c r="R490" t="s">
        <v>2040</v>
      </c>
      <c r="S490" s="10">
        <f>(((J490/60)/60)/24)+DATE(1970,1,1)</f>
        <v>42403.25</v>
      </c>
      <c r="T490" s="10">
        <f>(((K490/60)/60)/24)+DATE(1970,1,1)</f>
        <v>42420.25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>(E491/D491)</f>
        <v>1.015108695652174</v>
      </c>
      <c r="P491" s="6">
        <f>E491/G491</f>
        <v>109.87058823529412</v>
      </c>
      <c r="Q491" t="s">
        <v>2037</v>
      </c>
      <c r="R491" t="s">
        <v>2046</v>
      </c>
      <c r="S491" s="10">
        <f>(((J491/60)/60)/24)+DATE(1970,1,1)</f>
        <v>40406.208333333336</v>
      </c>
      <c r="T491" s="10">
        <f>(((K491/60)/60)/24)+DATE(1970,1,1)</f>
        <v>40411.208333333336</v>
      </c>
    </row>
    <row r="492" spans="1:20" ht="17" hidden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>(E492/D492)</f>
        <v>1.915</v>
      </c>
      <c r="P492" s="6">
        <f>E492/G492</f>
        <v>31.916666666666668</v>
      </c>
      <c r="Q492" t="s">
        <v>2064</v>
      </c>
      <c r="R492" t="s">
        <v>2065</v>
      </c>
      <c r="S492" s="10">
        <f>(((J492/60)/60)/24)+DATE(1970,1,1)</f>
        <v>43786.25</v>
      </c>
      <c r="T492" s="10">
        <f>(((K492/60)/60)/24)+DATE(1970,1,1)</f>
        <v>43793.25</v>
      </c>
    </row>
    <row r="493" spans="1:20" ht="34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>(E493/D493)</f>
        <v>3.0534683098591549</v>
      </c>
      <c r="P493" s="6">
        <f>E493/G493</f>
        <v>70.993450675399103</v>
      </c>
      <c r="Q493" t="s">
        <v>2033</v>
      </c>
      <c r="R493" t="s">
        <v>2034</v>
      </c>
      <c r="S493" s="10">
        <f>(((J493/60)/60)/24)+DATE(1970,1,1)</f>
        <v>41456.208333333336</v>
      </c>
      <c r="T493" s="10">
        <f>(((K493/60)/60)/24)+DATE(1970,1,1)</f>
        <v>41482.208333333336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>(E494/D494)</f>
        <v>0.23995287958115183</v>
      </c>
      <c r="P494" s="6">
        <f>E494/G494</f>
        <v>77.026890756302521</v>
      </c>
      <c r="Q494" t="s">
        <v>2041</v>
      </c>
      <c r="R494" t="s">
        <v>2052</v>
      </c>
      <c r="S494" s="10">
        <f>(((J494/60)/60)/24)+DATE(1970,1,1)</f>
        <v>40336.208333333336</v>
      </c>
      <c r="T494" s="10">
        <f>(((K494/60)/60)/24)+DATE(1970,1,1)</f>
        <v>40371.208333333336</v>
      </c>
    </row>
    <row r="495" spans="1:20" ht="17" hidden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>(E495/D495)</f>
        <v>7.2377777777777776</v>
      </c>
      <c r="P495" s="6">
        <f>E495/G495</f>
        <v>101.78125</v>
      </c>
      <c r="Q495" t="s">
        <v>2054</v>
      </c>
      <c r="R495" t="s">
        <v>2055</v>
      </c>
      <c r="S495" s="10">
        <f>(((J495/60)/60)/24)+DATE(1970,1,1)</f>
        <v>43645.208333333328</v>
      </c>
      <c r="T495" s="10">
        <f>(((K495/60)/60)/24)+DATE(1970,1,1)</f>
        <v>43658.208333333328</v>
      </c>
    </row>
    <row r="496" spans="1:20" ht="17" hidden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>(E496/D496)</f>
        <v>5.4736000000000002</v>
      </c>
      <c r="P496" s="6">
        <f>E496/G496</f>
        <v>51.059701492537314</v>
      </c>
      <c r="Q496" t="s">
        <v>2037</v>
      </c>
      <c r="R496" t="s">
        <v>2046</v>
      </c>
      <c r="S496" s="10">
        <f>(((J496/60)/60)/24)+DATE(1970,1,1)</f>
        <v>40990.208333333336</v>
      </c>
      <c r="T496" s="10">
        <f>(((K496/60)/60)/24)+DATE(1970,1,1)</f>
        <v>40991.208333333336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>(E497/D497)</f>
        <v>4.1449999999999996</v>
      </c>
      <c r="P497" s="6">
        <f>E497/G497</f>
        <v>68.02051282051282</v>
      </c>
      <c r="Q497" t="s">
        <v>2039</v>
      </c>
      <c r="R497" t="s">
        <v>2040</v>
      </c>
      <c r="S497" s="10">
        <f>(((J497/60)/60)/24)+DATE(1970,1,1)</f>
        <v>41800.208333333336</v>
      </c>
      <c r="T497" s="10">
        <f>(((K497/60)/60)/24)+DATE(1970,1,1)</f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>(E498/D498)</f>
        <v>9.0696409140369975E-3</v>
      </c>
      <c r="P498" s="6">
        <f>E498/G498</f>
        <v>30.87037037037037</v>
      </c>
      <c r="Q498" t="s">
        <v>2041</v>
      </c>
      <c r="R498" t="s">
        <v>2049</v>
      </c>
      <c r="S498" s="10">
        <f>(((J498/60)/60)/24)+DATE(1970,1,1)</f>
        <v>42876.208333333328</v>
      </c>
      <c r="T498" s="10">
        <f>(((K498/60)/60)/24)+DATE(1970,1,1)</f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>(E499/D499)</f>
        <v>0.34173469387755101</v>
      </c>
      <c r="P499" s="6">
        <f>E499/G499</f>
        <v>27.908333333333335</v>
      </c>
      <c r="Q499" t="s">
        <v>2037</v>
      </c>
      <c r="R499" t="s">
        <v>2046</v>
      </c>
      <c r="S499" s="10">
        <f>(((J499/60)/60)/24)+DATE(1970,1,1)</f>
        <v>42724.25</v>
      </c>
      <c r="T499" s="10">
        <f>(((K499/60)/60)/24)+DATE(1970,1,1)</f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>(E500/D500)</f>
        <v>0.239488107549121</v>
      </c>
      <c r="P500" s="6">
        <f>E500/G500</f>
        <v>79.994818652849744</v>
      </c>
      <c r="Q500" t="s">
        <v>2037</v>
      </c>
      <c r="R500" t="s">
        <v>2038</v>
      </c>
      <c r="S500" s="10">
        <f>(((J500/60)/60)/24)+DATE(1970,1,1)</f>
        <v>42005.25</v>
      </c>
      <c r="T500" s="10">
        <f>(((K500/60)/60)/24)+DATE(1970,1,1)</f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>(E501/D501)</f>
        <v>0.48072649572649573</v>
      </c>
      <c r="P501" s="6">
        <f>E501/G501</f>
        <v>38.003378378378379</v>
      </c>
      <c r="Q501" t="s">
        <v>2041</v>
      </c>
      <c r="R501" t="s">
        <v>2042</v>
      </c>
      <c r="S501" s="10">
        <f>(((J501/60)/60)/24)+DATE(1970,1,1)</f>
        <v>42444.208333333328</v>
      </c>
      <c r="T501" s="10">
        <f>(((K501/60)/60)/24)+DATE(1970,1,1)</f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>(E502/D502)</f>
        <v>0</v>
      </c>
      <c r="P502" s="6" t="e">
        <f>E502/G502</f>
        <v>#DIV/0!</v>
      </c>
      <c r="Q502" t="s">
        <v>2039</v>
      </c>
      <c r="R502" t="s">
        <v>2040</v>
      </c>
      <c r="S502" s="10">
        <f>(((J502/60)/60)/24)+DATE(1970,1,1)</f>
        <v>41395.208333333336</v>
      </c>
      <c r="T502" s="10">
        <f>(((K502/60)/60)/24)+DATE(1970,1,1)</f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>(E503/D503)</f>
        <v>0.70145182291666663</v>
      </c>
      <c r="P503" s="6">
        <f>E503/G503</f>
        <v>59.990534521158132</v>
      </c>
      <c r="Q503" t="s">
        <v>2041</v>
      </c>
      <c r="R503" t="s">
        <v>2042</v>
      </c>
      <c r="S503" s="10">
        <f>(((J503/60)/60)/24)+DATE(1970,1,1)</f>
        <v>41345.208333333336</v>
      </c>
      <c r="T503" s="10">
        <f>(((K503/60)/60)/24)+DATE(1970,1,1)</f>
        <v>41347.208333333336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>(E504/D504)</f>
        <v>5.2992307692307694</v>
      </c>
      <c r="P504" s="6">
        <f>E504/G504</f>
        <v>37.037634408602152</v>
      </c>
      <c r="Q504" t="s">
        <v>2050</v>
      </c>
      <c r="R504" t="s">
        <v>2051</v>
      </c>
      <c r="S504" s="10">
        <f>(((J504/60)/60)/24)+DATE(1970,1,1)</f>
        <v>41117.208333333336</v>
      </c>
      <c r="T504" s="10">
        <f>(((K504/60)/60)/24)+DATE(1970,1,1)</f>
        <v>41146.208333333336</v>
      </c>
    </row>
    <row r="505" spans="1:20" ht="34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>(E505/D505)</f>
        <v>1.8032549019607844</v>
      </c>
      <c r="P505" s="6">
        <f>E505/G505</f>
        <v>99.963043478260872</v>
      </c>
      <c r="Q505" t="s">
        <v>2041</v>
      </c>
      <c r="R505" t="s">
        <v>2044</v>
      </c>
      <c r="S505" s="10">
        <f>(((J505/60)/60)/24)+DATE(1970,1,1)</f>
        <v>42186.208333333328</v>
      </c>
      <c r="T505" s="10">
        <f>(((K505/60)/60)/24)+DATE(1970,1,1)</f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>(E506/D506)</f>
        <v>0.92320000000000002</v>
      </c>
      <c r="P506" s="6">
        <f>E506/G506</f>
        <v>111.6774193548387</v>
      </c>
      <c r="Q506" t="s">
        <v>2035</v>
      </c>
      <c r="R506" t="s">
        <v>2036</v>
      </c>
      <c r="S506" s="10">
        <f>(((J506/60)/60)/24)+DATE(1970,1,1)</f>
        <v>42142.208333333328</v>
      </c>
      <c r="T506" s="10">
        <f>(((K506/60)/60)/24)+DATE(1970,1,1)</f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>(E507/D507)</f>
        <v>0.13901001112347053</v>
      </c>
      <c r="P507" s="6">
        <f>E507/G507</f>
        <v>36.014409221902014</v>
      </c>
      <c r="Q507" t="s">
        <v>2047</v>
      </c>
      <c r="R507" t="s">
        <v>2056</v>
      </c>
      <c r="S507" s="10">
        <f>(((J507/60)/60)/24)+DATE(1970,1,1)</f>
        <v>41341.25</v>
      </c>
      <c r="T507" s="10">
        <f>(((K507/60)/60)/24)+DATE(1970,1,1)</f>
        <v>41383.208333333336</v>
      </c>
    </row>
    <row r="508" spans="1:20" ht="17" hidden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>(E508/D508)</f>
        <v>9.2707777777777771</v>
      </c>
      <c r="P508" s="6">
        <f>E508/G508</f>
        <v>66.010284810126578</v>
      </c>
      <c r="Q508" t="s">
        <v>2039</v>
      </c>
      <c r="R508" t="s">
        <v>2040</v>
      </c>
      <c r="S508" s="10">
        <f>(((J508/60)/60)/24)+DATE(1970,1,1)</f>
        <v>43062.25</v>
      </c>
      <c r="T508" s="10">
        <f>(((K508/60)/60)/24)+DATE(1970,1,1)</f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>(E509/D509)</f>
        <v>0.39857142857142858</v>
      </c>
      <c r="P509" s="6">
        <f>E509/G509</f>
        <v>44.05263157894737</v>
      </c>
      <c r="Q509" t="s">
        <v>2037</v>
      </c>
      <c r="R509" t="s">
        <v>2038</v>
      </c>
      <c r="S509" s="10">
        <f>(((J509/60)/60)/24)+DATE(1970,1,1)</f>
        <v>41373.208333333336</v>
      </c>
      <c r="T509" s="10">
        <f>(((K509/60)/60)/24)+DATE(1970,1,1)</f>
        <v>41422.208333333336</v>
      </c>
    </row>
    <row r="510" spans="1:20" ht="17" hidden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>(E510/D510)</f>
        <v>1.1222929936305732</v>
      </c>
      <c r="P510" s="6">
        <f>E510/G510</f>
        <v>52.999726551818434</v>
      </c>
      <c r="Q510" t="s">
        <v>2039</v>
      </c>
      <c r="R510" t="s">
        <v>2040</v>
      </c>
      <c r="S510" s="10">
        <f>(((J510/60)/60)/24)+DATE(1970,1,1)</f>
        <v>43310.208333333328</v>
      </c>
      <c r="T510" s="10">
        <f>(((K510/60)/60)/24)+DATE(1970,1,1)</f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>(E511/D511)</f>
        <v>0.70925816023738875</v>
      </c>
      <c r="P511" s="6">
        <f>E511/G511</f>
        <v>95</v>
      </c>
      <c r="Q511" t="s">
        <v>2039</v>
      </c>
      <c r="R511" t="s">
        <v>2040</v>
      </c>
      <c r="S511" s="10">
        <f>(((J511/60)/60)/24)+DATE(1970,1,1)</f>
        <v>41034.208333333336</v>
      </c>
      <c r="T511" s="10">
        <f>(((K511/60)/60)/24)+DATE(1970,1,1)</f>
        <v>41044.208333333336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>(E512/D512)</f>
        <v>1.1908974358974358</v>
      </c>
      <c r="P512" s="6">
        <f>E512/G512</f>
        <v>70.908396946564892</v>
      </c>
      <c r="Q512" t="s">
        <v>2041</v>
      </c>
      <c r="R512" t="s">
        <v>2044</v>
      </c>
      <c r="S512" s="10">
        <f>(((J512/60)/60)/24)+DATE(1970,1,1)</f>
        <v>43251.208333333328</v>
      </c>
      <c r="T512" s="10">
        <f>(((K512/60)/60)/24)+DATE(1970,1,1)</f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>(E513/D513)</f>
        <v>0.24017591339648173</v>
      </c>
      <c r="P513" s="6">
        <f>E513/G513</f>
        <v>98.060773480662988</v>
      </c>
      <c r="Q513" t="s">
        <v>2039</v>
      </c>
      <c r="R513" t="s">
        <v>2040</v>
      </c>
      <c r="S513" s="10">
        <f>(((J513/60)/60)/24)+DATE(1970,1,1)</f>
        <v>43671.208333333328</v>
      </c>
      <c r="T513" s="10">
        <f>(((K513/60)/60)/24)+DATE(1970,1,1)</f>
        <v>43681.208333333328</v>
      </c>
    </row>
    <row r="514" spans="1:20" ht="17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>(E514/D514)</f>
        <v>1.3931868131868133</v>
      </c>
      <c r="P514" s="6">
        <f>E514/G514</f>
        <v>53.046025104602514</v>
      </c>
      <c r="Q514" t="s">
        <v>2050</v>
      </c>
      <c r="R514" t="s">
        <v>2051</v>
      </c>
      <c r="S514" s="10">
        <f>(((J514/60)/60)/24)+DATE(1970,1,1)</f>
        <v>41825.208333333336</v>
      </c>
      <c r="T514" s="10">
        <f>(((K514/60)/60)/24)+DATE(1970,1,1)</f>
        <v>41826.208333333336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>(E515/D515)</f>
        <v>0.39277108433734942</v>
      </c>
      <c r="P515" s="6">
        <f>E515/G515</f>
        <v>93.142857142857139</v>
      </c>
      <c r="Q515" t="s">
        <v>2041</v>
      </c>
      <c r="R515" t="s">
        <v>2060</v>
      </c>
      <c r="S515" s="10">
        <f>(((J515/60)/60)/24)+DATE(1970,1,1)</f>
        <v>40430.208333333336</v>
      </c>
      <c r="T515" s="10">
        <f>(((K515/60)/60)/24)+DATE(1970,1,1)</f>
        <v>40432.208333333336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>(E516/D516)</f>
        <v>0.22439077144917088</v>
      </c>
      <c r="P516" s="6">
        <f>E516/G516</f>
        <v>58.945075757575758</v>
      </c>
      <c r="Q516" t="s">
        <v>2035</v>
      </c>
      <c r="R516" t="s">
        <v>2036</v>
      </c>
      <c r="S516" s="10">
        <f>(((J516/60)/60)/24)+DATE(1970,1,1)</f>
        <v>41614.25</v>
      </c>
      <c r="T516" s="10">
        <f>(((K516/60)/60)/24)+DATE(1970,1,1)</f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>(E517/D517)</f>
        <v>0.55779069767441858</v>
      </c>
      <c r="P517" s="6">
        <f>E517/G517</f>
        <v>36.067669172932334</v>
      </c>
      <c r="Q517" t="s">
        <v>2039</v>
      </c>
      <c r="R517" t="s">
        <v>2040</v>
      </c>
      <c r="S517" s="10">
        <f>(((J517/60)/60)/24)+DATE(1970,1,1)</f>
        <v>40900.25</v>
      </c>
      <c r="T517" s="10">
        <f>(((K517/60)/60)/24)+DATE(1970,1,1)</f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>(E518/D518)</f>
        <v>0.42523125996810207</v>
      </c>
      <c r="P518" s="6">
        <f>E518/G518</f>
        <v>63.030732860520096</v>
      </c>
      <c r="Q518" t="s">
        <v>2047</v>
      </c>
      <c r="R518" t="s">
        <v>2048</v>
      </c>
      <c r="S518" s="10">
        <f>(((J518/60)/60)/24)+DATE(1970,1,1)</f>
        <v>40396.208333333336</v>
      </c>
      <c r="T518" s="10">
        <f>(((K518/60)/60)/24)+DATE(1970,1,1)</f>
        <v>40434.208333333336</v>
      </c>
    </row>
    <row r="519" spans="1:20" ht="17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>(E519/D519)</f>
        <v>1.1200000000000001</v>
      </c>
      <c r="P519" s="6">
        <f>E519/G519</f>
        <v>84.717948717948715</v>
      </c>
      <c r="Q519" t="s">
        <v>2033</v>
      </c>
      <c r="R519" t="s">
        <v>2034</v>
      </c>
      <c r="S519" s="10">
        <f>(((J519/60)/60)/24)+DATE(1970,1,1)</f>
        <v>42860.208333333328</v>
      </c>
      <c r="T519" s="10">
        <f>(((K519/60)/60)/24)+DATE(1970,1,1)</f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>(E520/D520)</f>
        <v>7.0681818181818179E-2</v>
      </c>
      <c r="P520" s="6">
        <f>E520/G520</f>
        <v>62.2</v>
      </c>
      <c r="Q520" t="s">
        <v>2041</v>
      </c>
      <c r="R520" t="s">
        <v>2049</v>
      </c>
      <c r="S520" s="10">
        <f>(((J520/60)/60)/24)+DATE(1970,1,1)</f>
        <v>43154.25</v>
      </c>
      <c r="T520" s="10">
        <f>(((K520/60)/60)/24)+DATE(1970,1,1)</f>
        <v>43156.25</v>
      </c>
    </row>
    <row r="521" spans="1:20" ht="17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>(E521/D521)</f>
        <v>1.0174563871693867</v>
      </c>
      <c r="P521" s="6">
        <f>E521/G521</f>
        <v>101.97518330513255</v>
      </c>
      <c r="Q521" t="s">
        <v>2035</v>
      </c>
      <c r="R521" t="s">
        <v>2036</v>
      </c>
      <c r="S521" s="10">
        <f>(((J521/60)/60)/24)+DATE(1970,1,1)</f>
        <v>42012.25</v>
      </c>
      <c r="T521" s="10">
        <f>(((K521/60)/60)/24)+DATE(1970,1,1)</f>
        <v>42026.25</v>
      </c>
    </row>
    <row r="522" spans="1:20" ht="17" hidden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>(E522/D522)</f>
        <v>4.2575000000000003</v>
      </c>
      <c r="P522" s="6">
        <f>E522/G522</f>
        <v>106.4375</v>
      </c>
      <c r="Q522" t="s">
        <v>2039</v>
      </c>
      <c r="R522" t="s">
        <v>2040</v>
      </c>
      <c r="S522" s="10">
        <f>(((J522/60)/60)/24)+DATE(1970,1,1)</f>
        <v>43574.208333333328</v>
      </c>
      <c r="T522" s="10">
        <f>(((K522/60)/60)/24)+DATE(1970,1,1)</f>
        <v>43577.208333333328</v>
      </c>
    </row>
    <row r="523" spans="1:20" ht="17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>(E523/D523)</f>
        <v>1.4553947368421052</v>
      </c>
      <c r="P523" s="6">
        <f>E523/G523</f>
        <v>29.975609756097562</v>
      </c>
      <c r="Q523" t="s">
        <v>2041</v>
      </c>
      <c r="R523" t="s">
        <v>2044</v>
      </c>
      <c r="S523" s="10">
        <f>(((J523/60)/60)/24)+DATE(1970,1,1)</f>
        <v>42605.208333333328</v>
      </c>
      <c r="T523" s="10">
        <f>(((K523/60)/60)/24)+DATE(1970,1,1)</f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>(E524/D524)</f>
        <v>0.32453465346534655</v>
      </c>
      <c r="P524" s="6">
        <f>E524/G524</f>
        <v>85.806282722513089</v>
      </c>
      <c r="Q524" t="s">
        <v>2041</v>
      </c>
      <c r="R524" t="s">
        <v>2052</v>
      </c>
      <c r="S524" s="10">
        <f>(((J524/60)/60)/24)+DATE(1970,1,1)</f>
        <v>41093.208333333336</v>
      </c>
      <c r="T524" s="10">
        <f>(((K524/60)/60)/24)+DATE(1970,1,1)</f>
        <v>41105.208333333336</v>
      </c>
    </row>
    <row r="525" spans="1:20" ht="17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>(E525/D525)</f>
        <v>7.003333333333333</v>
      </c>
      <c r="P525" s="6">
        <f>E525/G525</f>
        <v>70.82022471910112</v>
      </c>
      <c r="Q525" t="s">
        <v>2041</v>
      </c>
      <c r="R525" t="s">
        <v>2052</v>
      </c>
      <c r="S525" s="10">
        <f>(((J525/60)/60)/24)+DATE(1970,1,1)</f>
        <v>40241.25</v>
      </c>
      <c r="T525" s="10">
        <f>(((K525/60)/60)/24)+DATE(1970,1,1)</f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>(E526/D526)</f>
        <v>0.83904860392967939</v>
      </c>
      <c r="P526" s="6">
        <f>E526/G526</f>
        <v>40.998484082870135</v>
      </c>
      <c r="Q526" t="s">
        <v>2039</v>
      </c>
      <c r="R526" t="s">
        <v>2040</v>
      </c>
      <c r="S526" s="10">
        <f>(((J526/60)/60)/24)+DATE(1970,1,1)</f>
        <v>40294.208333333336</v>
      </c>
      <c r="T526" s="10">
        <f>(((K526/60)/60)/24)+DATE(1970,1,1)</f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>(E527/D527)</f>
        <v>0.84190476190476193</v>
      </c>
      <c r="P527" s="6">
        <f>E527/G527</f>
        <v>28.063492063492063</v>
      </c>
      <c r="Q527" t="s">
        <v>2037</v>
      </c>
      <c r="R527" t="s">
        <v>2046</v>
      </c>
      <c r="S527" s="10">
        <f>(((J527/60)/60)/24)+DATE(1970,1,1)</f>
        <v>40505.25</v>
      </c>
      <c r="T527" s="10">
        <f>(((K527/60)/60)/24)+DATE(1970,1,1)</f>
        <v>40509.25</v>
      </c>
    </row>
    <row r="528" spans="1:20" ht="34" hidden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>(E528/D528)</f>
        <v>1.5595180722891566</v>
      </c>
      <c r="P528" s="6">
        <f>E528/G528</f>
        <v>88.054421768707485</v>
      </c>
      <c r="Q528" t="s">
        <v>2039</v>
      </c>
      <c r="R528" t="s">
        <v>2040</v>
      </c>
      <c r="S528" s="10">
        <f>(((J528/60)/60)/24)+DATE(1970,1,1)</f>
        <v>42364.25</v>
      </c>
      <c r="T528" s="10">
        <f>(((K528/60)/60)/24)+DATE(1970,1,1)</f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>(E529/D529)</f>
        <v>0.99619450317124736</v>
      </c>
      <c r="P529" s="6">
        <f>E529/G529</f>
        <v>31</v>
      </c>
      <c r="Q529" t="s">
        <v>2041</v>
      </c>
      <c r="R529" t="s">
        <v>2049</v>
      </c>
      <c r="S529" s="10">
        <f>(((J529/60)/60)/24)+DATE(1970,1,1)</f>
        <v>42405.25</v>
      </c>
      <c r="T529" s="10">
        <f>(((K529/60)/60)/24)+DATE(1970,1,1)</f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>(E530/D530)</f>
        <v>0.80300000000000005</v>
      </c>
      <c r="P530" s="6">
        <f>E530/G530</f>
        <v>90.337500000000006</v>
      </c>
      <c r="Q530" t="s">
        <v>2035</v>
      </c>
      <c r="R530" t="s">
        <v>2045</v>
      </c>
      <c r="S530" s="10">
        <f>(((J530/60)/60)/24)+DATE(1970,1,1)</f>
        <v>41601.25</v>
      </c>
      <c r="T530" s="10">
        <f>(((K530/60)/60)/24)+DATE(1970,1,1)</f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>(E531/D531)</f>
        <v>0.11254901960784314</v>
      </c>
      <c r="P531" s="6">
        <f>E531/G531</f>
        <v>63.777777777777779</v>
      </c>
      <c r="Q531" t="s">
        <v>2050</v>
      </c>
      <c r="R531" t="s">
        <v>2051</v>
      </c>
      <c r="S531" s="10">
        <f>(((J531/60)/60)/24)+DATE(1970,1,1)</f>
        <v>41769.208333333336</v>
      </c>
      <c r="T531" s="10">
        <f>(((K531/60)/60)/24)+DATE(1970,1,1)</f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>(E532/D532)</f>
        <v>0.91740952380952379</v>
      </c>
      <c r="P532" s="6">
        <f>E532/G532</f>
        <v>53.995515695067262</v>
      </c>
      <c r="Q532" t="s">
        <v>2047</v>
      </c>
      <c r="R532" t="s">
        <v>2053</v>
      </c>
      <c r="S532" s="10">
        <f>(((J532/60)/60)/24)+DATE(1970,1,1)</f>
        <v>40421.208333333336</v>
      </c>
      <c r="T532" s="10">
        <f>(((K532/60)/60)/24)+DATE(1970,1,1)</f>
        <v>40435.208333333336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>(E533/D533)</f>
        <v>0.95521156936261387</v>
      </c>
      <c r="P533" s="6">
        <f>E533/G533</f>
        <v>48.993956043956047</v>
      </c>
      <c r="Q533" t="s">
        <v>2050</v>
      </c>
      <c r="R533" t="s">
        <v>2051</v>
      </c>
      <c r="S533" s="10">
        <f>(((J533/60)/60)/24)+DATE(1970,1,1)</f>
        <v>41589.25</v>
      </c>
      <c r="T533" s="10">
        <f>(((K533/60)/60)/24)+DATE(1970,1,1)</f>
        <v>41645.25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>(E534/D534)</f>
        <v>5.0287499999999996</v>
      </c>
      <c r="P534" s="6">
        <f>E534/G534</f>
        <v>63.857142857142854</v>
      </c>
      <c r="Q534" t="s">
        <v>2039</v>
      </c>
      <c r="R534" t="s">
        <v>2040</v>
      </c>
      <c r="S534" s="10">
        <f>(((J534/60)/60)/24)+DATE(1970,1,1)</f>
        <v>43125.25</v>
      </c>
      <c r="T534" s="10">
        <f>(((K534/60)/60)/24)+DATE(1970,1,1)</f>
        <v>43126.25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>(E535/D535)</f>
        <v>1.5924394463667819</v>
      </c>
      <c r="P535" s="6">
        <f>E535/G535</f>
        <v>82.996393146979258</v>
      </c>
      <c r="Q535" t="s">
        <v>2035</v>
      </c>
      <c r="R535" t="s">
        <v>2045</v>
      </c>
      <c r="S535" s="10">
        <f>(((J535/60)/60)/24)+DATE(1970,1,1)</f>
        <v>41479.208333333336</v>
      </c>
      <c r="T535" s="10">
        <f>(((K535/60)/60)/24)+DATE(1970,1,1)</f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>(E536/D536)</f>
        <v>0.15022446689113356</v>
      </c>
      <c r="P536" s="6">
        <f>E536/G536</f>
        <v>55.08230452674897</v>
      </c>
      <c r="Q536" t="s">
        <v>2041</v>
      </c>
      <c r="R536" t="s">
        <v>2044</v>
      </c>
      <c r="S536" s="10">
        <f>(((J536/60)/60)/24)+DATE(1970,1,1)</f>
        <v>43329.208333333328</v>
      </c>
      <c r="T536" s="10">
        <f>(((K536/60)/60)/24)+DATE(1970,1,1)</f>
        <v>43330.208333333328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>(E537/D537)</f>
        <v>4.820384615384615</v>
      </c>
      <c r="P537" s="6">
        <f>E537/G537</f>
        <v>62.044554455445542</v>
      </c>
      <c r="Q537" t="s">
        <v>2039</v>
      </c>
      <c r="R537" t="s">
        <v>2040</v>
      </c>
      <c r="S537" s="10">
        <f>(((J537/60)/60)/24)+DATE(1970,1,1)</f>
        <v>43259.208333333328</v>
      </c>
      <c r="T537" s="10">
        <f>(((K537/60)/60)/24)+DATE(1970,1,1)</f>
        <v>43261.208333333328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>(E538/D538)</f>
        <v>1.4996938775510205</v>
      </c>
      <c r="P538" s="6">
        <f>E538/G538</f>
        <v>104.97857142857143</v>
      </c>
      <c r="Q538" t="s">
        <v>2047</v>
      </c>
      <c r="R538" t="s">
        <v>2053</v>
      </c>
      <c r="S538" s="10">
        <f>(((J538/60)/60)/24)+DATE(1970,1,1)</f>
        <v>40414.208333333336</v>
      </c>
      <c r="T538" s="10">
        <f>(((K538/60)/60)/24)+DATE(1970,1,1)</f>
        <v>40440.208333333336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>(E539/D539)</f>
        <v>1.1722156398104266</v>
      </c>
      <c r="P539" s="6">
        <f>E539/G539</f>
        <v>94.044676806083643</v>
      </c>
      <c r="Q539" t="s">
        <v>2041</v>
      </c>
      <c r="R539" t="s">
        <v>2042</v>
      </c>
      <c r="S539" s="10">
        <f>(((J539/60)/60)/24)+DATE(1970,1,1)</f>
        <v>43342.208333333328</v>
      </c>
      <c r="T539" s="10">
        <f>(((K539/60)/60)/24)+DATE(1970,1,1)</f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>(E540/D540)</f>
        <v>0.37695968274950431</v>
      </c>
      <c r="P540" s="6">
        <f>E540/G540</f>
        <v>44.007716049382715</v>
      </c>
      <c r="Q540" t="s">
        <v>2050</v>
      </c>
      <c r="R540" t="s">
        <v>2061</v>
      </c>
      <c r="S540" s="10">
        <f>(((J540/60)/60)/24)+DATE(1970,1,1)</f>
        <v>41539.208333333336</v>
      </c>
      <c r="T540" s="10">
        <f>(((K540/60)/60)/24)+DATE(1970,1,1)</f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>(E541/D541)</f>
        <v>0.72653061224489801</v>
      </c>
      <c r="P541" s="6">
        <f>E541/G541</f>
        <v>92.467532467532465</v>
      </c>
      <c r="Q541" t="s">
        <v>2033</v>
      </c>
      <c r="R541" t="s">
        <v>2034</v>
      </c>
      <c r="S541" s="10">
        <f>(((J541/60)/60)/24)+DATE(1970,1,1)</f>
        <v>43647.208333333328</v>
      </c>
      <c r="T541" s="10">
        <f>(((K541/60)/60)/24)+DATE(1970,1,1)</f>
        <v>43653.208333333328</v>
      </c>
    </row>
    <row r="542" spans="1:20" ht="17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>(E542/D542)</f>
        <v>2.6598113207547169</v>
      </c>
      <c r="P542" s="6">
        <f>E542/G542</f>
        <v>57.072874493927124</v>
      </c>
      <c r="Q542" t="s">
        <v>2054</v>
      </c>
      <c r="R542" t="s">
        <v>2055</v>
      </c>
      <c r="S542" s="10">
        <f>(((J542/60)/60)/24)+DATE(1970,1,1)</f>
        <v>43225.208333333328</v>
      </c>
      <c r="T542" s="10">
        <f>(((K542/60)/60)/24)+DATE(1970,1,1)</f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>(E543/D543)</f>
        <v>0.24205617977528091</v>
      </c>
      <c r="P543" s="6">
        <f>E543/G543</f>
        <v>109.07848101265823</v>
      </c>
      <c r="Q543" t="s">
        <v>2050</v>
      </c>
      <c r="R543" t="s">
        <v>2061</v>
      </c>
      <c r="S543" s="10">
        <f>(((J543/60)/60)/24)+DATE(1970,1,1)</f>
        <v>42165.208333333328</v>
      </c>
      <c r="T543" s="10">
        <f>(((K543/60)/60)/24)+DATE(1970,1,1)</f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>(E544/D544)</f>
        <v>2.5064935064935064E-2</v>
      </c>
      <c r="P544" s="6">
        <f>E544/G544</f>
        <v>39.387755102040813</v>
      </c>
      <c r="Q544" t="s">
        <v>2035</v>
      </c>
      <c r="R544" t="s">
        <v>2045</v>
      </c>
      <c r="S544" s="10">
        <f>(((J544/60)/60)/24)+DATE(1970,1,1)</f>
        <v>42391.25</v>
      </c>
      <c r="T544" s="10">
        <f>(((K544/60)/60)/24)+DATE(1970,1,1)</f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>(E545/D545)</f>
        <v>0.1632979976442874</v>
      </c>
      <c r="P545" s="6">
        <f>E545/G545</f>
        <v>77.022222222222226</v>
      </c>
      <c r="Q545" t="s">
        <v>2050</v>
      </c>
      <c r="R545" t="s">
        <v>2051</v>
      </c>
      <c r="S545" s="10">
        <f>(((J545/60)/60)/24)+DATE(1970,1,1)</f>
        <v>41528.208333333336</v>
      </c>
      <c r="T545" s="10">
        <f>(((K545/60)/60)/24)+DATE(1970,1,1)</f>
        <v>41543.208333333336</v>
      </c>
    </row>
    <row r="546" spans="1:20" ht="34" hidden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>(E546/D546)</f>
        <v>2.7650000000000001</v>
      </c>
      <c r="P546" s="6">
        <f>E546/G546</f>
        <v>92.166666666666671</v>
      </c>
      <c r="Q546" t="s">
        <v>2035</v>
      </c>
      <c r="R546" t="s">
        <v>2036</v>
      </c>
      <c r="S546" s="10">
        <f>(((J546/60)/60)/24)+DATE(1970,1,1)</f>
        <v>42377.25</v>
      </c>
      <c r="T546" s="10">
        <f>(((K546/60)/60)/24)+DATE(1970,1,1)</f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>(E547/D547)</f>
        <v>0.88803571428571426</v>
      </c>
      <c r="P547" s="6">
        <f>E547/G547</f>
        <v>61.007063197026021</v>
      </c>
      <c r="Q547" t="s">
        <v>2039</v>
      </c>
      <c r="R547" t="s">
        <v>2040</v>
      </c>
      <c r="S547" s="10">
        <f>(((J547/60)/60)/24)+DATE(1970,1,1)</f>
        <v>43824.25</v>
      </c>
      <c r="T547" s="10">
        <f>(((K547/60)/60)/24)+DATE(1970,1,1)</f>
        <v>43844.25</v>
      </c>
    </row>
    <row r="548" spans="1:20" ht="17" hidden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>(E548/D548)</f>
        <v>1.6357142857142857</v>
      </c>
      <c r="P548" s="6">
        <f>E548/G548</f>
        <v>78.068181818181813</v>
      </c>
      <c r="Q548" t="s">
        <v>2039</v>
      </c>
      <c r="R548" t="s">
        <v>2040</v>
      </c>
      <c r="S548" s="10">
        <f>(((J548/60)/60)/24)+DATE(1970,1,1)</f>
        <v>43360.208333333328</v>
      </c>
      <c r="T548" s="10">
        <f>(((K548/60)/60)/24)+DATE(1970,1,1)</f>
        <v>43363.208333333328</v>
      </c>
    </row>
    <row r="549" spans="1:20" ht="17" hidden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>(E549/D549)</f>
        <v>9.69</v>
      </c>
      <c r="P549" s="6">
        <f>E549/G549</f>
        <v>80.75</v>
      </c>
      <c r="Q549" t="s">
        <v>2041</v>
      </c>
      <c r="R549" t="s">
        <v>2044</v>
      </c>
      <c r="S549" s="10">
        <f>(((J549/60)/60)/24)+DATE(1970,1,1)</f>
        <v>42029.25</v>
      </c>
      <c r="T549" s="10">
        <f>(((K549/60)/60)/24)+DATE(1970,1,1)</f>
        <v>42041.25</v>
      </c>
    </row>
    <row r="550" spans="1:20" ht="17" hidden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>(E550/D550)</f>
        <v>2.7091376701966716</v>
      </c>
      <c r="P550" s="6">
        <f>E550/G550</f>
        <v>59.991289782244557</v>
      </c>
      <c r="Q550" t="s">
        <v>2039</v>
      </c>
      <c r="R550" t="s">
        <v>2040</v>
      </c>
      <c r="S550" s="10">
        <f>(((J550/60)/60)/24)+DATE(1970,1,1)</f>
        <v>42461.208333333328</v>
      </c>
      <c r="T550" s="10">
        <f>(((K550/60)/60)/24)+DATE(1970,1,1)</f>
        <v>42474.208333333328</v>
      </c>
    </row>
    <row r="551" spans="1:20" ht="34" hidden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>(E551/D551)</f>
        <v>2.8421355932203389</v>
      </c>
      <c r="P551" s="6">
        <f>E551/G551</f>
        <v>110.03018372703411</v>
      </c>
      <c r="Q551" t="s">
        <v>2037</v>
      </c>
      <c r="R551" t="s">
        <v>2046</v>
      </c>
      <c r="S551" s="10">
        <f>(((J551/60)/60)/24)+DATE(1970,1,1)</f>
        <v>41422.208333333336</v>
      </c>
      <c r="T551" s="10">
        <f>(((K551/60)/60)/24)+DATE(1970,1,1)</f>
        <v>41431.208333333336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>(E552/D552)</f>
        <v>0.04</v>
      </c>
      <c r="P552" s="6">
        <f>E552/G552</f>
        <v>4</v>
      </c>
      <c r="Q552" t="s">
        <v>2035</v>
      </c>
      <c r="R552" t="s">
        <v>2045</v>
      </c>
      <c r="S552" s="10">
        <f>(((J552/60)/60)/24)+DATE(1970,1,1)</f>
        <v>40968.25</v>
      </c>
      <c r="T552" s="10">
        <f>(((K552/60)/60)/24)+DATE(1970,1,1)</f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>(E553/D553)</f>
        <v>0.58632981676846196</v>
      </c>
      <c r="P553" s="6">
        <f>E553/G553</f>
        <v>37.99856063332134</v>
      </c>
      <c r="Q553" t="s">
        <v>2037</v>
      </c>
      <c r="R553" t="s">
        <v>2038</v>
      </c>
      <c r="S553" s="10">
        <f>(((J553/60)/60)/24)+DATE(1970,1,1)</f>
        <v>41993.25</v>
      </c>
      <c r="T553" s="10">
        <f>(((K553/60)/60)/24)+DATE(1970,1,1)</f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>(E554/D554)</f>
        <v>0.98511111111111116</v>
      </c>
      <c r="P554" s="6">
        <f>E554/G554</f>
        <v>96.369565217391298</v>
      </c>
      <c r="Q554" t="s">
        <v>2039</v>
      </c>
      <c r="R554" t="s">
        <v>2040</v>
      </c>
      <c r="S554" s="10">
        <f>(((J554/60)/60)/24)+DATE(1970,1,1)</f>
        <v>42700.25</v>
      </c>
      <c r="T554" s="10">
        <f>(((K554/60)/60)/24)+DATE(1970,1,1)</f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>(E555/D555)</f>
        <v>0.43975381008206332</v>
      </c>
      <c r="P555" s="6">
        <f>E555/G555</f>
        <v>72.978599221789878</v>
      </c>
      <c r="Q555" t="s">
        <v>2035</v>
      </c>
      <c r="R555" t="s">
        <v>2036</v>
      </c>
      <c r="S555" s="10">
        <f>(((J555/60)/60)/24)+DATE(1970,1,1)</f>
        <v>40545.25</v>
      </c>
      <c r="T555" s="10">
        <f>(((K555/60)/60)/24)+DATE(1970,1,1)</f>
        <v>40546.25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>(E556/D556)</f>
        <v>1.5166315789473683</v>
      </c>
      <c r="P556" s="6">
        <f>E556/G556</f>
        <v>26.007220216606498</v>
      </c>
      <c r="Q556" t="s">
        <v>2035</v>
      </c>
      <c r="R556" t="s">
        <v>2045</v>
      </c>
      <c r="S556" s="10">
        <f>(((J556/60)/60)/24)+DATE(1970,1,1)</f>
        <v>42723.25</v>
      </c>
      <c r="T556" s="10">
        <f>(((K556/60)/60)/24)+DATE(1970,1,1)</f>
        <v>42729.25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>(E557/D557)</f>
        <v>2.2363492063492063</v>
      </c>
      <c r="P557" s="6">
        <f>E557/G557</f>
        <v>104.36296296296297</v>
      </c>
      <c r="Q557" t="s">
        <v>2035</v>
      </c>
      <c r="R557" t="s">
        <v>2036</v>
      </c>
      <c r="S557" s="10">
        <f>(((J557/60)/60)/24)+DATE(1970,1,1)</f>
        <v>41731.208333333336</v>
      </c>
      <c r="T557" s="10">
        <f>(((K557/60)/60)/24)+DATE(1970,1,1)</f>
        <v>41762.208333333336</v>
      </c>
    </row>
    <row r="558" spans="1:20" ht="17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>(E558/D558)</f>
        <v>2.3975</v>
      </c>
      <c r="P558" s="6">
        <f>E558/G558</f>
        <v>102.18852459016394</v>
      </c>
      <c r="Q558" t="s">
        <v>2047</v>
      </c>
      <c r="R558" t="s">
        <v>2059</v>
      </c>
      <c r="S558" s="10">
        <f>(((J558/60)/60)/24)+DATE(1970,1,1)</f>
        <v>40792.208333333336</v>
      </c>
      <c r="T558" s="10">
        <f>(((K558/60)/60)/24)+DATE(1970,1,1)</f>
        <v>40799.208333333336</v>
      </c>
    </row>
    <row r="559" spans="1:20" ht="17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>(E559/D559)</f>
        <v>1.9933333333333334</v>
      </c>
      <c r="P559" s="6">
        <f>E559/G559</f>
        <v>54.117647058823529</v>
      </c>
      <c r="Q559" t="s">
        <v>2041</v>
      </c>
      <c r="R559" t="s">
        <v>2063</v>
      </c>
      <c r="S559" s="10">
        <f>(((J559/60)/60)/24)+DATE(1970,1,1)</f>
        <v>42279.208333333328</v>
      </c>
      <c r="T559" s="10">
        <f>(((K559/60)/60)/24)+DATE(1970,1,1)</f>
        <v>42282.208333333328</v>
      </c>
    </row>
    <row r="560" spans="1:20" ht="17" hidden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>(E560/D560)</f>
        <v>1.373448275862069</v>
      </c>
      <c r="P560" s="6">
        <f>E560/G560</f>
        <v>63.222222222222221</v>
      </c>
      <c r="Q560" t="s">
        <v>2039</v>
      </c>
      <c r="R560" t="s">
        <v>2040</v>
      </c>
      <c r="S560" s="10">
        <f>(((J560/60)/60)/24)+DATE(1970,1,1)</f>
        <v>42424.25</v>
      </c>
      <c r="T560" s="10">
        <f>(((K560/60)/60)/24)+DATE(1970,1,1)</f>
        <v>42467.208333333328</v>
      </c>
    </row>
    <row r="561" spans="1:20" ht="17" hidden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>(E561/D561)</f>
        <v>1.009696106362773</v>
      </c>
      <c r="P561" s="6">
        <f>E561/G561</f>
        <v>104.03228962818004</v>
      </c>
      <c r="Q561" t="s">
        <v>2039</v>
      </c>
      <c r="R561" t="s">
        <v>2040</v>
      </c>
      <c r="S561" s="10">
        <f>(((J561/60)/60)/24)+DATE(1970,1,1)</f>
        <v>42584.208333333328</v>
      </c>
      <c r="T561" s="10">
        <f>(((K561/60)/60)/24)+DATE(1970,1,1)</f>
        <v>42591.208333333328</v>
      </c>
    </row>
    <row r="562" spans="1:20" ht="17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>(E562/D562)</f>
        <v>7.9416000000000002</v>
      </c>
      <c r="P562" s="6">
        <f>E562/G562</f>
        <v>49.994334277620396</v>
      </c>
      <c r="Q562" t="s">
        <v>2041</v>
      </c>
      <c r="R562" t="s">
        <v>2049</v>
      </c>
      <c r="S562" s="10">
        <f>(((J562/60)/60)/24)+DATE(1970,1,1)</f>
        <v>40865.25</v>
      </c>
      <c r="T562" s="10">
        <f>(((K562/60)/60)/24)+DATE(1970,1,1)</f>
        <v>40905.25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>(E563/D563)</f>
        <v>3.6970000000000001</v>
      </c>
      <c r="P563" s="6">
        <f>E563/G563</f>
        <v>56.015151515151516</v>
      </c>
      <c r="Q563" t="s">
        <v>2039</v>
      </c>
      <c r="R563" t="s">
        <v>2040</v>
      </c>
      <c r="S563" s="10">
        <f>(((J563/60)/60)/24)+DATE(1970,1,1)</f>
        <v>40833.208333333336</v>
      </c>
      <c r="T563" s="10">
        <f>(((K563/60)/60)/24)+DATE(1970,1,1)</f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>(E564/D564)</f>
        <v>0.12818181818181817</v>
      </c>
      <c r="P564" s="6">
        <f>E564/G564</f>
        <v>48.807692307692307</v>
      </c>
      <c r="Q564" t="s">
        <v>2035</v>
      </c>
      <c r="R564" t="s">
        <v>2036</v>
      </c>
      <c r="S564" s="10">
        <f>(((J564/60)/60)/24)+DATE(1970,1,1)</f>
        <v>43536.208333333328</v>
      </c>
      <c r="T564" s="10">
        <f>(((K564/60)/60)/24)+DATE(1970,1,1)</f>
        <v>43538.208333333328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>(E565/D565)</f>
        <v>1.3802702702702703</v>
      </c>
      <c r="P565" s="6">
        <f>E565/G565</f>
        <v>60.082352941176474</v>
      </c>
      <c r="Q565" t="s">
        <v>2041</v>
      </c>
      <c r="R565" t="s">
        <v>2042</v>
      </c>
      <c r="S565" s="10">
        <f>(((J565/60)/60)/24)+DATE(1970,1,1)</f>
        <v>43417.25</v>
      </c>
      <c r="T565" s="10">
        <f>(((K565/60)/60)/24)+DATE(1970,1,1)</f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>(E566/D566)</f>
        <v>0.83813278008298753</v>
      </c>
      <c r="P566" s="6">
        <f>E566/G566</f>
        <v>78.990502793296088</v>
      </c>
      <c r="Q566" t="s">
        <v>2039</v>
      </c>
      <c r="R566" t="s">
        <v>2040</v>
      </c>
      <c r="S566" s="10">
        <f>(((J566/60)/60)/24)+DATE(1970,1,1)</f>
        <v>42078.208333333328</v>
      </c>
      <c r="T566" s="10">
        <f>(((K566/60)/60)/24)+DATE(1970,1,1)</f>
        <v>42086.208333333328</v>
      </c>
    </row>
    <row r="567" spans="1:20" ht="17" hidden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>(E567/D567)</f>
        <v>2.0460063224446787</v>
      </c>
      <c r="P567" s="6">
        <f>E567/G567</f>
        <v>53.99499443826474</v>
      </c>
      <c r="Q567" t="s">
        <v>2039</v>
      </c>
      <c r="R567" t="s">
        <v>2040</v>
      </c>
      <c r="S567" s="10">
        <f>(((J567/60)/60)/24)+DATE(1970,1,1)</f>
        <v>40862.25</v>
      </c>
      <c r="T567" s="10">
        <f>(((K567/60)/60)/24)+DATE(1970,1,1)</f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>(E568/D568)</f>
        <v>0.44344086021505374</v>
      </c>
      <c r="P568" s="6">
        <f>E568/G568</f>
        <v>111.45945945945945</v>
      </c>
      <c r="Q568" t="s">
        <v>2035</v>
      </c>
      <c r="R568" t="s">
        <v>2043</v>
      </c>
      <c r="S568" s="10">
        <f>(((J568/60)/60)/24)+DATE(1970,1,1)</f>
        <v>42424.25</v>
      </c>
      <c r="T568" s="10">
        <f>(((K568/60)/60)/24)+DATE(1970,1,1)</f>
        <v>42447.208333333328</v>
      </c>
    </row>
    <row r="569" spans="1:20" ht="34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>(E569/D569)</f>
        <v>2.1860294117647059</v>
      </c>
      <c r="P569" s="6">
        <f>E569/G569</f>
        <v>60.922131147540981</v>
      </c>
      <c r="Q569" t="s">
        <v>2035</v>
      </c>
      <c r="R569" t="s">
        <v>2036</v>
      </c>
      <c r="S569" s="10">
        <f>(((J569/60)/60)/24)+DATE(1970,1,1)</f>
        <v>41830.208333333336</v>
      </c>
      <c r="T569" s="10">
        <f>(((K569/60)/60)/24)+DATE(1970,1,1)</f>
        <v>41832.208333333336</v>
      </c>
    </row>
    <row r="570" spans="1:20" ht="17" hidden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>(E570/D570)</f>
        <v>1.8603314917127072</v>
      </c>
      <c r="P570" s="6">
        <f>E570/G570</f>
        <v>26.0015444015444</v>
      </c>
      <c r="Q570" t="s">
        <v>2039</v>
      </c>
      <c r="R570" t="s">
        <v>2040</v>
      </c>
      <c r="S570" s="10">
        <f>(((J570/60)/60)/24)+DATE(1970,1,1)</f>
        <v>40374.208333333336</v>
      </c>
      <c r="T570" s="10">
        <f>(((K570/60)/60)/24)+DATE(1970,1,1)</f>
        <v>40419.208333333336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>(E571/D571)</f>
        <v>2.3733830845771142</v>
      </c>
      <c r="P571" s="6">
        <f>E571/G571</f>
        <v>80.993208828522924</v>
      </c>
      <c r="Q571" t="s">
        <v>2041</v>
      </c>
      <c r="R571" t="s">
        <v>2049</v>
      </c>
      <c r="S571" s="10">
        <f>(((J571/60)/60)/24)+DATE(1970,1,1)</f>
        <v>40554.25</v>
      </c>
      <c r="T571" s="10">
        <f>(((K571/60)/60)/24)+DATE(1970,1,1)</f>
        <v>40566.25</v>
      </c>
    </row>
    <row r="572" spans="1:20" ht="17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>(E572/D572)</f>
        <v>3.0565384615384614</v>
      </c>
      <c r="P572" s="6">
        <f>E572/G572</f>
        <v>34.995963302752294</v>
      </c>
      <c r="Q572" t="s">
        <v>2035</v>
      </c>
      <c r="R572" t="s">
        <v>2036</v>
      </c>
      <c r="S572" s="10">
        <f>(((J572/60)/60)/24)+DATE(1970,1,1)</f>
        <v>41993.25</v>
      </c>
      <c r="T572" s="10">
        <f>(((K572/60)/60)/24)+DATE(1970,1,1)</f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>(E573/D573)</f>
        <v>0.94142857142857139</v>
      </c>
      <c r="P573" s="6">
        <f>E573/G573</f>
        <v>94.142857142857139</v>
      </c>
      <c r="Q573" t="s">
        <v>2041</v>
      </c>
      <c r="R573" t="s">
        <v>2052</v>
      </c>
      <c r="S573" s="10">
        <f>(((J573/60)/60)/24)+DATE(1970,1,1)</f>
        <v>42174.208333333328</v>
      </c>
      <c r="T573" s="10">
        <f>(((K573/60)/60)/24)+DATE(1970,1,1)</f>
        <v>42221.208333333328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>(E574/D574)</f>
        <v>0.54400000000000004</v>
      </c>
      <c r="P574" s="6">
        <f>E574/G574</f>
        <v>52.085106382978722</v>
      </c>
      <c r="Q574" t="s">
        <v>2035</v>
      </c>
      <c r="R574" t="s">
        <v>2036</v>
      </c>
      <c r="S574" s="10">
        <f>(((J574/60)/60)/24)+DATE(1970,1,1)</f>
        <v>42275.208333333328</v>
      </c>
      <c r="T574" s="10">
        <f>(((K574/60)/60)/24)+DATE(1970,1,1)</f>
        <v>42291.208333333328</v>
      </c>
    </row>
    <row r="575" spans="1:20" ht="17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>(E575/D575)</f>
        <v>1.1188059701492536</v>
      </c>
      <c r="P575" s="6">
        <f>E575/G575</f>
        <v>24.986666666666668</v>
      </c>
      <c r="Q575" t="s">
        <v>2064</v>
      </c>
      <c r="R575" t="s">
        <v>2065</v>
      </c>
      <c r="S575" s="10">
        <f>(((J575/60)/60)/24)+DATE(1970,1,1)</f>
        <v>41761.208333333336</v>
      </c>
      <c r="T575" s="10">
        <f>(((K575/60)/60)/24)+DATE(1970,1,1)</f>
        <v>41763.208333333336</v>
      </c>
    </row>
    <row r="576" spans="1:20" ht="17" hidden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>(E576/D576)</f>
        <v>3.6914814814814814</v>
      </c>
      <c r="P576" s="6">
        <f>E576/G576</f>
        <v>69.215277777777771</v>
      </c>
      <c r="Q576" t="s">
        <v>2033</v>
      </c>
      <c r="R576" t="s">
        <v>2034</v>
      </c>
      <c r="S576" s="10">
        <f>(((J576/60)/60)/24)+DATE(1970,1,1)</f>
        <v>43806.25</v>
      </c>
      <c r="T576" s="10">
        <f>(((K576/60)/60)/24)+DATE(1970,1,1)</f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>(E577/D577)</f>
        <v>0.62930372148859548</v>
      </c>
      <c r="P577" s="6">
        <f>E577/G577</f>
        <v>93.944444444444443</v>
      </c>
      <c r="Q577" t="s">
        <v>2039</v>
      </c>
      <c r="R577" t="s">
        <v>2040</v>
      </c>
      <c r="S577" s="10">
        <f>(((J577/60)/60)/24)+DATE(1970,1,1)</f>
        <v>41779.208333333336</v>
      </c>
      <c r="T577" s="10">
        <f>(((K577/60)/60)/24)+DATE(1970,1,1)</f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>(E578/D578)</f>
        <v>0.6492783505154639</v>
      </c>
      <c r="P578" s="6">
        <f>E578/G578</f>
        <v>98.40625</v>
      </c>
      <c r="Q578" t="s">
        <v>2039</v>
      </c>
      <c r="R578" t="s">
        <v>2040</v>
      </c>
      <c r="S578" s="10">
        <f>(((J578/60)/60)/24)+DATE(1970,1,1)</f>
        <v>43040.208333333328</v>
      </c>
      <c r="T578" s="10">
        <f>(((K578/60)/60)/24)+DATE(1970,1,1)</f>
        <v>43057.25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>(E579/D579)</f>
        <v>0.18853658536585366</v>
      </c>
      <c r="P579" s="6">
        <f>E579/G579</f>
        <v>41.783783783783782</v>
      </c>
      <c r="Q579" t="s">
        <v>2035</v>
      </c>
      <c r="R579" t="s">
        <v>2058</v>
      </c>
      <c r="S579" s="10">
        <f>(((J579/60)/60)/24)+DATE(1970,1,1)</f>
        <v>40613.25</v>
      </c>
      <c r="T579" s="10">
        <f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>(E580/D580)</f>
        <v>0.1675440414507772</v>
      </c>
      <c r="P580" s="6">
        <f>E580/G580</f>
        <v>65.991836734693877</v>
      </c>
      <c r="Q580" t="s">
        <v>2041</v>
      </c>
      <c r="R580" t="s">
        <v>2063</v>
      </c>
      <c r="S580" s="10">
        <f>(((J580/60)/60)/24)+DATE(1970,1,1)</f>
        <v>40878.25</v>
      </c>
      <c r="T580" s="10">
        <f>(((K580/60)/60)/24)+DATE(1970,1,1)</f>
        <v>40881.25</v>
      </c>
    </row>
    <row r="581" spans="1:20" ht="17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>(E581/D581)</f>
        <v>1.0111290322580646</v>
      </c>
      <c r="P581" s="6">
        <f>E581/G581</f>
        <v>72.05747126436782</v>
      </c>
      <c r="Q581" t="s">
        <v>2035</v>
      </c>
      <c r="R581" t="s">
        <v>2058</v>
      </c>
      <c r="S581" s="10">
        <f>(((J581/60)/60)/24)+DATE(1970,1,1)</f>
        <v>40762.208333333336</v>
      </c>
      <c r="T581" s="10">
        <f>(((K581/60)/60)/24)+DATE(1970,1,1)</f>
        <v>40774.208333333336</v>
      </c>
    </row>
    <row r="582" spans="1:20" ht="17" hidden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>(E582/D582)</f>
        <v>3.4150228310502282</v>
      </c>
      <c r="P582" s="6">
        <f>E582/G582</f>
        <v>48.003209242618745</v>
      </c>
      <c r="Q582" t="s">
        <v>2039</v>
      </c>
      <c r="R582" t="s">
        <v>2040</v>
      </c>
      <c r="S582" s="10">
        <f>(((J582/60)/60)/24)+DATE(1970,1,1)</f>
        <v>41696.25</v>
      </c>
      <c r="T582" s="10">
        <f>(((K582/60)/60)/24)+DATE(1970,1,1)</f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>(E583/D583)</f>
        <v>0.64016666666666666</v>
      </c>
      <c r="P583" s="6">
        <f>E583/G583</f>
        <v>54.098591549295776</v>
      </c>
      <c r="Q583" t="s">
        <v>2037</v>
      </c>
      <c r="R583" t="s">
        <v>2038</v>
      </c>
      <c r="S583" s="10">
        <f>(((J583/60)/60)/24)+DATE(1970,1,1)</f>
        <v>40662.208333333336</v>
      </c>
      <c r="T583" s="10">
        <f>(((K583/60)/60)/24)+DATE(1970,1,1)</f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>(E584/D584)</f>
        <v>0.5208045977011494</v>
      </c>
      <c r="P584" s="6">
        <f>E584/G584</f>
        <v>107.88095238095238</v>
      </c>
      <c r="Q584" t="s">
        <v>2050</v>
      </c>
      <c r="R584" t="s">
        <v>2051</v>
      </c>
      <c r="S584" s="10">
        <f>(((J584/60)/60)/24)+DATE(1970,1,1)</f>
        <v>42165.208333333328</v>
      </c>
      <c r="T584" s="10">
        <f>(((K584/60)/60)/24)+DATE(1970,1,1)</f>
        <v>42170.208333333328</v>
      </c>
    </row>
    <row r="585" spans="1:20" ht="34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>(E585/D585)</f>
        <v>3.2240211640211642</v>
      </c>
      <c r="P585" s="6">
        <f>E585/G585</f>
        <v>67.034103410341032</v>
      </c>
      <c r="Q585" t="s">
        <v>2041</v>
      </c>
      <c r="R585" t="s">
        <v>2042</v>
      </c>
      <c r="S585" s="10">
        <f>(((J585/60)/60)/24)+DATE(1970,1,1)</f>
        <v>40959.25</v>
      </c>
      <c r="T585" s="10">
        <f>(((K585/60)/60)/24)+DATE(1970,1,1)</f>
        <v>40976.25</v>
      </c>
    </row>
    <row r="586" spans="1:20" ht="34" hidden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>(E586/D586)</f>
        <v>1.1950810185185186</v>
      </c>
      <c r="P586" s="6">
        <f>E586/G586</f>
        <v>64.01425914445133</v>
      </c>
      <c r="Q586" t="s">
        <v>2037</v>
      </c>
      <c r="R586" t="s">
        <v>2038</v>
      </c>
      <c r="S586" s="10">
        <f>(((J586/60)/60)/24)+DATE(1970,1,1)</f>
        <v>41024.208333333336</v>
      </c>
      <c r="T586" s="10">
        <f>(((K586/60)/60)/24)+DATE(1970,1,1)</f>
        <v>41038.208333333336</v>
      </c>
    </row>
    <row r="587" spans="1:20" ht="17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>(E587/D587)</f>
        <v>1.4679775280898877</v>
      </c>
      <c r="P587" s="6">
        <f>E587/G587</f>
        <v>96.066176470588232</v>
      </c>
      <c r="Q587" t="s">
        <v>2047</v>
      </c>
      <c r="R587" t="s">
        <v>2059</v>
      </c>
      <c r="S587" s="10">
        <f>(((J587/60)/60)/24)+DATE(1970,1,1)</f>
        <v>40255.208333333336</v>
      </c>
      <c r="T587" s="10">
        <f>(((K587/60)/60)/24)+DATE(1970,1,1)</f>
        <v>40265.208333333336</v>
      </c>
    </row>
    <row r="588" spans="1:20" ht="17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>(E588/D588)</f>
        <v>9.5057142857142853</v>
      </c>
      <c r="P588" s="6">
        <f>E588/G588</f>
        <v>51.184615384615384</v>
      </c>
      <c r="Q588" t="s">
        <v>2035</v>
      </c>
      <c r="R588" t="s">
        <v>2036</v>
      </c>
      <c r="S588" s="10">
        <f>(((J588/60)/60)/24)+DATE(1970,1,1)</f>
        <v>40499.25</v>
      </c>
      <c r="T588" s="10">
        <f>(((K588/60)/60)/24)+DATE(1970,1,1)</f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>(E589/D589)</f>
        <v>0.72893617021276591</v>
      </c>
      <c r="P589" s="6">
        <f>E589/G589</f>
        <v>43.92307692307692</v>
      </c>
      <c r="Q589" t="s">
        <v>2033</v>
      </c>
      <c r="R589" t="s">
        <v>2034</v>
      </c>
      <c r="S589" s="10">
        <f>(((J589/60)/60)/24)+DATE(1970,1,1)</f>
        <v>43484.25</v>
      </c>
      <c r="T589" s="10">
        <f>(((K589/60)/60)/24)+DATE(1970,1,1)</f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>(E590/D590)</f>
        <v>0.7900824873096447</v>
      </c>
      <c r="P590" s="6">
        <f>E590/G590</f>
        <v>91.021198830409361</v>
      </c>
      <c r="Q590" t="s">
        <v>2039</v>
      </c>
      <c r="R590" t="s">
        <v>2040</v>
      </c>
      <c r="S590" s="10">
        <f>(((J590/60)/60)/24)+DATE(1970,1,1)</f>
        <v>40262.208333333336</v>
      </c>
      <c r="T590" s="10">
        <f>(((K590/60)/60)/24)+DATE(1970,1,1)</f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>(E591/D591)</f>
        <v>0.64721518987341775</v>
      </c>
      <c r="P591" s="6">
        <f>E591/G591</f>
        <v>50.127450980392155</v>
      </c>
      <c r="Q591" t="s">
        <v>2041</v>
      </c>
      <c r="R591" t="s">
        <v>2042</v>
      </c>
      <c r="S591" s="10">
        <f>(((J591/60)/60)/24)+DATE(1970,1,1)</f>
        <v>42190.208333333328</v>
      </c>
      <c r="T591" s="10">
        <f>(((K591/60)/60)/24)+DATE(1970,1,1)</f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>(E592/D592)</f>
        <v>0.82028169014084507</v>
      </c>
      <c r="P592" s="6">
        <f>E592/G592</f>
        <v>67.720930232558146</v>
      </c>
      <c r="Q592" t="s">
        <v>2047</v>
      </c>
      <c r="R592" t="s">
        <v>2056</v>
      </c>
      <c r="S592" s="10">
        <f>(((J592/60)/60)/24)+DATE(1970,1,1)</f>
        <v>41994.25</v>
      </c>
      <c r="T592" s="10">
        <f>(((K592/60)/60)/24)+DATE(1970,1,1)</f>
        <v>42005.25</v>
      </c>
    </row>
    <row r="593" spans="1:20" ht="17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>(E593/D593)</f>
        <v>10.376666666666667</v>
      </c>
      <c r="P593" s="6">
        <f>E593/G593</f>
        <v>61.03921568627451</v>
      </c>
      <c r="Q593" t="s">
        <v>2050</v>
      </c>
      <c r="R593" t="s">
        <v>2051</v>
      </c>
      <c r="S593" s="10">
        <f>(((J593/60)/60)/24)+DATE(1970,1,1)</f>
        <v>40373.208333333336</v>
      </c>
      <c r="T593" s="10">
        <f>(((K593/60)/60)/24)+DATE(1970,1,1)</f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>(E594/D594)</f>
        <v>0.12910076530612244</v>
      </c>
      <c r="P594" s="6">
        <f>E594/G594</f>
        <v>80.011857707509876</v>
      </c>
      <c r="Q594" t="s">
        <v>2039</v>
      </c>
      <c r="R594" t="s">
        <v>2040</v>
      </c>
      <c r="S594" s="10">
        <f>(((J594/60)/60)/24)+DATE(1970,1,1)</f>
        <v>41789.208333333336</v>
      </c>
      <c r="T594" s="10">
        <f>(((K594/60)/60)/24)+DATE(1970,1,1)</f>
        <v>41798.208333333336</v>
      </c>
    </row>
    <row r="595" spans="1:20" ht="17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>(E595/D595)</f>
        <v>1.5484210526315789</v>
      </c>
      <c r="P595" s="6">
        <f>E595/G595</f>
        <v>47.001497753369947</v>
      </c>
      <c r="Q595" t="s">
        <v>2041</v>
      </c>
      <c r="R595" t="s">
        <v>2049</v>
      </c>
      <c r="S595" s="10">
        <f>(((J595/60)/60)/24)+DATE(1970,1,1)</f>
        <v>41724.208333333336</v>
      </c>
      <c r="T595" s="10">
        <f>(((K595/60)/60)/24)+DATE(1970,1,1)</f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>(E596/D596)</f>
        <v>7.0991735537190084E-2</v>
      </c>
      <c r="P596" s="6">
        <f>E596/G596</f>
        <v>71.127388535031841</v>
      </c>
      <c r="Q596" t="s">
        <v>2039</v>
      </c>
      <c r="R596" t="s">
        <v>2040</v>
      </c>
      <c r="S596" s="10">
        <f>(((J596/60)/60)/24)+DATE(1970,1,1)</f>
        <v>42548.208333333328</v>
      </c>
      <c r="T596" s="10">
        <f>(((K596/60)/60)/24)+DATE(1970,1,1)</f>
        <v>42551.208333333328</v>
      </c>
    </row>
    <row r="597" spans="1:20" ht="34" hidden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>(E597/D597)</f>
        <v>2.0852773826458035</v>
      </c>
      <c r="P597" s="6">
        <f>E597/G597</f>
        <v>89.99079189686924</v>
      </c>
      <c r="Q597" t="s">
        <v>2039</v>
      </c>
      <c r="R597" t="s">
        <v>2040</v>
      </c>
      <c r="S597" s="10">
        <f>(((J597/60)/60)/24)+DATE(1970,1,1)</f>
        <v>40253.208333333336</v>
      </c>
      <c r="T597" s="10">
        <f>(((K597/60)/60)/24)+DATE(1970,1,1)</f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>(E598/D598)</f>
        <v>0.99683544303797467</v>
      </c>
      <c r="P598" s="6">
        <f>E598/G598</f>
        <v>43.032786885245905</v>
      </c>
      <c r="Q598" t="s">
        <v>2041</v>
      </c>
      <c r="R598" t="s">
        <v>2044</v>
      </c>
      <c r="S598" s="10">
        <f>(((J598/60)/60)/24)+DATE(1970,1,1)</f>
        <v>42434.25</v>
      </c>
      <c r="T598" s="10">
        <f>(((K598/60)/60)/24)+DATE(1970,1,1)</f>
        <v>42441.25</v>
      </c>
    </row>
    <row r="599" spans="1:20" ht="17" hidden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>(E599/D599)</f>
        <v>2.0159756097560977</v>
      </c>
      <c r="P599" s="6">
        <f>E599/G599</f>
        <v>67.997714808043881</v>
      </c>
      <c r="Q599" t="s">
        <v>2039</v>
      </c>
      <c r="R599" t="s">
        <v>2040</v>
      </c>
      <c r="S599" s="10">
        <f>(((J599/60)/60)/24)+DATE(1970,1,1)</f>
        <v>43786.25</v>
      </c>
      <c r="T599" s="10">
        <f>(((K599/60)/60)/24)+DATE(1970,1,1)</f>
        <v>43804.25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>(E600/D600)</f>
        <v>1.6209032258064515</v>
      </c>
      <c r="P600" s="6">
        <f>E600/G600</f>
        <v>73.004566210045667</v>
      </c>
      <c r="Q600" t="s">
        <v>2035</v>
      </c>
      <c r="R600" t="s">
        <v>2036</v>
      </c>
      <c r="S600" s="10">
        <f>(((J600/60)/60)/24)+DATE(1970,1,1)</f>
        <v>40344.208333333336</v>
      </c>
      <c r="T600" s="10">
        <f>(((K600/60)/60)/24)+DATE(1970,1,1)</f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>(E601/D601)</f>
        <v>3.6436208125445471E-2</v>
      </c>
      <c r="P601" s="6">
        <f>E601/G601</f>
        <v>62.341463414634148</v>
      </c>
      <c r="Q601" t="s">
        <v>2041</v>
      </c>
      <c r="R601" t="s">
        <v>2042</v>
      </c>
      <c r="S601" s="10">
        <f>(((J601/60)/60)/24)+DATE(1970,1,1)</f>
        <v>42047.25</v>
      </c>
      <c r="T601" s="10">
        <f>(((K601/60)/60)/24)+DATE(1970,1,1)</f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>(E602/D602)</f>
        <v>0.05</v>
      </c>
      <c r="P602" s="6">
        <f>E602/G602</f>
        <v>5</v>
      </c>
      <c r="Q602" t="s">
        <v>2033</v>
      </c>
      <c r="R602" t="s">
        <v>2034</v>
      </c>
      <c r="S602" s="10">
        <f>(((J602/60)/60)/24)+DATE(1970,1,1)</f>
        <v>41485.208333333336</v>
      </c>
      <c r="T602" s="10">
        <f>(((K602/60)/60)/24)+DATE(1970,1,1)</f>
        <v>41497.208333333336</v>
      </c>
    </row>
    <row r="603" spans="1:20" ht="17" hidden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>(E603/D603)</f>
        <v>2.0663492063492064</v>
      </c>
      <c r="P603" s="6">
        <f>E603/G603</f>
        <v>67.103092783505161</v>
      </c>
      <c r="Q603" t="s">
        <v>2037</v>
      </c>
      <c r="R603" t="s">
        <v>2046</v>
      </c>
      <c r="S603" s="10">
        <f>(((J603/60)/60)/24)+DATE(1970,1,1)</f>
        <v>41789.208333333336</v>
      </c>
      <c r="T603" s="10">
        <f>(((K603/60)/60)/24)+DATE(1970,1,1)</f>
        <v>41806.208333333336</v>
      </c>
    </row>
    <row r="604" spans="1:20" ht="34" hidden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>(E604/D604)</f>
        <v>1.2823628691983122</v>
      </c>
      <c r="P604" s="6">
        <f>E604/G604</f>
        <v>79.978947368421046</v>
      </c>
      <c r="Q604" t="s">
        <v>2039</v>
      </c>
      <c r="R604" t="s">
        <v>2040</v>
      </c>
      <c r="S604" s="10">
        <f>(((J604/60)/60)/24)+DATE(1970,1,1)</f>
        <v>42160.208333333328</v>
      </c>
      <c r="T604" s="10">
        <f>(((K604/60)/60)/24)+DATE(1970,1,1)</f>
        <v>42171.208333333328</v>
      </c>
    </row>
    <row r="605" spans="1:20" ht="17" hidden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>(E605/D605)</f>
        <v>1.1966037735849056</v>
      </c>
      <c r="P605" s="6">
        <f>E605/G605</f>
        <v>62.176470588235297</v>
      </c>
      <c r="Q605" t="s">
        <v>2039</v>
      </c>
      <c r="R605" t="s">
        <v>2040</v>
      </c>
      <c r="S605" s="10">
        <f>(((J605/60)/60)/24)+DATE(1970,1,1)</f>
        <v>43573.208333333328</v>
      </c>
      <c r="T605" s="10">
        <f>(((K605/60)/60)/24)+DATE(1970,1,1)</f>
        <v>43600.208333333328</v>
      </c>
    </row>
    <row r="606" spans="1:20" ht="17" hidden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>(E606/D606)</f>
        <v>1.7073055242390078</v>
      </c>
      <c r="P606" s="6">
        <f>E606/G606</f>
        <v>53.005950297514879</v>
      </c>
      <c r="Q606" t="s">
        <v>2039</v>
      </c>
      <c r="R606" t="s">
        <v>2040</v>
      </c>
      <c r="S606" s="10">
        <f>(((J606/60)/60)/24)+DATE(1970,1,1)</f>
        <v>40565.25</v>
      </c>
      <c r="T606" s="10">
        <f>(((K606/60)/60)/24)+DATE(1970,1,1)</f>
        <v>40586.25</v>
      </c>
    </row>
    <row r="607" spans="1:20" ht="17" hidden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>(E607/D607)</f>
        <v>1.8721212121212121</v>
      </c>
      <c r="P607" s="6">
        <f>E607/G607</f>
        <v>57.738317757009348</v>
      </c>
      <c r="Q607" t="s">
        <v>2047</v>
      </c>
      <c r="R607" t="s">
        <v>2048</v>
      </c>
      <c r="S607" s="10">
        <f>(((J607/60)/60)/24)+DATE(1970,1,1)</f>
        <v>42280.208333333328</v>
      </c>
      <c r="T607" s="10">
        <f>(((K607/60)/60)/24)+DATE(1970,1,1)</f>
        <v>42321.25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>(E608/D608)</f>
        <v>1.8838235294117647</v>
      </c>
      <c r="P608" s="6">
        <f>E608/G608</f>
        <v>40.03125</v>
      </c>
      <c r="Q608" t="s">
        <v>2035</v>
      </c>
      <c r="R608" t="s">
        <v>2036</v>
      </c>
      <c r="S608" s="10">
        <f>(((J608/60)/60)/24)+DATE(1970,1,1)</f>
        <v>42436.25</v>
      </c>
      <c r="T608" s="10">
        <f>(((K608/60)/60)/24)+DATE(1970,1,1)</f>
        <v>42447.208333333328</v>
      </c>
    </row>
    <row r="609" spans="1:20" ht="17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>(E609/D609)</f>
        <v>1.3129869186046512</v>
      </c>
      <c r="P609" s="6">
        <f>E609/G609</f>
        <v>81.016591928251117</v>
      </c>
      <c r="Q609" t="s">
        <v>2033</v>
      </c>
      <c r="R609" t="s">
        <v>2034</v>
      </c>
      <c r="S609" s="10">
        <f>(((J609/60)/60)/24)+DATE(1970,1,1)</f>
        <v>41721.208333333336</v>
      </c>
      <c r="T609" s="10">
        <f>(((K609/60)/60)/24)+DATE(1970,1,1)</f>
        <v>41723.208333333336</v>
      </c>
    </row>
    <row r="610" spans="1:20" ht="17" hidden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>(E610/D610)</f>
        <v>2.8397435897435899</v>
      </c>
      <c r="P610" s="6">
        <f>E610/G610</f>
        <v>35.047468354430379</v>
      </c>
      <c r="Q610" t="s">
        <v>2035</v>
      </c>
      <c r="R610" t="s">
        <v>2058</v>
      </c>
      <c r="S610" s="10">
        <f>(((J610/60)/60)/24)+DATE(1970,1,1)</f>
        <v>43530.25</v>
      </c>
      <c r="T610" s="10">
        <f>(((K610/60)/60)/24)+DATE(1970,1,1)</f>
        <v>43534.25</v>
      </c>
    </row>
    <row r="611" spans="1:20" ht="17" hidden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>(E611/D611)</f>
        <v>1.2041999999999999</v>
      </c>
      <c r="P611" s="6">
        <f>E611/G611</f>
        <v>102.92307692307692</v>
      </c>
      <c r="Q611" t="s">
        <v>2041</v>
      </c>
      <c r="R611" t="s">
        <v>2063</v>
      </c>
      <c r="S611" s="10">
        <f>(((J611/60)/60)/24)+DATE(1970,1,1)</f>
        <v>43481.25</v>
      </c>
      <c r="T611" s="10">
        <f>(((K611/60)/60)/24)+DATE(1970,1,1)</f>
        <v>43498.25</v>
      </c>
    </row>
    <row r="612" spans="1:20" ht="34" hidden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>(E612/D612)</f>
        <v>4.1905607476635511</v>
      </c>
      <c r="P612" s="6">
        <f>E612/G612</f>
        <v>27.998126756166094</v>
      </c>
      <c r="Q612" t="s">
        <v>2039</v>
      </c>
      <c r="R612" t="s">
        <v>2040</v>
      </c>
      <c r="S612" s="10">
        <f>(((J612/60)/60)/24)+DATE(1970,1,1)</f>
        <v>41259.25</v>
      </c>
      <c r="T612" s="10">
        <f>(((K612/60)/60)/24)+DATE(1970,1,1)</f>
        <v>41273.25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>(E613/D613)</f>
        <v>0.13853658536585367</v>
      </c>
      <c r="P613" s="6">
        <f>E613/G613</f>
        <v>75.733333333333334</v>
      </c>
      <c r="Q613" t="s">
        <v>2039</v>
      </c>
      <c r="R613" t="s">
        <v>2040</v>
      </c>
      <c r="S613" s="10">
        <f>(((J613/60)/60)/24)+DATE(1970,1,1)</f>
        <v>41480.208333333336</v>
      </c>
      <c r="T613" s="10">
        <f>(((K613/60)/60)/24)+DATE(1970,1,1)</f>
        <v>41492.208333333336</v>
      </c>
    </row>
    <row r="614" spans="1:20" ht="17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>(E614/D614)</f>
        <v>1.3943548387096774</v>
      </c>
      <c r="P614" s="6">
        <f>E614/G614</f>
        <v>45.026041666666664</v>
      </c>
      <c r="Q614" t="s">
        <v>2035</v>
      </c>
      <c r="R614" t="s">
        <v>2043</v>
      </c>
      <c r="S614" s="10">
        <f>(((J614/60)/60)/24)+DATE(1970,1,1)</f>
        <v>40474.208333333336</v>
      </c>
      <c r="T614" s="10">
        <f>(((K614/60)/60)/24)+DATE(1970,1,1)</f>
        <v>40497.25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>(E615/D615)</f>
        <v>1.74</v>
      </c>
      <c r="P615" s="6">
        <f>E615/G615</f>
        <v>73.615384615384613</v>
      </c>
      <c r="Q615" t="s">
        <v>2039</v>
      </c>
      <c r="R615" t="s">
        <v>2040</v>
      </c>
      <c r="S615" s="10">
        <f>(((J615/60)/60)/24)+DATE(1970,1,1)</f>
        <v>42973.208333333328</v>
      </c>
      <c r="T615" s="10">
        <f>(((K615/60)/60)/24)+DATE(1970,1,1)</f>
        <v>42982.208333333328</v>
      </c>
    </row>
    <row r="616" spans="1:20" ht="34" hidden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>(E616/D616)</f>
        <v>1.5549056603773586</v>
      </c>
      <c r="P616" s="6">
        <f>E616/G616</f>
        <v>56.991701244813278</v>
      </c>
      <c r="Q616" t="s">
        <v>2039</v>
      </c>
      <c r="R616" t="s">
        <v>2040</v>
      </c>
      <c r="S616" s="10">
        <f>(((J616/60)/60)/24)+DATE(1970,1,1)</f>
        <v>42746.25</v>
      </c>
      <c r="T616" s="10">
        <f>(((K616/60)/60)/24)+DATE(1970,1,1)</f>
        <v>42764.25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>(E617/D617)</f>
        <v>1.7044705882352942</v>
      </c>
      <c r="P617" s="6">
        <f>E617/G617</f>
        <v>85.223529411764702</v>
      </c>
      <c r="Q617" t="s">
        <v>2039</v>
      </c>
      <c r="R617" t="s">
        <v>2040</v>
      </c>
      <c r="S617" s="10">
        <f>(((J617/60)/60)/24)+DATE(1970,1,1)</f>
        <v>42489.208333333328</v>
      </c>
      <c r="T617" s="10">
        <f>(((K617/60)/60)/24)+DATE(1970,1,1)</f>
        <v>42499.208333333328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>(E618/D618)</f>
        <v>1.8951562500000001</v>
      </c>
      <c r="P618" s="6">
        <f>E618/G618</f>
        <v>50.962184873949582</v>
      </c>
      <c r="Q618" t="s">
        <v>2035</v>
      </c>
      <c r="R618" t="s">
        <v>2045</v>
      </c>
      <c r="S618" s="10">
        <f>(((J618/60)/60)/24)+DATE(1970,1,1)</f>
        <v>41537.208333333336</v>
      </c>
      <c r="T618" s="10">
        <f>(((K618/60)/60)/24)+DATE(1970,1,1)</f>
        <v>41538.208333333336</v>
      </c>
    </row>
    <row r="619" spans="1:20" ht="17" hidden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>(E619/D619)</f>
        <v>2.4971428571428573</v>
      </c>
      <c r="P619" s="6">
        <f>E619/G619</f>
        <v>63.563636363636363</v>
      </c>
      <c r="Q619" t="s">
        <v>2039</v>
      </c>
      <c r="R619" t="s">
        <v>2040</v>
      </c>
      <c r="S619" s="10">
        <f>(((J619/60)/60)/24)+DATE(1970,1,1)</f>
        <v>41794.208333333336</v>
      </c>
      <c r="T619" s="10">
        <f>(((K619/60)/60)/24)+DATE(1970,1,1)</f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>(E620/D620)</f>
        <v>0.48860523665659616</v>
      </c>
      <c r="P620" s="6">
        <f>E620/G620</f>
        <v>80.999165275459092</v>
      </c>
      <c r="Q620" t="s">
        <v>2047</v>
      </c>
      <c r="R620" t="s">
        <v>2048</v>
      </c>
      <c r="S620" s="10">
        <f>(((J620/60)/60)/24)+DATE(1970,1,1)</f>
        <v>41396.208333333336</v>
      </c>
      <c r="T620" s="10">
        <f>(((K620/60)/60)/24)+DATE(1970,1,1)</f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>(E621/D621)</f>
        <v>0.28461970393057684</v>
      </c>
      <c r="P621" s="6">
        <f>E621/G621</f>
        <v>86.044753086419746</v>
      </c>
      <c r="Q621" t="s">
        <v>2039</v>
      </c>
      <c r="R621" t="s">
        <v>2040</v>
      </c>
      <c r="S621" s="10">
        <f>(((J621/60)/60)/24)+DATE(1970,1,1)</f>
        <v>40669.208333333336</v>
      </c>
      <c r="T621" s="10">
        <f>(((K621/60)/60)/24)+DATE(1970,1,1)</f>
        <v>40670.208333333336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>(E622/D622)</f>
        <v>2.6802325581395348</v>
      </c>
      <c r="P622" s="6">
        <f>E622/G622</f>
        <v>90.0390625</v>
      </c>
      <c r="Q622" t="s">
        <v>2054</v>
      </c>
      <c r="R622" t="s">
        <v>2055</v>
      </c>
      <c r="S622" s="10">
        <f>(((J622/60)/60)/24)+DATE(1970,1,1)</f>
        <v>42559.208333333328</v>
      </c>
      <c r="T622" s="10">
        <f>(((K622/60)/60)/24)+DATE(1970,1,1)</f>
        <v>42563.208333333328</v>
      </c>
    </row>
    <row r="623" spans="1:20" ht="17" hidden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>(E623/D623)</f>
        <v>6.1980078125000002</v>
      </c>
      <c r="P623" s="6">
        <f>E623/G623</f>
        <v>74.006063432835816</v>
      </c>
      <c r="Q623" t="s">
        <v>2039</v>
      </c>
      <c r="R623" t="s">
        <v>2040</v>
      </c>
      <c r="S623" s="10">
        <f>(((J623/60)/60)/24)+DATE(1970,1,1)</f>
        <v>42626.208333333328</v>
      </c>
      <c r="T623" s="10">
        <f>(((K623/60)/60)/24)+DATE(1970,1,1)</f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>(E624/D624)</f>
        <v>3.1301587301587303E-2</v>
      </c>
      <c r="P624" s="6">
        <f>E624/G624</f>
        <v>92.4375</v>
      </c>
      <c r="Q624" t="s">
        <v>2035</v>
      </c>
      <c r="R624" t="s">
        <v>2045</v>
      </c>
      <c r="S624" s="10">
        <f>(((J624/60)/60)/24)+DATE(1970,1,1)</f>
        <v>43205.208333333328</v>
      </c>
      <c r="T624" s="10">
        <f>(((K624/60)/60)/24)+DATE(1970,1,1)</f>
        <v>43231.208333333328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>(E625/D625)</f>
        <v>1.5992152704135738</v>
      </c>
      <c r="P625" s="6">
        <f>E625/G625</f>
        <v>55.999257333828446</v>
      </c>
      <c r="Q625" t="s">
        <v>2039</v>
      </c>
      <c r="R625" t="s">
        <v>2040</v>
      </c>
      <c r="S625" s="10">
        <f>(((J625/60)/60)/24)+DATE(1970,1,1)</f>
        <v>42201.208333333328</v>
      </c>
      <c r="T625" s="10">
        <f>(((K625/60)/60)/24)+DATE(1970,1,1)</f>
        <v>42206.208333333328</v>
      </c>
    </row>
    <row r="626" spans="1:20" ht="17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>(E626/D626)</f>
        <v>2.793921568627451</v>
      </c>
      <c r="P626" s="6">
        <f>E626/G626</f>
        <v>32.983796296296298</v>
      </c>
      <c r="Q626" t="s">
        <v>2054</v>
      </c>
      <c r="R626" t="s">
        <v>2055</v>
      </c>
      <c r="S626" s="10">
        <f>(((J626/60)/60)/24)+DATE(1970,1,1)</f>
        <v>42029.25</v>
      </c>
      <c r="T626" s="10">
        <f>(((K626/60)/60)/24)+DATE(1970,1,1)</f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>(E627/D627)</f>
        <v>0.77373333333333338</v>
      </c>
      <c r="P627" s="6">
        <f>E627/G627</f>
        <v>93.596774193548384</v>
      </c>
      <c r="Q627" t="s">
        <v>2039</v>
      </c>
      <c r="R627" t="s">
        <v>2040</v>
      </c>
      <c r="S627" s="10">
        <f>(((J627/60)/60)/24)+DATE(1970,1,1)</f>
        <v>43857.25</v>
      </c>
      <c r="T627" s="10">
        <f>(((K627/60)/60)/24)+DATE(1970,1,1)</f>
        <v>43871.25</v>
      </c>
    </row>
    <row r="628" spans="1:20" ht="34" hidden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>(E628/D628)</f>
        <v>2.0632812500000002</v>
      </c>
      <c r="P628" s="6">
        <f>E628/G628</f>
        <v>69.867724867724874</v>
      </c>
      <c r="Q628" t="s">
        <v>2039</v>
      </c>
      <c r="R628" t="s">
        <v>2040</v>
      </c>
      <c r="S628" s="10">
        <f>(((J628/60)/60)/24)+DATE(1970,1,1)</f>
        <v>40449.208333333336</v>
      </c>
      <c r="T628" s="10">
        <f>(((K628/60)/60)/24)+DATE(1970,1,1)</f>
        <v>40458.208333333336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>(E629/D629)</f>
        <v>6.9424999999999999</v>
      </c>
      <c r="P629" s="6">
        <f>E629/G629</f>
        <v>72.129870129870127</v>
      </c>
      <c r="Q629" t="s">
        <v>2033</v>
      </c>
      <c r="R629" t="s">
        <v>2034</v>
      </c>
      <c r="S629" s="10">
        <f>(((J629/60)/60)/24)+DATE(1970,1,1)</f>
        <v>40345.208333333336</v>
      </c>
      <c r="T629" s="10">
        <f>(((K629/60)/60)/24)+DATE(1970,1,1)</f>
        <v>40369.208333333336</v>
      </c>
    </row>
    <row r="630" spans="1:20" ht="17" hidden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>(E630/D630)</f>
        <v>1.5178947368421052</v>
      </c>
      <c r="P630" s="6">
        <f>E630/G630</f>
        <v>30.041666666666668</v>
      </c>
      <c r="Q630" t="s">
        <v>2035</v>
      </c>
      <c r="R630" t="s">
        <v>2045</v>
      </c>
      <c r="S630" s="10">
        <f>(((J630/60)/60)/24)+DATE(1970,1,1)</f>
        <v>40455.208333333336</v>
      </c>
      <c r="T630" s="10">
        <f>(((K630/60)/60)/24)+DATE(1970,1,1)</f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>(E631/D631)</f>
        <v>0.64582072176949945</v>
      </c>
      <c r="P631" s="6">
        <f>E631/G631</f>
        <v>73.968000000000004</v>
      </c>
      <c r="Q631" t="s">
        <v>2039</v>
      </c>
      <c r="R631" t="s">
        <v>2040</v>
      </c>
      <c r="S631" s="10">
        <f>(((J631/60)/60)/24)+DATE(1970,1,1)</f>
        <v>42557.208333333328</v>
      </c>
      <c r="T631" s="10">
        <f>(((K631/60)/60)/24)+DATE(1970,1,1)</f>
        <v>42559.208333333328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>(E632/D632)</f>
        <v>0.62873684210526315</v>
      </c>
      <c r="P632" s="6">
        <f>E632/G632</f>
        <v>68.65517241379311</v>
      </c>
      <c r="Q632" t="s">
        <v>2039</v>
      </c>
      <c r="R632" t="s">
        <v>2040</v>
      </c>
      <c r="S632" s="10">
        <f>(((J632/60)/60)/24)+DATE(1970,1,1)</f>
        <v>43586.208333333328</v>
      </c>
      <c r="T632" s="10">
        <f>(((K632/60)/60)/24)+DATE(1970,1,1)</f>
        <v>43597.208333333328</v>
      </c>
    </row>
    <row r="633" spans="1:20" ht="17" hidden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>(E633/D633)</f>
        <v>3.1039864864864866</v>
      </c>
      <c r="P633" s="6">
        <f>E633/G633</f>
        <v>59.992164544564154</v>
      </c>
      <c r="Q633" t="s">
        <v>2039</v>
      </c>
      <c r="R633" t="s">
        <v>2040</v>
      </c>
      <c r="S633" s="10">
        <f>(((J633/60)/60)/24)+DATE(1970,1,1)</f>
        <v>43550.208333333328</v>
      </c>
      <c r="T633" s="10">
        <f>(((K633/60)/60)/24)+DATE(1970,1,1)</f>
        <v>43554.208333333328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>(E634/D634)</f>
        <v>0.42859916782246882</v>
      </c>
      <c r="P634" s="6">
        <f>E634/G634</f>
        <v>111.15827338129496</v>
      </c>
      <c r="Q634" t="s">
        <v>2039</v>
      </c>
      <c r="R634" t="s">
        <v>2040</v>
      </c>
      <c r="S634" s="10">
        <f>(((J634/60)/60)/24)+DATE(1970,1,1)</f>
        <v>41945.208333333336</v>
      </c>
      <c r="T634" s="10">
        <f>(((K634/60)/60)/24)+DATE(1970,1,1)</f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>(E635/D635)</f>
        <v>0.83119402985074631</v>
      </c>
      <c r="P635" s="6">
        <f>E635/G635</f>
        <v>53.038095238095238</v>
      </c>
      <c r="Q635" t="s">
        <v>2041</v>
      </c>
      <c r="R635" t="s">
        <v>2049</v>
      </c>
      <c r="S635" s="10">
        <f>(((J635/60)/60)/24)+DATE(1970,1,1)</f>
        <v>42315.25</v>
      </c>
      <c r="T635" s="10">
        <f>(((K635/60)/60)/24)+DATE(1970,1,1)</f>
        <v>42319.25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>(E636/D636)</f>
        <v>0.78531302876480547</v>
      </c>
      <c r="P636" s="6">
        <f>E636/G636</f>
        <v>55.985524728588658</v>
      </c>
      <c r="Q636" t="s">
        <v>2041</v>
      </c>
      <c r="R636" t="s">
        <v>2060</v>
      </c>
      <c r="S636" s="10">
        <f>(((J636/60)/60)/24)+DATE(1970,1,1)</f>
        <v>42819.208333333328</v>
      </c>
      <c r="T636" s="10">
        <f>(((K636/60)/60)/24)+DATE(1970,1,1)</f>
        <v>42833.208333333328</v>
      </c>
    </row>
    <row r="637" spans="1:20" ht="17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>(E637/D637)</f>
        <v>1.1409352517985611</v>
      </c>
      <c r="P637" s="6">
        <f>E637/G637</f>
        <v>69.986760812003524</v>
      </c>
      <c r="Q637" t="s">
        <v>2041</v>
      </c>
      <c r="R637" t="s">
        <v>2060</v>
      </c>
      <c r="S637" s="10">
        <f>(((J637/60)/60)/24)+DATE(1970,1,1)</f>
        <v>41314.25</v>
      </c>
      <c r="T637" s="10">
        <f>(((K637/60)/60)/24)+DATE(1970,1,1)</f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>(E638/D638)</f>
        <v>0.64537683358624176</v>
      </c>
      <c r="P638" s="6">
        <f>E638/G638</f>
        <v>48.998079877112133</v>
      </c>
      <c r="Q638" t="s">
        <v>2041</v>
      </c>
      <c r="R638" t="s">
        <v>2049</v>
      </c>
      <c r="S638" s="10">
        <f>(((J638/60)/60)/24)+DATE(1970,1,1)</f>
        <v>40926.25</v>
      </c>
      <c r="T638" s="10">
        <f>(((K638/60)/60)/24)+DATE(1970,1,1)</f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>(E639/D639)</f>
        <v>0.79411764705882348</v>
      </c>
      <c r="P639" s="6">
        <f>E639/G639</f>
        <v>103.84615384615384</v>
      </c>
      <c r="Q639" t="s">
        <v>2039</v>
      </c>
      <c r="R639" t="s">
        <v>2040</v>
      </c>
      <c r="S639" s="10">
        <f>(((J639/60)/60)/24)+DATE(1970,1,1)</f>
        <v>42688.25</v>
      </c>
      <c r="T639" s="10">
        <f>(((K639/60)/60)/24)+DATE(1970,1,1)</f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>(E640/D640)</f>
        <v>0.11419117647058824</v>
      </c>
      <c r="P640" s="6">
        <f>E640/G640</f>
        <v>99.127659574468083</v>
      </c>
      <c r="Q640" t="s">
        <v>2039</v>
      </c>
      <c r="R640" t="s">
        <v>2040</v>
      </c>
      <c r="S640" s="10">
        <f>(((J640/60)/60)/24)+DATE(1970,1,1)</f>
        <v>40386.208333333336</v>
      </c>
      <c r="T640" s="10">
        <f>(((K640/60)/60)/24)+DATE(1970,1,1)</f>
        <v>40398.208333333336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>(E641/D641)</f>
        <v>0.56186046511627907</v>
      </c>
      <c r="P641" s="6">
        <f>E641/G641</f>
        <v>107.37777777777778</v>
      </c>
      <c r="Q641" t="s">
        <v>2041</v>
      </c>
      <c r="R641" t="s">
        <v>2044</v>
      </c>
      <c r="S641" s="10">
        <f>(((J641/60)/60)/24)+DATE(1970,1,1)</f>
        <v>43309.208333333328</v>
      </c>
      <c r="T641" s="10">
        <f>(((K641/60)/60)/24)+DATE(1970,1,1)</f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>(E642/D642)</f>
        <v>0.16501669449081802</v>
      </c>
      <c r="P642" s="6">
        <f>E642/G642</f>
        <v>76.922178988326849</v>
      </c>
      <c r="Q642" t="s">
        <v>2039</v>
      </c>
      <c r="R642" t="s">
        <v>2040</v>
      </c>
      <c r="S642" s="10">
        <f>(((J642/60)/60)/24)+DATE(1970,1,1)</f>
        <v>42387.25</v>
      </c>
      <c r="T642" s="10">
        <f>(((K642/60)/60)/24)+DATE(1970,1,1)</f>
        <v>42390.25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>(E643/D643)</f>
        <v>1.1996808510638297</v>
      </c>
      <c r="P643" s="6">
        <f>E643/G643</f>
        <v>58.128865979381445</v>
      </c>
      <c r="Q643" t="s">
        <v>2039</v>
      </c>
      <c r="R643" t="s">
        <v>2040</v>
      </c>
      <c r="S643" s="10">
        <f>(((J643/60)/60)/24)+DATE(1970,1,1)</f>
        <v>42786.25</v>
      </c>
      <c r="T643" s="10">
        <f>(((K643/60)/60)/24)+DATE(1970,1,1)</f>
        <v>42814.208333333328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>(E644/D644)</f>
        <v>1.4545652173913044</v>
      </c>
      <c r="P644" s="6">
        <f>E644/G644</f>
        <v>103.73643410852713</v>
      </c>
      <c r="Q644" t="s">
        <v>2037</v>
      </c>
      <c r="R644" t="s">
        <v>2046</v>
      </c>
      <c r="S644" s="10">
        <f>(((J644/60)/60)/24)+DATE(1970,1,1)</f>
        <v>43451.25</v>
      </c>
      <c r="T644" s="10">
        <f>(((K644/60)/60)/24)+DATE(1970,1,1)</f>
        <v>43460.25</v>
      </c>
    </row>
    <row r="645" spans="1:20" ht="17" hidden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>(E645/D645)</f>
        <v>2.2138255033557046</v>
      </c>
      <c r="P645" s="6">
        <f>E645/G645</f>
        <v>87.962666666666664</v>
      </c>
      <c r="Q645" t="s">
        <v>2039</v>
      </c>
      <c r="R645" t="s">
        <v>2040</v>
      </c>
      <c r="S645" s="10">
        <f>(((J645/60)/60)/24)+DATE(1970,1,1)</f>
        <v>42795.25</v>
      </c>
      <c r="T645" s="10">
        <f>(((K645/60)/60)/24)+DATE(1970,1,1)</f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>(E646/D646)</f>
        <v>0.48396694214876035</v>
      </c>
      <c r="P646" s="6">
        <f>E646/G646</f>
        <v>28</v>
      </c>
      <c r="Q646" t="s">
        <v>2039</v>
      </c>
      <c r="R646" t="s">
        <v>2040</v>
      </c>
      <c r="S646" s="10">
        <f>(((J646/60)/60)/24)+DATE(1970,1,1)</f>
        <v>43452.25</v>
      </c>
      <c r="T646" s="10">
        <f>(((K646/60)/60)/24)+DATE(1970,1,1)</f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>(E647/D647)</f>
        <v>0.92911504424778757</v>
      </c>
      <c r="P647" s="6">
        <f>E647/G647</f>
        <v>37.999361294443261</v>
      </c>
      <c r="Q647" t="s">
        <v>2035</v>
      </c>
      <c r="R647" t="s">
        <v>2036</v>
      </c>
      <c r="S647" s="10">
        <f>(((J647/60)/60)/24)+DATE(1970,1,1)</f>
        <v>43369.208333333328</v>
      </c>
      <c r="T647" s="10">
        <f>(((K647/60)/60)/24)+DATE(1970,1,1)</f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>(E648/D648)</f>
        <v>0.88599797365754818</v>
      </c>
      <c r="P648" s="6">
        <f>E648/G648</f>
        <v>29.999313893653515</v>
      </c>
      <c r="Q648" t="s">
        <v>2050</v>
      </c>
      <c r="R648" t="s">
        <v>2051</v>
      </c>
      <c r="S648" s="10">
        <f>(((J648/60)/60)/24)+DATE(1970,1,1)</f>
        <v>41346.208333333336</v>
      </c>
      <c r="T648" s="10">
        <f>(((K648/60)/60)/24)+DATE(1970,1,1)</f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>(E649/D649)</f>
        <v>0.41399999999999998</v>
      </c>
      <c r="P649" s="6">
        <f>E649/G649</f>
        <v>103.5</v>
      </c>
      <c r="Q649" t="s">
        <v>2047</v>
      </c>
      <c r="R649" t="s">
        <v>2059</v>
      </c>
      <c r="S649" s="10">
        <f>(((J649/60)/60)/24)+DATE(1970,1,1)</f>
        <v>43199.208333333328</v>
      </c>
      <c r="T649" s="10">
        <f>(((K649/60)/60)/24)+DATE(1970,1,1)</f>
        <v>43223.208333333328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>(E650/D650)</f>
        <v>0.63056795131845844</v>
      </c>
      <c r="P650" s="6">
        <f>E650/G650</f>
        <v>85.994467496542185</v>
      </c>
      <c r="Q650" t="s">
        <v>2033</v>
      </c>
      <c r="R650" t="s">
        <v>2034</v>
      </c>
      <c r="S650" s="10">
        <f>(((J650/60)/60)/24)+DATE(1970,1,1)</f>
        <v>42922.208333333328</v>
      </c>
      <c r="T650" s="10">
        <f>(((K650/60)/60)/24)+DATE(1970,1,1)</f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>(E651/D651)</f>
        <v>0.48482333607230893</v>
      </c>
      <c r="P651" s="6">
        <f>E651/G651</f>
        <v>98.011627906976742</v>
      </c>
      <c r="Q651" t="s">
        <v>2039</v>
      </c>
      <c r="R651" t="s">
        <v>2040</v>
      </c>
      <c r="S651" s="10">
        <f>(((J651/60)/60)/24)+DATE(1970,1,1)</f>
        <v>40471.208333333336</v>
      </c>
      <c r="T651" s="10">
        <f>(((K651/60)/60)/24)+DATE(1970,1,1)</f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>(E652/D652)</f>
        <v>0.02</v>
      </c>
      <c r="P652" s="6">
        <f>E652/G652</f>
        <v>2</v>
      </c>
      <c r="Q652" t="s">
        <v>2035</v>
      </c>
      <c r="R652" t="s">
        <v>2058</v>
      </c>
      <c r="S652" s="10">
        <f>(((J652/60)/60)/24)+DATE(1970,1,1)</f>
        <v>41828.208333333336</v>
      </c>
      <c r="T652" s="10">
        <f>(((K652/60)/60)/24)+DATE(1970,1,1)</f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>(E653/D653)</f>
        <v>0.88479410269445857</v>
      </c>
      <c r="P653" s="6">
        <f>E653/G653</f>
        <v>44.994570837642193</v>
      </c>
      <c r="Q653" t="s">
        <v>2041</v>
      </c>
      <c r="R653" t="s">
        <v>2052</v>
      </c>
      <c r="S653" s="10">
        <f>(((J653/60)/60)/24)+DATE(1970,1,1)</f>
        <v>41692.25</v>
      </c>
      <c r="T653" s="10">
        <f>(((K653/60)/60)/24)+DATE(1970,1,1)</f>
        <v>41707.25</v>
      </c>
    </row>
    <row r="654" spans="1:20" ht="17" hidden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>(E654/D654)</f>
        <v>1.2684</v>
      </c>
      <c r="P654" s="6">
        <f>E654/G654</f>
        <v>31.012224938875306</v>
      </c>
      <c r="Q654" t="s">
        <v>2037</v>
      </c>
      <c r="R654" t="s">
        <v>2038</v>
      </c>
      <c r="S654" s="10">
        <f>(((J654/60)/60)/24)+DATE(1970,1,1)</f>
        <v>42587.208333333328</v>
      </c>
      <c r="T654" s="10">
        <f>(((K654/60)/60)/24)+DATE(1970,1,1)</f>
        <v>42630.208333333328</v>
      </c>
    </row>
    <row r="655" spans="1:20" ht="17" hidden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>(E655/D655)</f>
        <v>23.388333333333332</v>
      </c>
      <c r="P655" s="6">
        <f>E655/G655</f>
        <v>59.970085470085472</v>
      </c>
      <c r="Q655" t="s">
        <v>2037</v>
      </c>
      <c r="R655" t="s">
        <v>2038</v>
      </c>
      <c r="S655" s="10">
        <f>(((J655/60)/60)/24)+DATE(1970,1,1)</f>
        <v>42468.208333333328</v>
      </c>
      <c r="T655" s="10">
        <f>(((K655/60)/60)/24)+DATE(1970,1,1)</f>
        <v>42470.208333333328</v>
      </c>
    </row>
    <row r="656" spans="1:20" ht="17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>(E656/D656)</f>
        <v>5.0838857142857146</v>
      </c>
      <c r="P656" s="6">
        <f>E656/G656</f>
        <v>58.9973474801061</v>
      </c>
      <c r="Q656" t="s">
        <v>2035</v>
      </c>
      <c r="R656" t="s">
        <v>2057</v>
      </c>
      <c r="S656" s="10">
        <f>(((J656/60)/60)/24)+DATE(1970,1,1)</f>
        <v>42240.208333333328</v>
      </c>
      <c r="T656" s="10">
        <f>(((K656/60)/60)/24)+DATE(1970,1,1)</f>
        <v>42245.208333333328</v>
      </c>
    </row>
    <row r="657" spans="1:20" ht="17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>(E657/D657)</f>
        <v>1.9147826086956521</v>
      </c>
      <c r="P657" s="6">
        <f>E657/G657</f>
        <v>50.045454545454547</v>
      </c>
      <c r="Q657" t="s">
        <v>2054</v>
      </c>
      <c r="R657" t="s">
        <v>2055</v>
      </c>
      <c r="S657" s="10">
        <f>(((J657/60)/60)/24)+DATE(1970,1,1)</f>
        <v>42796.25</v>
      </c>
      <c r="T657" s="10">
        <f>(((K657/60)/60)/24)+DATE(1970,1,1)</f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>(E658/D658)</f>
        <v>0.42127533783783783</v>
      </c>
      <c r="P658" s="6">
        <f>E658/G658</f>
        <v>98.966269841269835</v>
      </c>
      <c r="Q658" t="s">
        <v>2033</v>
      </c>
      <c r="R658" t="s">
        <v>2034</v>
      </c>
      <c r="S658" s="10">
        <f>(((J658/60)/60)/24)+DATE(1970,1,1)</f>
        <v>43097.25</v>
      </c>
      <c r="T658" s="10">
        <f>(((K658/60)/60)/24)+DATE(1970,1,1)</f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>(E659/D659)</f>
        <v>8.2400000000000001E-2</v>
      </c>
      <c r="P659" s="6">
        <f>E659/G659</f>
        <v>58.857142857142854</v>
      </c>
      <c r="Q659" t="s">
        <v>2041</v>
      </c>
      <c r="R659" t="s">
        <v>2063</v>
      </c>
      <c r="S659" s="10">
        <f>(((J659/60)/60)/24)+DATE(1970,1,1)</f>
        <v>43096.25</v>
      </c>
      <c r="T659" s="10">
        <f>(((K659/60)/60)/24)+DATE(1970,1,1)</f>
        <v>43112.25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>(E660/D660)</f>
        <v>0.60064638783269964</v>
      </c>
      <c r="P660" s="6">
        <f>E660/G660</f>
        <v>81.010256410256417</v>
      </c>
      <c r="Q660" t="s">
        <v>2035</v>
      </c>
      <c r="R660" t="s">
        <v>2036</v>
      </c>
      <c r="S660" s="10">
        <f>(((J660/60)/60)/24)+DATE(1970,1,1)</f>
        <v>42246.208333333328</v>
      </c>
      <c r="T660" s="10">
        <f>(((K660/60)/60)/24)+DATE(1970,1,1)</f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>(E661/D661)</f>
        <v>0.47232808616404309</v>
      </c>
      <c r="P661" s="6">
        <f>E661/G661</f>
        <v>76.013333333333335</v>
      </c>
      <c r="Q661" t="s">
        <v>2041</v>
      </c>
      <c r="R661" t="s">
        <v>2042</v>
      </c>
      <c r="S661" s="10">
        <f>(((J661/60)/60)/24)+DATE(1970,1,1)</f>
        <v>40570.25</v>
      </c>
      <c r="T661" s="10">
        <f>(((K661/60)/60)/24)+DATE(1970,1,1)</f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>(E662/D662)</f>
        <v>0.81736263736263737</v>
      </c>
      <c r="P662" s="6">
        <f>E662/G662</f>
        <v>96.597402597402592</v>
      </c>
      <c r="Q662" t="s">
        <v>2039</v>
      </c>
      <c r="R662" t="s">
        <v>2040</v>
      </c>
      <c r="S662" s="10">
        <f>(((J662/60)/60)/24)+DATE(1970,1,1)</f>
        <v>42237.208333333328</v>
      </c>
      <c r="T662" s="10">
        <f>(((K662/60)/60)/24)+DATE(1970,1,1)</f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>(E663/D663)</f>
        <v>0.54187265917603</v>
      </c>
      <c r="P663" s="6">
        <f>E663/G663</f>
        <v>76.957446808510639</v>
      </c>
      <c r="Q663" t="s">
        <v>2035</v>
      </c>
      <c r="R663" t="s">
        <v>2058</v>
      </c>
      <c r="S663" s="10">
        <f>(((J663/60)/60)/24)+DATE(1970,1,1)</f>
        <v>40996.208333333336</v>
      </c>
      <c r="T663" s="10">
        <f>(((K663/60)/60)/24)+DATE(1970,1,1)</f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>(E664/D664)</f>
        <v>0.97868131868131869</v>
      </c>
      <c r="P664" s="6">
        <f>E664/G664</f>
        <v>67.984732824427482</v>
      </c>
      <c r="Q664" t="s">
        <v>2039</v>
      </c>
      <c r="R664" t="s">
        <v>2040</v>
      </c>
      <c r="S664" s="10">
        <f>(((J664/60)/60)/24)+DATE(1970,1,1)</f>
        <v>43443.25</v>
      </c>
      <c r="T664" s="10">
        <f>(((K664/60)/60)/24)+DATE(1970,1,1)</f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>(E665/D665)</f>
        <v>0.77239999999999998</v>
      </c>
      <c r="P665" s="6">
        <f>E665/G665</f>
        <v>88.781609195402297</v>
      </c>
      <c r="Q665" t="s">
        <v>2039</v>
      </c>
      <c r="R665" t="s">
        <v>2040</v>
      </c>
      <c r="S665" s="10">
        <f>(((J665/60)/60)/24)+DATE(1970,1,1)</f>
        <v>40458.208333333336</v>
      </c>
      <c r="T665" s="10">
        <f>(((K665/60)/60)/24)+DATE(1970,1,1)</f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>(E666/D666)</f>
        <v>0.33464735516372796</v>
      </c>
      <c r="P666" s="6">
        <f>E666/G666</f>
        <v>24.99623706491063</v>
      </c>
      <c r="Q666" t="s">
        <v>2035</v>
      </c>
      <c r="R666" t="s">
        <v>2058</v>
      </c>
      <c r="S666" s="10">
        <f>(((J666/60)/60)/24)+DATE(1970,1,1)</f>
        <v>40959.25</v>
      </c>
      <c r="T666" s="10">
        <f>(((K666/60)/60)/24)+DATE(1970,1,1)</f>
        <v>40969.25</v>
      </c>
    </row>
    <row r="667" spans="1:20" ht="17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>(E667/D667)</f>
        <v>2.3958823529411766</v>
      </c>
      <c r="P667" s="6">
        <f>E667/G667</f>
        <v>44.922794117647058</v>
      </c>
      <c r="Q667" t="s">
        <v>2041</v>
      </c>
      <c r="R667" t="s">
        <v>2042</v>
      </c>
      <c r="S667" s="10">
        <f>(((J667/60)/60)/24)+DATE(1970,1,1)</f>
        <v>40733.208333333336</v>
      </c>
      <c r="T667" s="10">
        <f>(((K667/60)/60)/24)+DATE(1970,1,1)</f>
        <v>40747.208333333336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>(E668/D668)</f>
        <v>0.64032258064516134</v>
      </c>
      <c r="P668" s="6">
        <f>E668/G668</f>
        <v>79.400000000000006</v>
      </c>
      <c r="Q668" t="s">
        <v>2039</v>
      </c>
      <c r="R668" t="s">
        <v>2040</v>
      </c>
      <c r="S668" s="10">
        <f>(((J668/60)/60)/24)+DATE(1970,1,1)</f>
        <v>41516.208333333336</v>
      </c>
      <c r="T668" s="10">
        <f>(((K668/60)/60)/24)+DATE(1970,1,1)</f>
        <v>41522.208333333336</v>
      </c>
    </row>
    <row r="669" spans="1:20" ht="34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>(E669/D669)</f>
        <v>1.7615942028985507</v>
      </c>
      <c r="P669" s="6">
        <f>E669/G669</f>
        <v>29.009546539379475</v>
      </c>
      <c r="Q669" t="s">
        <v>2064</v>
      </c>
      <c r="R669" t="s">
        <v>2065</v>
      </c>
      <c r="S669" s="10">
        <f>(((J669/60)/60)/24)+DATE(1970,1,1)</f>
        <v>41892.208333333336</v>
      </c>
      <c r="T669" s="10">
        <f>(((K669/60)/60)/24)+DATE(1970,1,1)</f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>(E670/D670)</f>
        <v>0.20338181818181819</v>
      </c>
      <c r="P670" s="6">
        <f>E670/G670</f>
        <v>73.59210526315789</v>
      </c>
      <c r="Q670" t="s">
        <v>2039</v>
      </c>
      <c r="R670" t="s">
        <v>2040</v>
      </c>
      <c r="S670" s="10">
        <f>(((J670/60)/60)/24)+DATE(1970,1,1)</f>
        <v>41122.208333333336</v>
      </c>
      <c r="T670" s="10">
        <f>(((K670/60)/60)/24)+DATE(1970,1,1)</f>
        <v>41134.208333333336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>(E671/D671)</f>
        <v>3.5864754098360656</v>
      </c>
      <c r="P671" s="6">
        <f>E671/G671</f>
        <v>107.97038864898211</v>
      </c>
      <c r="Q671" t="s">
        <v>2039</v>
      </c>
      <c r="R671" t="s">
        <v>2040</v>
      </c>
      <c r="S671" s="10">
        <f>(((J671/60)/60)/24)+DATE(1970,1,1)</f>
        <v>42912.208333333328</v>
      </c>
      <c r="T671" s="10">
        <f>(((K671/60)/60)/24)+DATE(1970,1,1)</f>
        <v>42921.208333333328</v>
      </c>
    </row>
    <row r="672" spans="1:20" ht="34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>(E672/D672)</f>
        <v>4.6885802469135802</v>
      </c>
      <c r="P672" s="6">
        <f>E672/G672</f>
        <v>68.987284287011803</v>
      </c>
      <c r="Q672" t="s">
        <v>2035</v>
      </c>
      <c r="R672" t="s">
        <v>2045</v>
      </c>
      <c r="S672" s="10">
        <f>(((J672/60)/60)/24)+DATE(1970,1,1)</f>
        <v>42425.25</v>
      </c>
      <c r="T672" s="10">
        <f>(((K672/60)/60)/24)+DATE(1970,1,1)</f>
        <v>42437.25</v>
      </c>
    </row>
    <row r="673" spans="1:20" ht="34" hidden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>(E673/D673)</f>
        <v>1.220563524590164</v>
      </c>
      <c r="P673" s="6">
        <f>E673/G673</f>
        <v>111.02236719478098</v>
      </c>
      <c r="Q673" t="s">
        <v>2039</v>
      </c>
      <c r="R673" t="s">
        <v>2040</v>
      </c>
      <c r="S673" s="10">
        <f>(((J673/60)/60)/24)+DATE(1970,1,1)</f>
        <v>40390.208333333336</v>
      </c>
      <c r="T673" s="10">
        <f>(((K673/60)/60)/24)+DATE(1970,1,1)</f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>(E674/D674)</f>
        <v>0.55931783729156137</v>
      </c>
      <c r="P674" s="6">
        <f>E674/G674</f>
        <v>24.997515808491418</v>
      </c>
      <c r="Q674" t="s">
        <v>2039</v>
      </c>
      <c r="R674" t="s">
        <v>2040</v>
      </c>
      <c r="S674" s="10">
        <f>(((J674/60)/60)/24)+DATE(1970,1,1)</f>
        <v>43180.208333333328</v>
      </c>
      <c r="T674" s="10">
        <f>(((K674/60)/60)/24)+DATE(1970,1,1)</f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>(E675/D675)</f>
        <v>0.43660714285714286</v>
      </c>
      <c r="P675" s="6">
        <f>E675/G675</f>
        <v>42.155172413793103</v>
      </c>
      <c r="Q675" t="s">
        <v>2035</v>
      </c>
      <c r="R675" t="s">
        <v>2045</v>
      </c>
      <c r="S675" s="10">
        <f>(((J675/60)/60)/24)+DATE(1970,1,1)</f>
        <v>42475.208333333328</v>
      </c>
      <c r="T675" s="10">
        <f>(((K675/60)/60)/24)+DATE(1970,1,1)</f>
        <v>42496.208333333328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>(E676/D676)</f>
        <v>0.33538371411833628</v>
      </c>
      <c r="P676" s="6">
        <f>E676/G676</f>
        <v>47.003284072249592</v>
      </c>
      <c r="Q676" t="s">
        <v>2054</v>
      </c>
      <c r="R676" t="s">
        <v>2055</v>
      </c>
      <c r="S676" s="10">
        <f>(((J676/60)/60)/24)+DATE(1970,1,1)</f>
        <v>40774.208333333336</v>
      </c>
      <c r="T676" s="10">
        <f>(((K676/60)/60)/24)+DATE(1970,1,1)</f>
        <v>40821.208333333336</v>
      </c>
    </row>
    <row r="677" spans="1:20" ht="17" hidden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>(E677/D677)</f>
        <v>1.2297938144329896</v>
      </c>
      <c r="P677" s="6">
        <f>E677/G677</f>
        <v>36.0392749244713</v>
      </c>
      <c r="Q677" t="s">
        <v>2064</v>
      </c>
      <c r="R677" t="s">
        <v>2065</v>
      </c>
      <c r="S677" s="10">
        <f>(((J677/60)/60)/24)+DATE(1970,1,1)</f>
        <v>43719.208333333328</v>
      </c>
      <c r="T677" s="10">
        <f>(((K677/60)/60)/24)+DATE(1970,1,1)</f>
        <v>43726.208333333328</v>
      </c>
    </row>
    <row r="678" spans="1:20" ht="17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>(E678/D678)</f>
        <v>1.8974959871589085</v>
      </c>
      <c r="P678" s="6">
        <f>E678/G678</f>
        <v>101.03760683760684</v>
      </c>
      <c r="Q678" t="s">
        <v>2054</v>
      </c>
      <c r="R678" t="s">
        <v>2055</v>
      </c>
      <c r="S678" s="10">
        <f>(((J678/60)/60)/24)+DATE(1970,1,1)</f>
        <v>41178.208333333336</v>
      </c>
      <c r="T678" s="10">
        <f>(((K678/60)/60)/24)+DATE(1970,1,1)</f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>(E679/D679)</f>
        <v>0.83622641509433959</v>
      </c>
      <c r="P679" s="6">
        <f>E679/G679</f>
        <v>39.927927927927925</v>
      </c>
      <c r="Q679" t="s">
        <v>2047</v>
      </c>
      <c r="R679" t="s">
        <v>2053</v>
      </c>
      <c r="S679" s="10">
        <f>(((J679/60)/60)/24)+DATE(1970,1,1)</f>
        <v>42561.208333333328</v>
      </c>
      <c r="T679" s="10">
        <f>(((K679/60)/60)/24)+DATE(1970,1,1)</f>
        <v>42611.208333333328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>(E680/D680)</f>
        <v>0.17968844221105529</v>
      </c>
      <c r="P680" s="6">
        <f>E680/G680</f>
        <v>83.158139534883716</v>
      </c>
      <c r="Q680" t="s">
        <v>2041</v>
      </c>
      <c r="R680" t="s">
        <v>2044</v>
      </c>
      <c r="S680" s="10">
        <f>(((J680/60)/60)/24)+DATE(1970,1,1)</f>
        <v>43484.25</v>
      </c>
      <c r="T680" s="10">
        <f>(((K680/60)/60)/24)+DATE(1970,1,1)</f>
        <v>43486.25</v>
      </c>
    </row>
    <row r="681" spans="1:20" ht="17" hidden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>(E681/D681)</f>
        <v>10.365</v>
      </c>
      <c r="P681" s="6">
        <f>E681/G681</f>
        <v>39.97520661157025</v>
      </c>
      <c r="Q681" t="s">
        <v>2033</v>
      </c>
      <c r="R681" t="s">
        <v>2034</v>
      </c>
      <c r="S681" s="10">
        <f>(((J681/60)/60)/24)+DATE(1970,1,1)</f>
        <v>43756.208333333328</v>
      </c>
      <c r="T681" s="10">
        <f>(((K681/60)/60)/24)+DATE(1970,1,1)</f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>(E682/D682)</f>
        <v>0.97405219780219776</v>
      </c>
      <c r="P682" s="6">
        <f>E682/G682</f>
        <v>47.993908629441627</v>
      </c>
      <c r="Q682" t="s">
        <v>2050</v>
      </c>
      <c r="R682" t="s">
        <v>2061</v>
      </c>
      <c r="S682" s="10">
        <f>(((J682/60)/60)/24)+DATE(1970,1,1)</f>
        <v>43813.25</v>
      </c>
      <c r="T682" s="10">
        <f>(((K682/60)/60)/24)+DATE(1970,1,1)</f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>(E683/D683)</f>
        <v>0.86386203150461705</v>
      </c>
      <c r="P683" s="6">
        <f>E683/G683</f>
        <v>95.978877489438744</v>
      </c>
      <c r="Q683" t="s">
        <v>2039</v>
      </c>
      <c r="R683" t="s">
        <v>2040</v>
      </c>
      <c r="S683" s="10">
        <f>(((J683/60)/60)/24)+DATE(1970,1,1)</f>
        <v>40898.25</v>
      </c>
      <c r="T683" s="10">
        <f>(((K683/60)/60)/24)+DATE(1970,1,1)</f>
        <v>40904.25</v>
      </c>
    </row>
    <row r="684" spans="1:20" ht="17" hidden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>(E684/D684)</f>
        <v>1.5016666666666667</v>
      </c>
      <c r="P684" s="6">
        <f>E684/G684</f>
        <v>78.728155339805824</v>
      </c>
      <c r="Q684" t="s">
        <v>2039</v>
      </c>
      <c r="R684" t="s">
        <v>2040</v>
      </c>
      <c r="S684" s="10">
        <f>(((J684/60)/60)/24)+DATE(1970,1,1)</f>
        <v>41619.25</v>
      </c>
      <c r="T684" s="10">
        <f>(((K684/60)/60)/24)+DATE(1970,1,1)</f>
        <v>41628.25</v>
      </c>
    </row>
    <row r="685" spans="1:20" ht="17" hidden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>(E685/D685)</f>
        <v>3.5843478260869563</v>
      </c>
      <c r="P685" s="6">
        <f>E685/G685</f>
        <v>56.081632653061227</v>
      </c>
      <c r="Q685" t="s">
        <v>2039</v>
      </c>
      <c r="R685" t="s">
        <v>2040</v>
      </c>
      <c r="S685" s="10">
        <f>(((J685/60)/60)/24)+DATE(1970,1,1)</f>
        <v>43359.208333333328</v>
      </c>
      <c r="T685" s="10">
        <f>(((K685/60)/60)/24)+DATE(1970,1,1)</f>
        <v>43361.208333333328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>(E686/D686)</f>
        <v>5.4285714285714288</v>
      </c>
      <c r="P686" s="6">
        <f>E686/G686</f>
        <v>69.090909090909093</v>
      </c>
      <c r="Q686" t="s">
        <v>2047</v>
      </c>
      <c r="R686" t="s">
        <v>2048</v>
      </c>
      <c r="S686" s="10">
        <f>(((J686/60)/60)/24)+DATE(1970,1,1)</f>
        <v>40358.208333333336</v>
      </c>
      <c r="T686" s="10">
        <f>(((K686/60)/60)/24)+DATE(1970,1,1)</f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>(E687/D687)</f>
        <v>0.67500714285714281</v>
      </c>
      <c r="P687" s="6">
        <f>E687/G687</f>
        <v>102.05291576673866</v>
      </c>
      <c r="Q687" t="s">
        <v>2039</v>
      </c>
      <c r="R687" t="s">
        <v>2040</v>
      </c>
      <c r="S687" s="10">
        <f>(((J687/60)/60)/24)+DATE(1970,1,1)</f>
        <v>42239.208333333328</v>
      </c>
      <c r="T687" s="10">
        <f>(((K687/60)/60)/24)+DATE(1970,1,1)</f>
        <v>42263.208333333328</v>
      </c>
    </row>
    <row r="688" spans="1:20" ht="17" hidden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>(E688/D688)</f>
        <v>1.9174666666666667</v>
      </c>
      <c r="P688" s="6">
        <f>E688/G688</f>
        <v>107.32089552238806</v>
      </c>
      <c r="Q688" t="s">
        <v>2037</v>
      </c>
      <c r="R688" t="s">
        <v>2046</v>
      </c>
      <c r="S688" s="10">
        <f>(((J688/60)/60)/24)+DATE(1970,1,1)</f>
        <v>43186.208333333328</v>
      </c>
      <c r="T688" s="10">
        <f>(((K688/60)/60)/24)+DATE(1970,1,1)</f>
        <v>43197.208333333328</v>
      </c>
    </row>
    <row r="689" spans="1:20" ht="17" hidden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>(E689/D689)</f>
        <v>9.32</v>
      </c>
      <c r="P689" s="6">
        <f>E689/G689</f>
        <v>51.970260223048328</v>
      </c>
      <c r="Q689" t="s">
        <v>2039</v>
      </c>
      <c r="R689" t="s">
        <v>2040</v>
      </c>
      <c r="S689" s="10">
        <f>(((J689/60)/60)/24)+DATE(1970,1,1)</f>
        <v>42806.25</v>
      </c>
      <c r="T689" s="10">
        <f>(((K689/60)/60)/24)+DATE(1970,1,1)</f>
        <v>42809.208333333328</v>
      </c>
    </row>
    <row r="690" spans="1:20" ht="17" hidden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>(E690/D690)</f>
        <v>4.2927586206896553</v>
      </c>
      <c r="P690" s="6">
        <f>E690/G690</f>
        <v>71.137142857142862</v>
      </c>
      <c r="Q690" t="s">
        <v>2041</v>
      </c>
      <c r="R690" t="s">
        <v>2060</v>
      </c>
      <c r="S690" s="10">
        <f>(((J690/60)/60)/24)+DATE(1970,1,1)</f>
        <v>43475.25</v>
      </c>
      <c r="T690" s="10">
        <f>(((K690/60)/60)/24)+DATE(1970,1,1)</f>
        <v>43491.25</v>
      </c>
    </row>
    <row r="691" spans="1:20" ht="17" hidden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>(E691/D691)</f>
        <v>1.0065753424657535</v>
      </c>
      <c r="P691" s="6">
        <f>E691/G691</f>
        <v>106.49275362318841</v>
      </c>
      <c r="Q691" t="s">
        <v>2037</v>
      </c>
      <c r="R691" t="s">
        <v>2038</v>
      </c>
      <c r="S691" s="10">
        <f>(((J691/60)/60)/24)+DATE(1970,1,1)</f>
        <v>41576.208333333336</v>
      </c>
      <c r="T691" s="10">
        <f>(((K691/60)/60)/24)+DATE(1970,1,1)</f>
        <v>41588.25</v>
      </c>
    </row>
    <row r="692" spans="1:20" ht="17" hidden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>(E692/D692)</f>
        <v>2.266111111111111</v>
      </c>
      <c r="P692" s="6">
        <f>E692/G692</f>
        <v>42.93684210526316</v>
      </c>
      <c r="Q692" t="s">
        <v>2041</v>
      </c>
      <c r="R692" t="s">
        <v>2042</v>
      </c>
      <c r="S692" s="10">
        <f>(((J692/60)/60)/24)+DATE(1970,1,1)</f>
        <v>40874.25</v>
      </c>
      <c r="T692" s="10">
        <f>(((K692/60)/60)/24)+DATE(1970,1,1)</f>
        <v>40880.25</v>
      </c>
    </row>
    <row r="693" spans="1:20" ht="17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>(E693/D693)</f>
        <v>1.4238</v>
      </c>
      <c r="P693" s="6">
        <f>E693/G693</f>
        <v>30.037974683544302</v>
      </c>
      <c r="Q693" t="s">
        <v>2041</v>
      </c>
      <c r="R693" t="s">
        <v>2042</v>
      </c>
      <c r="S693" s="10">
        <f>(((J693/60)/60)/24)+DATE(1970,1,1)</f>
        <v>41185.208333333336</v>
      </c>
      <c r="T693" s="10">
        <f>(((K693/60)/60)/24)+DATE(1970,1,1)</f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>(E694/D694)</f>
        <v>0.90633333333333332</v>
      </c>
      <c r="P694" s="6">
        <f>E694/G694</f>
        <v>70.623376623376629</v>
      </c>
      <c r="Q694" t="s">
        <v>2035</v>
      </c>
      <c r="R694" t="s">
        <v>2036</v>
      </c>
      <c r="S694" s="10">
        <f>(((J694/60)/60)/24)+DATE(1970,1,1)</f>
        <v>43655.208333333328</v>
      </c>
      <c r="T694" s="10">
        <f>(((K694/60)/60)/24)+DATE(1970,1,1)</f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>(E695/D695)</f>
        <v>0.63966740576496672</v>
      </c>
      <c r="P695" s="6">
        <f>E695/G695</f>
        <v>66.016018306636155</v>
      </c>
      <c r="Q695" t="s">
        <v>2039</v>
      </c>
      <c r="R695" t="s">
        <v>2040</v>
      </c>
      <c r="S695" s="10">
        <f>(((J695/60)/60)/24)+DATE(1970,1,1)</f>
        <v>43025.208333333328</v>
      </c>
      <c r="T695" s="10">
        <f>(((K695/60)/60)/24)+DATE(1970,1,1)</f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>(E696/D696)</f>
        <v>0.84131868131868137</v>
      </c>
      <c r="P696" s="6">
        <f>E696/G696</f>
        <v>96.911392405063296</v>
      </c>
      <c r="Q696" t="s">
        <v>2039</v>
      </c>
      <c r="R696" t="s">
        <v>2040</v>
      </c>
      <c r="S696" s="10">
        <f>(((J696/60)/60)/24)+DATE(1970,1,1)</f>
        <v>43066.25</v>
      </c>
      <c r="T696" s="10">
        <f>(((K696/60)/60)/24)+DATE(1970,1,1)</f>
        <v>43103.25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>(E697/D697)</f>
        <v>1.3393478260869565</v>
      </c>
      <c r="P697" s="6">
        <f>E697/G697</f>
        <v>62.867346938775512</v>
      </c>
      <c r="Q697" t="s">
        <v>2035</v>
      </c>
      <c r="R697" t="s">
        <v>2036</v>
      </c>
      <c r="S697" s="10">
        <f>(((J697/60)/60)/24)+DATE(1970,1,1)</f>
        <v>42322.25</v>
      </c>
      <c r="T697" s="10">
        <f>(((K697/60)/60)/24)+DATE(1970,1,1)</f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>(E698/D698)</f>
        <v>0.59042047531992692</v>
      </c>
      <c r="P698" s="6">
        <f>E698/G698</f>
        <v>108.98537682789652</v>
      </c>
      <c r="Q698" t="s">
        <v>2039</v>
      </c>
      <c r="R698" t="s">
        <v>2040</v>
      </c>
      <c r="S698" s="10">
        <f>(((J698/60)/60)/24)+DATE(1970,1,1)</f>
        <v>42114.208333333328</v>
      </c>
      <c r="T698" s="10">
        <f>(((K698/60)/60)/24)+DATE(1970,1,1)</f>
        <v>42115.208333333328</v>
      </c>
    </row>
    <row r="699" spans="1:20" ht="34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>(E699/D699)</f>
        <v>1.5280062063615205</v>
      </c>
      <c r="P699" s="6">
        <f>E699/G699</f>
        <v>26.999314599040439</v>
      </c>
      <c r="Q699" t="s">
        <v>2035</v>
      </c>
      <c r="R699" t="s">
        <v>2043</v>
      </c>
      <c r="S699" s="10">
        <f>(((J699/60)/60)/24)+DATE(1970,1,1)</f>
        <v>43190.208333333328</v>
      </c>
      <c r="T699" s="10">
        <f>(((K699/60)/60)/24)+DATE(1970,1,1)</f>
        <v>43192.208333333328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>(E700/D700)</f>
        <v>4.466912114014252</v>
      </c>
      <c r="P700" s="6">
        <f>E700/G700</f>
        <v>65.004147943311438</v>
      </c>
      <c r="Q700" t="s">
        <v>2037</v>
      </c>
      <c r="R700" t="s">
        <v>2046</v>
      </c>
      <c r="S700" s="10">
        <f>(((J700/60)/60)/24)+DATE(1970,1,1)</f>
        <v>40871.25</v>
      </c>
      <c r="T700" s="10">
        <f>(((K700/60)/60)/24)+DATE(1970,1,1)</f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>(E701/D701)</f>
        <v>0.8439189189189189</v>
      </c>
      <c r="P701" s="6">
        <f>E701/G701</f>
        <v>111.51785714285714</v>
      </c>
      <c r="Q701" t="s">
        <v>2041</v>
      </c>
      <c r="R701" t="s">
        <v>2044</v>
      </c>
      <c r="S701" s="10">
        <f>(((J701/60)/60)/24)+DATE(1970,1,1)</f>
        <v>43641.208333333328</v>
      </c>
      <c r="T701" s="10">
        <f>(((K701/60)/60)/24)+DATE(1970,1,1)</f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>(E702/D702)</f>
        <v>0.03</v>
      </c>
      <c r="P702" s="6">
        <f>E702/G702</f>
        <v>3</v>
      </c>
      <c r="Q702" t="s">
        <v>2037</v>
      </c>
      <c r="R702" t="s">
        <v>2046</v>
      </c>
      <c r="S702" s="10">
        <f>(((J702/60)/60)/24)+DATE(1970,1,1)</f>
        <v>40203.25</v>
      </c>
      <c r="T702" s="10">
        <f>(((K702/60)/60)/24)+DATE(1970,1,1)</f>
        <v>40218.25</v>
      </c>
    </row>
    <row r="703" spans="1:20" ht="34" hidden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>(E703/D703)</f>
        <v>1.7502692307692307</v>
      </c>
      <c r="P703" s="6">
        <f>E703/G703</f>
        <v>110.99268292682927</v>
      </c>
      <c r="Q703" t="s">
        <v>2039</v>
      </c>
      <c r="R703" t="s">
        <v>2040</v>
      </c>
      <c r="S703" s="10">
        <f>(((J703/60)/60)/24)+DATE(1970,1,1)</f>
        <v>40629.208333333336</v>
      </c>
      <c r="T703" s="10">
        <f>(((K703/60)/60)/24)+DATE(1970,1,1)</f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>(E704/D704)</f>
        <v>0.54137931034482756</v>
      </c>
      <c r="P704" s="6">
        <f>E704/G704</f>
        <v>56.746987951807228</v>
      </c>
      <c r="Q704" t="s">
        <v>2037</v>
      </c>
      <c r="R704" t="s">
        <v>2046</v>
      </c>
      <c r="S704" s="10">
        <f>(((J704/60)/60)/24)+DATE(1970,1,1)</f>
        <v>41477.208333333336</v>
      </c>
      <c r="T704" s="10">
        <f>(((K704/60)/60)/24)+DATE(1970,1,1)</f>
        <v>41482.208333333336</v>
      </c>
    </row>
    <row r="705" spans="1:20" ht="17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>(E705/D705)</f>
        <v>3.1187381703470032</v>
      </c>
      <c r="P705" s="6">
        <f>E705/G705</f>
        <v>97.020608439646708</v>
      </c>
      <c r="Q705" t="s">
        <v>2047</v>
      </c>
      <c r="R705" t="s">
        <v>2059</v>
      </c>
      <c r="S705" s="10">
        <f>(((J705/60)/60)/24)+DATE(1970,1,1)</f>
        <v>41020.208333333336</v>
      </c>
      <c r="T705" s="10">
        <f>(((K705/60)/60)/24)+DATE(1970,1,1)</f>
        <v>41037.208333333336</v>
      </c>
    </row>
    <row r="706" spans="1:20" ht="34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>(E706/D706)</f>
        <v>1.2278160919540231</v>
      </c>
      <c r="P706" s="6">
        <f>E706/G706</f>
        <v>92.08620689655173</v>
      </c>
      <c r="Q706" t="s">
        <v>2041</v>
      </c>
      <c r="R706" t="s">
        <v>2049</v>
      </c>
      <c r="S706" s="10">
        <f>(((J706/60)/60)/24)+DATE(1970,1,1)</f>
        <v>42555.208333333328</v>
      </c>
      <c r="T706" s="10">
        <f>(((K706/60)/60)/24)+DATE(1970,1,1)</f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>(E707/D707)</f>
        <v>0.99026517383618151</v>
      </c>
      <c r="P707" s="6">
        <f>E707/G707</f>
        <v>82.986666666666665</v>
      </c>
      <c r="Q707" t="s">
        <v>2047</v>
      </c>
      <c r="R707" t="s">
        <v>2048</v>
      </c>
      <c r="S707" s="10">
        <f>(((J707/60)/60)/24)+DATE(1970,1,1)</f>
        <v>41619.25</v>
      </c>
      <c r="T707" s="10">
        <f>(((K707/60)/60)/24)+DATE(1970,1,1)</f>
        <v>41623.25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>(E708/D708)</f>
        <v>1.278468634686347</v>
      </c>
      <c r="P708" s="6">
        <f>E708/G708</f>
        <v>103.03791821561339</v>
      </c>
      <c r="Q708" t="s">
        <v>2037</v>
      </c>
      <c r="R708" t="s">
        <v>2038</v>
      </c>
      <c r="S708" s="10">
        <f>(((J708/60)/60)/24)+DATE(1970,1,1)</f>
        <v>43471.25</v>
      </c>
      <c r="T708" s="10">
        <f>(((K708/60)/60)/24)+DATE(1970,1,1)</f>
        <v>43479.25</v>
      </c>
    </row>
    <row r="709" spans="1:20" ht="34" hidden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>(E709/D709)</f>
        <v>1.5861643835616439</v>
      </c>
      <c r="P709" s="6">
        <f>E709/G709</f>
        <v>68.922619047619051</v>
      </c>
      <c r="Q709" t="s">
        <v>2041</v>
      </c>
      <c r="R709" t="s">
        <v>2044</v>
      </c>
      <c r="S709" s="10">
        <f>(((J709/60)/60)/24)+DATE(1970,1,1)</f>
        <v>43442.25</v>
      </c>
      <c r="T709" s="10">
        <f>(((K709/60)/60)/24)+DATE(1970,1,1)</f>
        <v>43478.25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>(E710/D710)</f>
        <v>7.0705882352941174</v>
      </c>
      <c r="P710" s="6">
        <f>E710/G710</f>
        <v>87.737226277372258</v>
      </c>
      <c r="Q710" t="s">
        <v>2039</v>
      </c>
      <c r="R710" t="s">
        <v>2040</v>
      </c>
      <c r="S710" s="10">
        <f>(((J710/60)/60)/24)+DATE(1970,1,1)</f>
        <v>42877.208333333328</v>
      </c>
      <c r="T710" s="10">
        <f>(((K710/60)/60)/24)+DATE(1970,1,1)</f>
        <v>42887.208333333328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>(E711/D711)</f>
        <v>1.4238775510204082</v>
      </c>
      <c r="P711" s="6">
        <f>E711/G711</f>
        <v>75.021505376344081</v>
      </c>
      <c r="Q711" t="s">
        <v>2039</v>
      </c>
      <c r="R711" t="s">
        <v>2040</v>
      </c>
      <c r="S711" s="10">
        <f>(((J711/60)/60)/24)+DATE(1970,1,1)</f>
        <v>41018.208333333336</v>
      </c>
      <c r="T711" s="10">
        <f>(((K711/60)/60)/24)+DATE(1970,1,1)</f>
        <v>41025.208333333336</v>
      </c>
    </row>
    <row r="712" spans="1:20" ht="34" hidden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>(E712/D712)</f>
        <v>1.4786046511627906</v>
      </c>
      <c r="P712" s="6">
        <f>E712/G712</f>
        <v>50.863999999999997</v>
      </c>
      <c r="Q712" t="s">
        <v>2039</v>
      </c>
      <c r="R712" t="s">
        <v>2040</v>
      </c>
      <c r="S712" s="10">
        <f>(((J712/60)/60)/24)+DATE(1970,1,1)</f>
        <v>43295.208333333328</v>
      </c>
      <c r="T712" s="10">
        <f>(((K712/60)/60)/24)+DATE(1970,1,1)</f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>(E713/D713)</f>
        <v>0.20322580645161289</v>
      </c>
      <c r="P713" s="6">
        <f>E713/G713</f>
        <v>90</v>
      </c>
      <c r="Q713" t="s">
        <v>2039</v>
      </c>
      <c r="R713" t="s">
        <v>2040</v>
      </c>
      <c r="S713" s="10">
        <f>(((J713/60)/60)/24)+DATE(1970,1,1)</f>
        <v>42393.25</v>
      </c>
      <c r="T713" s="10">
        <f>(((K713/60)/60)/24)+DATE(1970,1,1)</f>
        <v>42395.25</v>
      </c>
    </row>
    <row r="714" spans="1:20" ht="34" hidden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>(E714/D714)</f>
        <v>18.40625</v>
      </c>
      <c r="P714" s="6">
        <f>E714/G714</f>
        <v>72.896039603960389</v>
      </c>
      <c r="Q714" t="s">
        <v>2039</v>
      </c>
      <c r="R714" t="s">
        <v>2040</v>
      </c>
      <c r="S714" s="10">
        <f>(((J714/60)/60)/24)+DATE(1970,1,1)</f>
        <v>42559.208333333328</v>
      </c>
      <c r="T714" s="10">
        <f>(((K714/60)/60)/24)+DATE(1970,1,1)</f>
        <v>42600.208333333328</v>
      </c>
    </row>
    <row r="715" spans="1:20" ht="17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>(E715/D715)</f>
        <v>1.6194202898550725</v>
      </c>
      <c r="P715" s="6">
        <f>E715/G715</f>
        <v>108.48543689320388</v>
      </c>
      <c r="Q715" t="s">
        <v>2047</v>
      </c>
      <c r="R715" t="s">
        <v>2056</v>
      </c>
      <c r="S715" s="10">
        <f>(((J715/60)/60)/24)+DATE(1970,1,1)</f>
        <v>42604.208333333328</v>
      </c>
      <c r="T715" s="10">
        <f>(((K715/60)/60)/24)+DATE(1970,1,1)</f>
        <v>42616.208333333328</v>
      </c>
    </row>
    <row r="716" spans="1:20" ht="17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>(E716/D716)</f>
        <v>4.7282077922077921</v>
      </c>
      <c r="P716" s="6">
        <f>E716/G716</f>
        <v>101.98095238095237</v>
      </c>
      <c r="Q716" t="s">
        <v>2035</v>
      </c>
      <c r="R716" t="s">
        <v>2036</v>
      </c>
      <c r="S716" s="10">
        <f>(((J716/60)/60)/24)+DATE(1970,1,1)</f>
        <v>41870.208333333336</v>
      </c>
      <c r="T716" s="10">
        <f>(((K716/60)/60)/24)+DATE(1970,1,1)</f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>(E717/D717)</f>
        <v>0.24466101694915254</v>
      </c>
      <c r="P717" s="6">
        <f>E717/G717</f>
        <v>44.009146341463413</v>
      </c>
      <c r="Q717" t="s">
        <v>2050</v>
      </c>
      <c r="R717" t="s">
        <v>2061</v>
      </c>
      <c r="S717" s="10">
        <f>(((J717/60)/60)/24)+DATE(1970,1,1)</f>
        <v>40397.208333333336</v>
      </c>
      <c r="T717" s="10">
        <f>(((K717/60)/60)/24)+DATE(1970,1,1)</f>
        <v>40402.208333333336</v>
      </c>
    </row>
    <row r="718" spans="1:20" ht="17" hidden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>(E718/D718)</f>
        <v>5.1764999999999999</v>
      </c>
      <c r="P718" s="6">
        <f>E718/G718</f>
        <v>65.942675159235662</v>
      </c>
      <c r="Q718" t="s">
        <v>2039</v>
      </c>
      <c r="R718" t="s">
        <v>2040</v>
      </c>
      <c r="S718" s="10">
        <f>(((J718/60)/60)/24)+DATE(1970,1,1)</f>
        <v>41465.208333333336</v>
      </c>
      <c r="T718" s="10">
        <f>(((K718/60)/60)/24)+DATE(1970,1,1)</f>
        <v>41493.208333333336</v>
      </c>
    </row>
    <row r="719" spans="1:20" ht="34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>(E719/D719)</f>
        <v>2.4764285714285714</v>
      </c>
      <c r="P719" s="6">
        <f>E719/G719</f>
        <v>24.987387387387386</v>
      </c>
      <c r="Q719" t="s">
        <v>2041</v>
      </c>
      <c r="R719" t="s">
        <v>2042</v>
      </c>
      <c r="S719" s="10">
        <f>(((J719/60)/60)/24)+DATE(1970,1,1)</f>
        <v>40777.208333333336</v>
      </c>
      <c r="T719" s="10">
        <f>(((K719/60)/60)/24)+DATE(1970,1,1)</f>
        <v>40798.208333333336</v>
      </c>
    </row>
    <row r="720" spans="1:20" ht="17" hidden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>(E720/D720)</f>
        <v>1.0020481927710843</v>
      </c>
      <c r="P720" s="6">
        <f>E720/G720</f>
        <v>28.003367003367003</v>
      </c>
      <c r="Q720" t="s">
        <v>2037</v>
      </c>
      <c r="R720" t="s">
        <v>2046</v>
      </c>
      <c r="S720" s="10">
        <f>(((J720/60)/60)/24)+DATE(1970,1,1)</f>
        <v>41442.208333333336</v>
      </c>
      <c r="T720" s="10">
        <f>(((K720/60)/60)/24)+DATE(1970,1,1)</f>
        <v>41468.208333333336</v>
      </c>
    </row>
    <row r="721" spans="1:20" ht="17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>(E721/D721)</f>
        <v>1.53</v>
      </c>
      <c r="P721" s="6">
        <f>E721/G721</f>
        <v>85.829268292682926</v>
      </c>
      <c r="Q721" t="s">
        <v>2047</v>
      </c>
      <c r="R721" t="s">
        <v>2053</v>
      </c>
      <c r="S721" s="10">
        <f>(((J721/60)/60)/24)+DATE(1970,1,1)</f>
        <v>41058.208333333336</v>
      </c>
      <c r="T721" s="10">
        <f>(((K721/60)/60)/24)+DATE(1970,1,1)</f>
        <v>41069.208333333336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>(E722/D722)</f>
        <v>0.37091954022988505</v>
      </c>
      <c r="P722" s="6">
        <f>E722/G722</f>
        <v>84.921052631578945</v>
      </c>
      <c r="Q722" t="s">
        <v>2039</v>
      </c>
      <c r="R722" t="s">
        <v>2040</v>
      </c>
      <c r="S722" s="10">
        <f>(((J722/60)/60)/24)+DATE(1970,1,1)</f>
        <v>43152.25</v>
      </c>
      <c r="T722" s="10">
        <f>(((K722/60)/60)/24)+DATE(1970,1,1)</f>
        <v>43166.25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>(E723/D723)</f>
        <v>4.3923948220064728E-2</v>
      </c>
      <c r="P723" s="6">
        <f>E723/G723</f>
        <v>90.483333333333334</v>
      </c>
      <c r="Q723" t="s">
        <v>2035</v>
      </c>
      <c r="R723" t="s">
        <v>2036</v>
      </c>
      <c r="S723" s="10">
        <f>(((J723/60)/60)/24)+DATE(1970,1,1)</f>
        <v>43194.208333333328</v>
      </c>
      <c r="T723" s="10">
        <f>(((K723/60)/60)/24)+DATE(1970,1,1)</f>
        <v>43200.208333333328</v>
      </c>
    </row>
    <row r="724" spans="1:20" ht="17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>(E724/D724)</f>
        <v>1.5650721649484536</v>
      </c>
      <c r="P724" s="6">
        <f>E724/G724</f>
        <v>25.00197628458498</v>
      </c>
      <c r="Q724" t="s">
        <v>2041</v>
      </c>
      <c r="R724" t="s">
        <v>2042</v>
      </c>
      <c r="S724" s="10">
        <f>(((J724/60)/60)/24)+DATE(1970,1,1)</f>
        <v>43045.25</v>
      </c>
      <c r="T724" s="10">
        <f>(((K724/60)/60)/24)+DATE(1970,1,1)</f>
        <v>43072.25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>(E725/D725)</f>
        <v>2.704081632653061</v>
      </c>
      <c r="P725" s="6">
        <f>E725/G725</f>
        <v>92.013888888888886</v>
      </c>
      <c r="Q725" t="s">
        <v>2039</v>
      </c>
      <c r="R725" t="s">
        <v>2040</v>
      </c>
      <c r="S725" s="10">
        <f>(((J725/60)/60)/24)+DATE(1970,1,1)</f>
        <v>42431.25</v>
      </c>
      <c r="T725" s="10">
        <f>(((K725/60)/60)/24)+DATE(1970,1,1)</f>
        <v>42452.208333333328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>(E726/D726)</f>
        <v>1.3405952380952382</v>
      </c>
      <c r="P726" s="6">
        <f>E726/G726</f>
        <v>93.066115702479337</v>
      </c>
      <c r="Q726" t="s">
        <v>2039</v>
      </c>
      <c r="R726" t="s">
        <v>2040</v>
      </c>
      <c r="S726" s="10">
        <f>(((J726/60)/60)/24)+DATE(1970,1,1)</f>
        <v>41934.208333333336</v>
      </c>
      <c r="T726" s="10">
        <f>(((K726/60)/60)/24)+DATE(1970,1,1)</f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>(E727/D727)</f>
        <v>0.50398033126293995</v>
      </c>
      <c r="P727" s="6">
        <f>E727/G727</f>
        <v>61.008145363408524</v>
      </c>
      <c r="Q727" t="s">
        <v>2050</v>
      </c>
      <c r="R727" t="s">
        <v>2061</v>
      </c>
      <c r="S727" s="10">
        <f>(((J727/60)/60)/24)+DATE(1970,1,1)</f>
        <v>41958.25</v>
      </c>
      <c r="T727" s="10">
        <f>(((K727/60)/60)/24)+DATE(1970,1,1)</f>
        <v>41960.25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>(E728/D728)</f>
        <v>0.88815837937384901</v>
      </c>
      <c r="P728" s="6">
        <f>E728/G728</f>
        <v>92.036259541984734</v>
      </c>
      <c r="Q728" t="s">
        <v>2039</v>
      </c>
      <c r="R728" t="s">
        <v>2040</v>
      </c>
      <c r="S728" s="10">
        <f>(((J728/60)/60)/24)+DATE(1970,1,1)</f>
        <v>40476.208333333336</v>
      </c>
      <c r="T728" s="10">
        <f>(((K728/60)/60)/24)+DATE(1970,1,1)</f>
        <v>40482.208333333336</v>
      </c>
    </row>
    <row r="729" spans="1:20" ht="17" hidden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>(E729/D729)</f>
        <v>1.65</v>
      </c>
      <c r="P729" s="6">
        <f>E729/G729</f>
        <v>81.132596685082873</v>
      </c>
      <c r="Q729" t="s">
        <v>2037</v>
      </c>
      <c r="R729" t="s">
        <v>2038</v>
      </c>
      <c r="S729" s="10">
        <f>(((J729/60)/60)/24)+DATE(1970,1,1)</f>
        <v>43485.25</v>
      </c>
      <c r="T729" s="10">
        <f>(((K729/60)/60)/24)+DATE(1970,1,1)</f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>(E730/D730)</f>
        <v>0.17499999999999999</v>
      </c>
      <c r="P730" s="6">
        <f>E730/G730</f>
        <v>73.5</v>
      </c>
      <c r="Q730" t="s">
        <v>2039</v>
      </c>
      <c r="R730" t="s">
        <v>2040</v>
      </c>
      <c r="S730" s="10">
        <f>(((J730/60)/60)/24)+DATE(1970,1,1)</f>
        <v>42515.208333333328</v>
      </c>
      <c r="T730" s="10">
        <f>(((K730/60)/60)/24)+DATE(1970,1,1)</f>
        <v>42526.208333333328</v>
      </c>
    </row>
    <row r="731" spans="1:20" ht="34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>(E731/D731)</f>
        <v>1.8566071428571429</v>
      </c>
      <c r="P731" s="6">
        <f>E731/G731</f>
        <v>85.221311475409834</v>
      </c>
      <c r="Q731" t="s">
        <v>2041</v>
      </c>
      <c r="R731" t="s">
        <v>2044</v>
      </c>
      <c r="S731" s="10">
        <f>(((J731/60)/60)/24)+DATE(1970,1,1)</f>
        <v>41309.25</v>
      </c>
      <c r="T731" s="10">
        <f>(((K731/60)/60)/24)+DATE(1970,1,1)</f>
        <v>41311.25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>(E732/D732)</f>
        <v>4.1266319444444441</v>
      </c>
      <c r="P732" s="6">
        <f>E732/G732</f>
        <v>110.96825396825396</v>
      </c>
      <c r="Q732" t="s">
        <v>2037</v>
      </c>
      <c r="R732" t="s">
        <v>2046</v>
      </c>
      <c r="S732" s="10">
        <f>(((J732/60)/60)/24)+DATE(1970,1,1)</f>
        <v>42147.208333333328</v>
      </c>
      <c r="T732" s="10">
        <f>(((K732/60)/60)/24)+DATE(1970,1,1)</f>
        <v>42153.208333333328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>(E733/D733)</f>
        <v>0.90249999999999997</v>
      </c>
      <c r="P733" s="6">
        <f>E733/G733</f>
        <v>32.968036529680369</v>
      </c>
      <c r="Q733" t="s">
        <v>2037</v>
      </c>
      <c r="R733" t="s">
        <v>2038</v>
      </c>
      <c r="S733" s="10">
        <f>(((J733/60)/60)/24)+DATE(1970,1,1)</f>
        <v>42939.208333333328</v>
      </c>
      <c r="T733" s="10">
        <f>(((K733/60)/60)/24)+DATE(1970,1,1)</f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>(E734/D734)</f>
        <v>0.91984615384615387</v>
      </c>
      <c r="P734" s="6">
        <f>E734/G734</f>
        <v>96.005352363960753</v>
      </c>
      <c r="Q734" t="s">
        <v>2035</v>
      </c>
      <c r="R734" t="s">
        <v>2036</v>
      </c>
      <c r="S734" s="10">
        <f>(((J734/60)/60)/24)+DATE(1970,1,1)</f>
        <v>42816.208333333328</v>
      </c>
      <c r="T734" s="10">
        <f>(((K734/60)/60)/24)+DATE(1970,1,1)</f>
        <v>42839.208333333328</v>
      </c>
    </row>
    <row r="735" spans="1:20" ht="17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>(E735/D735)</f>
        <v>5.2700632911392402</v>
      </c>
      <c r="P735" s="6">
        <f>E735/G735</f>
        <v>84.96632653061225</v>
      </c>
      <c r="Q735" t="s">
        <v>2035</v>
      </c>
      <c r="R735" t="s">
        <v>2057</v>
      </c>
      <c r="S735" s="10">
        <f>(((J735/60)/60)/24)+DATE(1970,1,1)</f>
        <v>41844.208333333336</v>
      </c>
      <c r="T735" s="10">
        <f>(((K735/60)/60)/24)+DATE(1970,1,1)</f>
        <v>41857.208333333336</v>
      </c>
    </row>
    <row r="736" spans="1:20" ht="17" hidden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>(E736/D736)</f>
        <v>3.1914285714285713</v>
      </c>
      <c r="P736" s="6">
        <f>E736/G736</f>
        <v>25.007462686567163</v>
      </c>
      <c r="Q736" t="s">
        <v>2039</v>
      </c>
      <c r="R736" t="s">
        <v>2040</v>
      </c>
      <c r="S736" s="10">
        <f>(((J736/60)/60)/24)+DATE(1970,1,1)</f>
        <v>42763.25</v>
      </c>
      <c r="T736" s="10">
        <f>(((K736/60)/60)/24)+DATE(1970,1,1)</f>
        <v>42775.25</v>
      </c>
    </row>
    <row r="737" spans="1:20" ht="34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>(E737/D737)</f>
        <v>3.5418867924528303</v>
      </c>
      <c r="P737" s="6">
        <f>E737/G737</f>
        <v>65.998995479658461</v>
      </c>
      <c r="Q737" t="s">
        <v>2054</v>
      </c>
      <c r="R737" t="s">
        <v>2055</v>
      </c>
      <c r="S737" s="10">
        <f>(((J737/60)/60)/24)+DATE(1970,1,1)</f>
        <v>42459.208333333328</v>
      </c>
      <c r="T737" s="10">
        <f>(((K737/60)/60)/24)+DATE(1970,1,1)</f>
        <v>42466.208333333328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>(E738/D738)</f>
        <v>0.32896103896103895</v>
      </c>
      <c r="P738" s="6">
        <f>E738/G738</f>
        <v>87.34482758620689</v>
      </c>
      <c r="Q738" t="s">
        <v>2047</v>
      </c>
      <c r="R738" t="s">
        <v>2048</v>
      </c>
      <c r="S738" s="10">
        <f>(((J738/60)/60)/24)+DATE(1970,1,1)</f>
        <v>42055.25</v>
      </c>
      <c r="T738" s="10">
        <f>(((K738/60)/60)/24)+DATE(1970,1,1)</f>
        <v>42059.25</v>
      </c>
    </row>
    <row r="739" spans="1:20" ht="34" hidden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>(E739/D739)</f>
        <v>1.358918918918919</v>
      </c>
      <c r="P739" s="6">
        <f>E739/G739</f>
        <v>27.933333333333334</v>
      </c>
      <c r="Q739" t="s">
        <v>2035</v>
      </c>
      <c r="R739" t="s">
        <v>2045</v>
      </c>
      <c r="S739" s="10">
        <f>(((J739/60)/60)/24)+DATE(1970,1,1)</f>
        <v>42685.25</v>
      </c>
      <c r="T739" s="10">
        <f>(((K739/60)/60)/24)+DATE(1970,1,1)</f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>(E740/D740)</f>
        <v>2.0843373493975904E-2</v>
      </c>
      <c r="P740" s="6">
        <f>E740/G740</f>
        <v>103.8</v>
      </c>
      <c r="Q740" t="s">
        <v>2039</v>
      </c>
      <c r="R740" t="s">
        <v>2040</v>
      </c>
      <c r="S740" s="10">
        <f>(((J740/60)/60)/24)+DATE(1970,1,1)</f>
        <v>41959.25</v>
      </c>
      <c r="T740" s="10">
        <f>(((K740/60)/60)/24)+DATE(1970,1,1)</f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>(E741/D741)</f>
        <v>0.61</v>
      </c>
      <c r="P741" s="6">
        <f>E741/G741</f>
        <v>31.937172774869111</v>
      </c>
      <c r="Q741" t="s">
        <v>2035</v>
      </c>
      <c r="R741" t="s">
        <v>2045</v>
      </c>
      <c r="S741" s="10">
        <f>(((J741/60)/60)/24)+DATE(1970,1,1)</f>
        <v>41089.208333333336</v>
      </c>
      <c r="T741" s="10">
        <f>(((K741/60)/60)/24)+DATE(1970,1,1)</f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>(E742/D742)</f>
        <v>0.30037735849056602</v>
      </c>
      <c r="P742" s="6">
        <f>E742/G742</f>
        <v>99.5</v>
      </c>
      <c r="Q742" t="s">
        <v>2039</v>
      </c>
      <c r="R742" t="s">
        <v>2040</v>
      </c>
      <c r="S742" s="10">
        <f>(((J742/60)/60)/24)+DATE(1970,1,1)</f>
        <v>42769.25</v>
      </c>
      <c r="T742" s="10">
        <f>(((K742/60)/60)/24)+DATE(1970,1,1)</f>
        <v>42772.25</v>
      </c>
    </row>
    <row r="743" spans="1:20" ht="17" hidden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>(E743/D743)</f>
        <v>11.791666666666666</v>
      </c>
      <c r="P743" s="6">
        <f>E743/G743</f>
        <v>108.84615384615384</v>
      </c>
      <c r="Q743" t="s">
        <v>2039</v>
      </c>
      <c r="R743" t="s">
        <v>2040</v>
      </c>
      <c r="S743" s="10">
        <f>(((J743/60)/60)/24)+DATE(1970,1,1)</f>
        <v>40321.208333333336</v>
      </c>
      <c r="T743" s="10">
        <f>(((K743/60)/60)/24)+DATE(1970,1,1)</f>
        <v>40322.208333333336</v>
      </c>
    </row>
    <row r="744" spans="1:20" ht="17" hidden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>(E744/D744)</f>
        <v>11.260833333333334</v>
      </c>
      <c r="P744" s="6">
        <f>E744/G744</f>
        <v>110.76229508196721</v>
      </c>
      <c r="Q744" t="s">
        <v>2035</v>
      </c>
      <c r="R744" t="s">
        <v>2043</v>
      </c>
      <c r="S744" s="10">
        <f>(((J744/60)/60)/24)+DATE(1970,1,1)</f>
        <v>40197.25</v>
      </c>
      <c r="T744" s="10">
        <f>(((K744/60)/60)/24)+DATE(1970,1,1)</f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>(E745/D745)</f>
        <v>0.12923076923076923</v>
      </c>
      <c r="P745" s="6">
        <f>E745/G745</f>
        <v>29.647058823529413</v>
      </c>
      <c r="Q745" t="s">
        <v>2039</v>
      </c>
      <c r="R745" t="s">
        <v>2040</v>
      </c>
      <c r="S745" s="10">
        <f>(((J745/60)/60)/24)+DATE(1970,1,1)</f>
        <v>42298.208333333328</v>
      </c>
      <c r="T745" s="10">
        <f>(((K745/60)/60)/24)+DATE(1970,1,1)</f>
        <v>42304.208333333328</v>
      </c>
    </row>
    <row r="746" spans="1:20" ht="17" hidden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>(E746/D746)</f>
        <v>7.12</v>
      </c>
      <c r="P746" s="6">
        <f>E746/G746</f>
        <v>101.71428571428571</v>
      </c>
      <c r="Q746" t="s">
        <v>2039</v>
      </c>
      <c r="R746" t="s">
        <v>2040</v>
      </c>
      <c r="S746" s="10">
        <f>(((J746/60)/60)/24)+DATE(1970,1,1)</f>
        <v>43322.208333333328</v>
      </c>
      <c r="T746" s="10">
        <f>(((K746/60)/60)/24)+DATE(1970,1,1)</f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>(E747/D747)</f>
        <v>0.30304347826086958</v>
      </c>
      <c r="P747" s="6">
        <f>E747/G747</f>
        <v>61.5</v>
      </c>
      <c r="Q747" t="s">
        <v>2037</v>
      </c>
      <c r="R747" t="s">
        <v>2046</v>
      </c>
      <c r="S747" s="10">
        <f>(((J747/60)/60)/24)+DATE(1970,1,1)</f>
        <v>40328.208333333336</v>
      </c>
      <c r="T747" s="10">
        <f>(((K747/60)/60)/24)+DATE(1970,1,1)</f>
        <v>40355.208333333336</v>
      </c>
    </row>
    <row r="748" spans="1:20" ht="17" hidden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>(E748/D748)</f>
        <v>2.1250896057347672</v>
      </c>
      <c r="P748" s="6">
        <f>E748/G748</f>
        <v>35</v>
      </c>
      <c r="Q748" t="s">
        <v>2037</v>
      </c>
      <c r="R748" t="s">
        <v>2038</v>
      </c>
      <c r="S748" s="10">
        <f>(((J748/60)/60)/24)+DATE(1970,1,1)</f>
        <v>40825.208333333336</v>
      </c>
      <c r="T748" s="10">
        <f>(((K748/60)/60)/24)+DATE(1970,1,1)</f>
        <v>40830.208333333336</v>
      </c>
    </row>
    <row r="749" spans="1:20" ht="17" hidden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>(E749/D749)</f>
        <v>2.2885714285714287</v>
      </c>
      <c r="P749" s="6">
        <f>E749/G749</f>
        <v>40.049999999999997</v>
      </c>
      <c r="Q749" t="s">
        <v>2039</v>
      </c>
      <c r="R749" t="s">
        <v>2040</v>
      </c>
      <c r="S749" s="10">
        <f>(((J749/60)/60)/24)+DATE(1970,1,1)</f>
        <v>40423.208333333336</v>
      </c>
      <c r="T749" s="10">
        <f>(((K749/60)/60)/24)+DATE(1970,1,1)</f>
        <v>40434.208333333336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>(E750/D750)</f>
        <v>0.34959979476654696</v>
      </c>
      <c r="P750" s="6">
        <f>E750/G750</f>
        <v>110.97231270358306</v>
      </c>
      <c r="Q750" t="s">
        <v>2041</v>
      </c>
      <c r="R750" t="s">
        <v>2049</v>
      </c>
      <c r="S750" s="10">
        <f>(((J750/60)/60)/24)+DATE(1970,1,1)</f>
        <v>40238.25</v>
      </c>
      <c r="T750" s="10">
        <f>(((K750/60)/60)/24)+DATE(1970,1,1)</f>
        <v>40263.208333333336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>(E751/D751)</f>
        <v>1.5729069767441861</v>
      </c>
      <c r="P751" s="6">
        <f>E751/G751</f>
        <v>36.959016393442624</v>
      </c>
      <c r="Q751" t="s">
        <v>2037</v>
      </c>
      <c r="R751" t="s">
        <v>2046</v>
      </c>
      <c r="S751" s="10">
        <f>(((J751/60)/60)/24)+DATE(1970,1,1)</f>
        <v>41920.208333333336</v>
      </c>
      <c r="T751" s="10">
        <f>(((K751/60)/60)/24)+DATE(1970,1,1)</f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>(E752/D752)</f>
        <v>0.01</v>
      </c>
      <c r="P752" s="6">
        <f>E752/G752</f>
        <v>1</v>
      </c>
      <c r="Q752" t="s">
        <v>2035</v>
      </c>
      <c r="R752" t="s">
        <v>2043</v>
      </c>
      <c r="S752" s="10">
        <f>(((J752/60)/60)/24)+DATE(1970,1,1)</f>
        <v>40360.208333333336</v>
      </c>
      <c r="T752" s="10">
        <f>(((K752/60)/60)/24)+DATE(1970,1,1)</f>
        <v>40385.208333333336</v>
      </c>
    </row>
    <row r="753" spans="1:20" ht="17" hidden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>(E753/D753)</f>
        <v>2.3230555555555554</v>
      </c>
      <c r="P753" s="6">
        <f>E753/G753</f>
        <v>30.974074074074075</v>
      </c>
      <c r="Q753" t="s">
        <v>2047</v>
      </c>
      <c r="R753" t="s">
        <v>2048</v>
      </c>
      <c r="S753" s="10">
        <f>(((J753/60)/60)/24)+DATE(1970,1,1)</f>
        <v>42446.208333333328</v>
      </c>
      <c r="T753" s="10">
        <f>(((K753/60)/60)/24)+DATE(1970,1,1)</f>
        <v>42461.208333333328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>(E754/D754)</f>
        <v>0.92448275862068963</v>
      </c>
      <c r="P754" s="6">
        <f>E754/G754</f>
        <v>47.035087719298247</v>
      </c>
      <c r="Q754" t="s">
        <v>2039</v>
      </c>
      <c r="R754" t="s">
        <v>2040</v>
      </c>
      <c r="S754" s="10">
        <f>(((J754/60)/60)/24)+DATE(1970,1,1)</f>
        <v>40395.208333333336</v>
      </c>
      <c r="T754" s="10">
        <f>(((K754/60)/60)/24)+DATE(1970,1,1)</f>
        <v>40413.208333333336</v>
      </c>
    </row>
    <row r="755" spans="1:20" ht="17" hidden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>(E755/D755)</f>
        <v>2.5670212765957445</v>
      </c>
      <c r="P755" s="6">
        <f>E755/G755</f>
        <v>88.065693430656935</v>
      </c>
      <c r="Q755" t="s">
        <v>2054</v>
      </c>
      <c r="R755" t="s">
        <v>2055</v>
      </c>
      <c r="S755" s="10">
        <f>(((J755/60)/60)/24)+DATE(1970,1,1)</f>
        <v>40321.208333333336</v>
      </c>
      <c r="T755" s="10">
        <f>(((K755/60)/60)/24)+DATE(1970,1,1)</f>
        <v>40336.208333333336</v>
      </c>
    </row>
    <row r="756" spans="1:20" ht="17" hidden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>(E756/D756)</f>
        <v>1.6847017045454546</v>
      </c>
      <c r="P756" s="6">
        <f>E756/G756</f>
        <v>37.005616224648989</v>
      </c>
      <c r="Q756" t="s">
        <v>2039</v>
      </c>
      <c r="R756" t="s">
        <v>2040</v>
      </c>
      <c r="S756" s="10">
        <f>(((J756/60)/60)/24)+DATE(1970,1,1)</f>
        <v>41210.208333333336</v>
      </c>
      <c r="T756" s="10">
        <f>(((K756/60)/60)/24)+DATE(1970,1,1)</f>
        <v>41263.25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>(E757/D757)</f>
        <v>1.6657777777777778</v>
      </c>
      <c r="P757" s="6">
        <f>E757/G757</f>
        <v>26.027777777777779</v>
      </c>
      <c r="Q757" t="s">
        <v>2039</v>
      </c>
      <c r="R757" t="s">
        <v>2040</v>
      </c>
      <c r="S757" s="10">
        <f>(((J757/60)/60)/24)+DATE(1970,1,1)</f>
        <v>43096.25</v>
      </c>
      <c r="T757" s="10">
        <f>(((K757/60)/60)/24)+DATE(1970,1,1)</f>
        <v>43108.25</v>
      </c>
    </row>
    <row r="758" spans="1:20" ht="34" hidden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>(E758/D758)</f>
        <v>7.7207692307692311</v>
      </c>
      <c r="P758" s="6">
        <f>E758/G758</f>
        <v>67.817567567567565</v>
      </c>
      <c r="Q758" t="s">
        <v>2039</v>
      </c>
      <c r="R758" t="s">
        <v>2040</v>
      </c>
      <c r="S758" s="10">
        <f>(((J758/60)/60)/24)+DATE(1970,1,1)</f>
        <v>42024.25</v>
      </c>
      <c r="T758" s="10">
        <f>(((K758/60)/60)/24)+DATE(1970,1,1)</f>
        <v>42030.25</v>
      </c>
    </row>
    <row r="759" spans="1:20" ht="17" hidden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>(E759/D759)</f>
        <v>4.0685714285714285</v>
      </c>
      <c r="P759" s="6">
        <f>E759/G759</f>
        <v>49.964912280701753</v>
      </c>
      <c r="Q759" t="s">
        <v>2041</v>
      </c>
      <c r="R759" t="s">
        <v>2044</v>
      </c>
      <c r="S759" s="10">
        <f>(((J759/60)/60)/24)+DATE(1970,1,1)</f>
        <v>40675.208333333336</v>
      </c>
      <c r="T759" s="10">
        <f>(((K759/60)/60)/24)+DATE(1970,1,1)</f>
        <v>40679.208333333336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>(E760/D760)</f>
        <v>5.6420608108108112</v>
      </c>
      <c r="P760" s="6">
        <f>E760/G760</f>
        <v>110.01646903820817</v>
      </c>
      <c r="Q760" t="s">
        <v>2035</v>
      </c>
      <c r="R760" t="s">
        <v>2036</v>
      </c>
      <c r="S760" s="10">
        <f>(((J760/60)/60)/24)+DATE(1970,1,1)</f>
        <v>41936.208333333336</v>
      </c>
      <c r="T760" s="10">
        <f>(((K760/60)/60)/24)+DATE(1970,1,1)</f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>(E761/D761)</f>
        <v>0.6842686567164179</v>
      </c>
      <c r="P761" s="6">
        <f>E761/G761</f>
        <v>89.964678178963894</v>
      </c>
      <c r="Q761" t="s">
        <v>2035</v>
      </c>
      <c r="R761" t="s">
        <v>2043</v>
      </c>
      <c r="S761" s="10">
        <f>(((J761/60)/60)/24)+DATE(1970,1,1)</f>
        <v>43136.25</v>
      </c>
      <c r="T761" s="10">
        <f>(((K761/60)/60)/24)+DATE(1970,1,1)</f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>(E762/D762)</f>
        <v>0.34351966873706002</v>
      </c>
      <c r="P762" s="6">
        <f>E762/G762</f>
        <v>79.009523809523813</v>
      </c>
      <c r="Q762" t="s">
        <v>2050</v>
      </c>
      <c r="R762" t="s">
        <v>2051</v>
      </c>
      <c r="S762" s="10">
        <f>(((J762/60)/60)/24)+DATE(1970,1,1)</f>
        <v>43678.208333333328</v>
      </c>
      <c r="T762" s="10">
        <f>(((K762/60)/60)/24)+DATE(1970,1,1)</f>
        <v>43707.208333333328</v>
      </c>
    </row>
    <row r="763" spans="1:20" ht="17" hidden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>(E763/D763)</f>
        <v>6.5545454545454547</v>
      </c>
      <c r="P763" s="6">
        <f>E763/G763</f>
        <v>86.867469879518069</v>
      </c>
      <c r="Q763" t="s">
        <v>2035</v>
      </c>
      <c r="R763" t="s">
        <v>2036</v>
      </c>
      <c r="S763" s="10">
        <f>(((J763/60)/60)/24)+DATE(1970,1,1)</f>
        <v>42938.208333333328</v>
      </c>
      <c r="T763" s="10">
        <f>(((K763/60)/60)/24)+DATE(1970,1,1)</f>
        <v>42943.208333333328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>(E764/D764)</f>
        <v>1.7725714285714285</v>
      </c>
      <c r="P764" s="6">
        <f>E764/G764</f>
        <v>62.04</v>
      </c>
      <c r="Q764" t="s">
        <v>2035</v>
      </c>
      <c r="R764" t="s">
        <v>2058</v>
      </c>
      <c r="S764" s="10">
        <f>(((J764/60)/60)/24)+DATE(1970,1,1)</f>
        <v>41241.25</v>
      </c>
      <c r="T764" s="10">
        <f>(((K764/60)/60)/24)+DATE(1970,1,1)</f>
        <v>41252.25</v>
      </c>
    </row>
    <row r="765" spans="1:20" ht="17" hidden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>(E765/D765)</f>
        <v>1.1317857142857144</v>
      </c>
      <c r="P765" s="6">
        <f>E765/G765</f>
        <v>26.970212765957445</v>
      </c>
      <c r="Q765" t="s">
        <v>2039</v>
      </c>
      <c r="R765" t="s">
        <v>2040</v>
      </c>
      <c r="S765" s="10">
        <f>(((J765/60)/60)/24)+DATE(1970,1,1)</f>
        <v>41037.208333333336</v>
      </c>
      <c r="T765" s="10">
        <f>(((K765/60)/60)/24)+DATE(1970,1,1)</f>
        <v>41072.208333333336</v>
      </c>
    </row>
    <row r="766" spans="1:20" ht="34" hidden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>(E766/D766)</f>
        <v>7.2818181818181822</v>
      </c>
      <c r="P766" s="6">
        <f>E766/G766</f>
        <v>54.121621621621621</v>
      </c>
      <c r="Q766" t="s">
        <v>2035</v>
      </c>
      <c r="R766" t="s">
        <v>2036</v>
      </c>
      <c r="S766" s="10">
        <f>(((J766/60)/60)/24)+DATE(1970,1,1)</f>
        <v>40676.208333333336</v>
      </c>
      <c r="T766" s="10">
        <f>(((K766/60)/60)/24)+DATE(1970,1,1)</f>
        <v>40684.208333333336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>(E767/D767)</f>
        <v>2.0833333333333335</v>
      </c>
      <c r="P767" s="6">
        <f>E767/G767</f>
        <v>41.035353535353536</v>
      </c>
      <c r="Q767" t="s">
        <v>2035</v>
      </c>
      <c r="R767" t="s">
        <v>2045</v>
      </c>
      <c r="S767" s="10">
        <f>(((J767/60)/60)/24)+DATE(1970,1,1)</f>
        <v>42840.208333333328</v>
      </c>
      <c r="T767" s="10">
        <f>(((K767/60)/60)/24)+DATE(1970,1,1)</f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>(E768/D768)</f>
        <v>0.31171232876712329</v>
      </c>
      <c r="P768" s="6">
        <f>E768/G768</f>
        <v>55.052419354838712</v>
      </c>
      <c r="Q768" t="s">
        <v>2041</v>
      </c>
      <c r="R768" t="s">
        <v>2063</v>
      </c>
      <c r="S768" s="10">
        <f>(((J768/60)/60)/24)+DATE(1970,1,1)</f>
        <v>43362.208333333328</v>
      </c>
      <c r="T768" s="10">
        <f>(((K768/60)/60)/24)+DATE(1970,1,1)</f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>(E769/D769)</f>
        <v>0.56967078189300413</v>
      </c>
      <c r="P769" s="6">
        <f>E769/G769</f>
        <v>107.93762183235867</v>
      </c>
      <c r="Q769" t="s">
        <v>2047</v>
      </c>
      <c r="R769" t="s">
        <v>2059</v>
      </c>
      <c r="S769" s="10">
        <f>(((J769/60)/60)/24)+DATE(1970,1,1)</f>
        <v>42283.208333333328</v>
      </c>
      <c r="T769" s="10">
        <f>(((K769/60)/60)/24)+DATE(1970,1,1)</f>
        <v>42328.25</v>
      </c>
    </row>
    <row r="770" spans="1:20" ht="17" hidden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>(E770/D770)</f>
        <v>2.31</v>
      </c>
      <c r="P770" s="6">
        <f>E770/G770</f>
        <v>73.92</v>
      </c>
      <c r="Q770" t="s">
        <v>2039</v>
      </c>
      <c r="R770" t="s">
        <v>2040</v>
      </c>
      <c r="S770" s="10">
        <f>(((J770/60)/60)/24)+DATE(1970,1,1)</f>
        <v>41619.25</v>
      </c>
      <c r="T770" s="10">
        <f>(((K770/60)/60)/24)+DATE(1970,1,1)</f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>(E771/D771)</f>
        <v>0.86867834394904464</v>
      </c>
      <c r="P771" s="6">
        <f>E771/G771</f>
        <v>31.995894428152493</v>
      </c>
      <c r="Q771" t="s">
        <v>2050</v>
      </c>
      <c r="R771" t="s">
        <v>2051</v>
      </c>
      <c r="S771" s="10">
        <f>(((J771/60)/60)/24)+DATE(1970,1,1)</f>
        <v>41501.208333333336</v>
      </c>
      <c r="T771" s="10">
        <f>(((K771/60)/60)/24)+DATE(1970,1,1)</f>
        <v>41527.208333333336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>(E772/D772)</f>
        <v>2.7074418604651163</v>
      </c>
      <c r="P772" s="6">
        <f>E772/G772</f>
        <v>53.898148148148145</v>
      </c>
      <c r="Q772" t="s">
        <v>2039</v>
      </c>
      <c r="R772" t="s">
        <v>2040</v>
      </c>
      <c r="S772" s="10">
        <f>(((J772/60)/60)/24)+DATE(1970,1,1)</f>
        <v>41743.208333333336</v>
      </c>
      <c r="T772" s="10">
        <f>(((K772/60)/60)/24)+DATE(1970,1,1)</f>
        <v>41750.208333333336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>(E773/D773)</f>
        <v>0.49446428571428569</v>
      </c>
      <c r="P773" s="6">
        <f>E773/G773</f>
        <v>106.5</v>
      </c>
      <c r="Q773" t="s">
        <v>2039</v>
      </c>
      <c r="R773" t="s">
        <v>2040</v>
      </c>
      <c r="S773" s="10">
        <f>(((J773/60)/60)/24)+DATE(1970,1,1)</f>
        <v>43491.25</v>
      </c>
      <c r="T773" s="10">
        <f>(((K773/60)/60)/24)+DATE(1970,1,1)</f>
        <v>43518.25</v>
      </c>
    </row>
    <row r="774" spans="1:20" ht="17" hidden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>(E774/D774)</f>
        <v>1.1335962566844919</v>
      </c>
      <c r="P774" s="6">
        <f>E774/G774</f>
        <v>32.999805409612762</v>
      </c>
      <c r="Q774" t="s">
        <v>2035</v>
      </c>
      <c r="R774" t="s">
        <v>2045</v>
      </c>
      <c r="S774" s="10">
        <f>(((J774/60)/60)/24)+DATE(1970,1,1)</f>
        <v>43505.25</v>
      </c>
      <c r="T774" s="10">
        <f>(((K774/60)/60)/24)+DATE(1970,1,1)</f>
        <v>43509.25</v>
      </c>
    </row>
    <row r="775" spans="1:20" ht="17" hidden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>(E775/D775)</f>
        <v>1.9055555555555554</v>
      </c>
      <c r="P775" s="6">
        <f>E775/G775</f>
        <v>43.00254993625159</v>
      </c>
      <c r="Q775" t="s">
        <v>2039</v>
      </c>
      <c r="R775" t="s">
        <v>2040</v>
      </c>
      <c r="S775" s="10">
        <f>(((J775/60)/60)/24)+DATE(1970,1,1)</f>
        <v>42838.208333333328</v>
      </c>
      <c r="T775" s="10">
        <f>(((K775/60)/60)/24)+DATE(1970,1,1)</f>
        <v>42848.208333333328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>(E776/D776)</f>
        <v>1.355</v>
      </c>
      <c r="P776" s="6">
        <f>E776/G776</f>
        <v>86.858974358974365</v>
      </c>
      <c r="Q776" t="s">
        <v>2037</v>
      </c>
      <c r="R776" t="s">
        <v>2038</v>
      </c>
      <c r="S776" s="10">
        <f>(((J776/60)/60)/24)+DATE(1970,1,1)</f>
        <v>42513.208333333328</v>
      </c>
      <c r="T776" s="10">
        <f>(((K776/60)/60)/24)+DATE(1970,1,1)</f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>(E777/D777)</f>
        <v>0.10297872340425532</v>
      </c>
      <c r="P777" s="6">
        <f>E777/G777</f>
        <v>96.8</v>
      </c>
      <c r="Q777" t="s">
        <v>2035</v>
      </c>
      <c r="R777" t="s">
        <v>2036</v>
      </c>
      <c r="S777" s="10">
        <f>(((J777/60)/60)/24)+DATE(1970,1,1)</f>
        <v>41949.25</v>
      </c>
      <c r="T777" s="10">
        <f>(((K777/60)/60)/24)+DATE(1970,1,1)</f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>(E778/D778)</f>
        <v>0.65544223826714798</v>
      </c>
      <c r="P778" s="6">
        <f>E778/G778</f>
        <v>32.995456610631528</v>
      </c>
      <c r="Q778" t="s">
        <v>2039</v>
      </c>
      <c r="R778" t="s">
        <v>2040</v>
      </c>
      <c r="S778" s="10">
        <f>(((J778/60)/60)/24)+DATE(1970,1,1)</f>
        <v>43650.208333333328</v>
      </c>
      <c r="T778" s="10">
        <f>(((K778/60)/60)/24)+DATE(1970,1,1)</f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>(E779/D779)</f>
        <v>0.49026652452025588</v>
      </c>
      <c r="P779" s="6">
        <f>E779/G779</f>
        <v>68.028106508875737</v>
      </c>
      <c r="Q779" t="s">
        <v>2039</v>
      </c>
      <c r="R779" t="s">
        <v>2040</v>
      </c>
      <c r="S779" s="10">
        <f>(((J779/60)/60)/24)+DATE(1970,1,1)</f>
        <v>40809.208333333336</v>
      </c>
      <c r="T779" s="10">
        <f>(((K779/60)/60)/24)+DATE(1970,1,1)</f>
        <v>40838.208333333336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>(E780/D780)</f>
        <v>7.8792307692307695</v>
      </c>
      <c r="P780" s="6">
        <f>E780/G780</f>
        <v>58.867816091954026</v>
      </c>
      <c r="Q780" t="s">
        <v>2041</v>
      </c>
      <c r="R780" t="s">
        <v>2049</v>
      </c>
      <c r="S780" s="10">
        <f>(((J780/60)/60)/24)+DATE(1970,1,1)</f>
        <v>40768.208333333336</v>
      </c>
      <c r="T780" s="10">
        <f>(((K780/60)/60)/24)+DATE(1970,1,1)</f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>(E781/D781)</f>
        <v>0.80306347746090156</v>
      </c>
      <c r="P781" s="6">
        <f>E781/G781</f>
        <v>105.04572803850782</v>
      </c>
      <c r="Q781" t="s">
        <v>2039</v>
      </c>
      <c r="R781" t="s">
        <v>2040</v>
      </c>
      <c r="S781" s="10">
        <f>(((J781/60)/60)/24)+DATE(1970,1,1)</f>
        <v>42230.208333333328</v>
      </c>
      <c r="T781" s="10">
        <f>(((K781/60)/60)/24)+DATE(1970,1,1)</f>
        <v>42239.208333333328</v>
      </c>
    </row>
    <row r="782" spans="1:20" ht="34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>(E782/D782)</f>
        <v>1.0629411764705883</v>
      </c>
      <c r="P782" s="6">
        <f>E782/G782</f>
        <v>33.054878048780488</v>
      </c>
      <c r="Q782" t="s">
        <v>2041</v>
      </c>
      <c r="R782" t="s">
        <v>2044</v>
      </c>
      <c r="S782" s="10">
        <f>(((J782/60)/60)/24)+DATE(1970,1,1)</f>
        <v>42573.208333333328</v>
      </c>
      <c r="T782" s="10">
        <f>(((K782/60)/60)/24)+DATE(1970,1,1)</f>
        <v>42592.208333333328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>(E783/D783)</f>
        <v>0.50735632183908042</v>
      </c>
      <c r="P783" s="6">
        <f>E783/G783</f>
        <v>78.821428571428569</v>
      </c>
      <c r="Q783" t="s">
        <v>2039</v>
      </c>
      <c r="R783" t="s">
        <v>2040</v>
      </c>
      <c r="S783" s="10">
        <f>(((J783/60)/60)/24)+DATE(1970,1,1)</f>
        <v>40482.208333333336</v>
      </c>
      <c r="T783" s="10">
        <f>(((K783/60)/60)/24)+DATE(1970,1,1)</f>
        <v>40533.25</v>
      </c>
    </row>
    <row r="784" spans="1:20" ht="17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>(E784/D784)</f>
        <v>2.153137254901961</v>
      </c>
      <c r="P784" s="6">
        <f>E784/G784</f>
        <v>68.204968944099377</v>
      </c>
      <c r="Q784" t="s">
        <v>2041</v>
      </c>
      <c r="R784" t="s">
        <v>2049</v>
      </c>
      <c r="S784" s="10">
        <f>(((J784/60)/60)/24)+DATE(1970,1,1)</f>
        <v>40603.25</v>
      </c>
      <c r="T784" s="10">
        <f>(((K784/60)/60)/24)+DATE(1970,1,1)</f>
        <v>40631.208333333336</v>
      </c>
    </row>
    <row r="785" spans="1:20" ht="17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>(E785/D785)</f>
        <v>1.4122972972972974</v>
      </c>
      <c r="P785" s="6">
        <f>E785/G785</f>
        <v>75.731884057971016</v>
      </c>
      <c r="Q785" t="s">
        <v>2035</v>
      </c>
      <c r="R785" t="s">
        <v>2036</v>
      </c>
      <c r="S785" s="10">
        <f>(((J785/60)/60)/24)+DATE(1970,1,1)</f>
        <v>41625.25</v>
      </c>
      <c r="T785" s="10">
        <f>(((K785/60)/60)/24)+DATE(1970,1,1)</f>
        <v>41632.25</v>
      </c>
    </row>
    <row r="786" spans="1:20" ht="17" hidden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>(E786/D786)</f>
        <v>1.1533745781777278</v>
      </c>
      <c r="P786" s="6">
        <f>E786/G786</f>
        <v>30.996070133010882</v>
      </c>
      <c r="Q786" t="s">
        <v>2037</v>
      </c>
      <c r="R786" t="s">
        <v>2038</v>
      </c>
      <c r="S786" s="10">
        <f>(((J786/60)/60)/24)+DATE(1970,1,1)</f>
        <v>42435.25</v>
      </c>
      <c r="T786" s="10">
        <f>(((K786/60)/60)/24)+DATE(1970,1,1)</f>
        <v>42446.208333333328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>(E787/D787)</f>
        <v>1.9311940298507462</v>
      </c>
      <c r="P787" s="6">
        <f>E787/G787</f>
        <v>101.88188976377953</v>
      </c>
      <c r="Q787" t="s">
        <v>2041</v>
      </c>
      <c r="R787" t="s">
        <v>2049</v>
      </c>
      <c r="S787" s="10">
        <f>(((J787/60)/60)/24)+DATE(1970,1,1)</f>
        <v>43582.208333333328</v>
      </c>
      <c r="T787" s="10">
        <f>(((K787/60)/60)/24)+DATE(1970,1,1)</f>
        <v>43616.208333333328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>(E788/D788)</f>
        <v>7.2973333333333334</v>
      </c>
      <c r="P788" s="6">
        <f>E788/G788</f>
        <v>52.879227053140099</v>
      </c>
      <c r="Q788" t="s">
        <v>2035</v>
      </c>
      <c r="R788" t="s">
        <v>2058</v>
      </c>
      <c r="S788" s="10">
        <f>(((J788/60)/60)/24)+DATE(1970,1,1)</f>
        <v>43186.208333333328</v>
      </c>
      <c r="T788" s="10">
        <f>(((K788/60)/60)/24)+DATE(1970,1,1)</f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>(E789/D789)</f>
        <v>0.99663398692810456</v>
      </c>
      <c r="P789" s="6">
        <f>E789/G789</f>
        <v>71.005820721769496</v>
      </c>
      <c r="Q789" t="s">
        <v>2035</v>
      </c>
      <c r="R789" t="s">
        <v>2036</v>
      </c>
      <c r="S789" s="10">
        <f>(((J789/60)/60)/24)+DATE(1970,1,1)</f>
        <v>40684.208333333336</v>
      </c>
      <c r="T789" s="10">
        <f>(((K789/60)/60)/24)+DATE(1970,1,1)</f>
        <v>40693.208333333336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>(E790/D790)</f>
        <v>0.88166666666666671</v>
      </c>
      <c r="P790" s="6">
        <f>E790/G790</f>
        <v>102.38709677419355</v>
      </c>
      <c r="Q790" t="s">
        <v>2041</v>
      </c>
      <c r="R790" t="s">
        <v>2049</v>
      </c>
      <c r="S790" s="10">
        <f>(((J790/60)/60)/24)+DATE(1970,1,1)</f>
        <v>41202.208333333336</v>
      </c>
      <c r="T790" s="10">
        <f>(((K790/60)/60)/24)+DATE(1970,1,1)</f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>(E791/D791)</f>
        <v>0.37233333333333335</v>
      </c>
      <c r="P791" s="6">
        <f>E791/G791</f>
        <v>74.466666666666669</v>
      </c>
      <c r="Q791" t="s">
        <v>2039</v>
      </c>
      <c r="R791" t="s">
        <v>2040</v>
      </c>
      <c r="S791" s="10">
        <f>(((J791/60)/60)/24)+DATE(1970,1,1)</f>
        <v>41786.208333333336</v>
      </c>
      <c r="T791" s="10">
        <f>(((K791/60)/60)/24)+DATE(1970,1,1)</f>
        <v>41823.208333333336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>(E792/D792)</f>
        <v>0.30540075309306081</v>
      </c>
      <c r="P792" s="6">
        <f>E792/G792</f>
        <v>51.009883198562441</v>
      </c>
      <c r="Q792" t="s">
        <v>2039</v>
      </c>
      <c r="R792" t="s">
        <v>2040</v>
      </c>
      <c r="S792" s="10">
        <f>(((J792/60)/60)/24)+DATE(1970,1,1)</f>
        <v>40223.25</v>
      </c>
      <c r="T792" s="10">
        <f>(((K792/60)/60)/24)+DATE(1970,1,1)</f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>(E793/D793)</f>
        <v>0.25714285714285712</v>
      </c>
      <c r="P793" s="6">
        <f>E793/G793</f>
        <v>90</v>
      </c>
      <c r="Q793" t="s">
        <v>2033</v>
      </c>
      <c r="R793" t="s">
        <v>2034</v>
      </c>
      <c r="S793" s="10">
        <f>(((J793/60)/60)/24)+DATE(1970,1,1)</f>
        <v>42715.25</v>
      </c>
      <c r="T793" s="10">
        <f>(((K793/60)/60)/24)+DATE(1970,1,1)</f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>(E794/D794)</f>
        <v>0.34</v>
      </c>
      <c r="P794" s="6">
        <f>E794/G794</f>
        <v>97.142857142857139</v>
      </c>
      <c r="Q794" t="s">
        <v>2039</v>
      </c>
      <c r="R794" t="s">
        <v>2040</v>
      </c>
      <c r="S794" s="10">
        <f>(((J794/60)/60)/24)+DATE(1970,1,1)</f>
        <v>41451.208333333336</v>
      </c>
      <c r="T794" s="10">
        <f>(((K794/60)/60)/24)+DATE(1970,1,1)</f>
        <v>41479.208333333336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>(E795/D795)</f>
        <v>11.859090909090909</v>
      </c>
      <c r="P795" s="6">
        <f>E795/G795</f>
        <v>72.071823204419886</v>
      </c>
      <c r="Q795" t="s">
        <v>2047</v>
      </c>
      <c r="R795" t="s">
        <v>2048</v>
      </c>
      <c r="S795" s="10">
        <f>(((J795/60)/60)/24)+DATE(1970,1,1)</f>
        <v>41450.208333333336</v>
      </c>
      <c r="T795" s="10">
        <f>(((K795/60)/60)/24)+DATE(1970,1,1)</f>
        <v>41454.208333333336</v>
      </c>
    </row>
    <row r="796" spans="1:20" ht="17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>(E796/D796)</f>
        <v>1.2539393939393939</v>
      </c>
      <c r="P796" s="6">
        <f>E796/G796</f>
        <v>75.236363636363635</v>
      </c>
      <c r="Q796" t="s">
        <v>2035</v>
      </c>
      <c r="R796" t="s">
        <v>2036</v>
      </c>
      <c r="S796" s="10">
        <f>(((J796/60)/60)/24)+DATE(1970,1,1)</f>
        <v>43091.25</v>
      </c>
      <c r="T796" s="10">
        <f>(((K796/60)/60)/24)+DATE(1970,1,1)</f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>(E797/D797)</f>
        <v>0.14394366197183098</v>
      </c>
      <c r="P797" s="6">
        <f>E797/G797</f>
        <v>32.967741935483872</v>
      </c>
      <c r="Q797" t="s">
        <v>2041</v>
      </c>
      <c r="R797" t="s">
        <v>2044</v>
      </c>
      <c r="S797" s="10">
        <f>(((J797/60)/60)/24)+DATE(1970,1,1)</f>
        <v>42675.208333333328</v>
      </c>
      <c r="T797" s="10">
        <f>(((K797/60)/60)/24)+DATE(1970,1,1)</f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>(E798/D798)</f>
        <v>0.54807692307692313</v>
      </c>
      <c r="P798" s="6">
        <f>E798/G798</f>
        <v>54.807692307692307</v>
      </c>
      <c r="Q798" t="s">
        <v>2050</v>
      </c>
      <c r="R798" t="s">
        <v>2061</v>
      </c>
      <c r="S798" s="10">
        <f>(((J798/60)/60)/24)+DATE(1970,1,1)</f>
        <v>41859.208333333336</v>
      </c>
      <c r="T798" s="10">
        <f>(((K798/60)/60)/24)+DATE(1970,1,1)</f>
        <v>41866.208333333336</v>
      </c>
    </row>
    <row r="799" spans="1:20" ht="17" hidden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>(E799/D799)</f>
        <v>1.0963157894736841</v>
      </c>
      <c r="P799" s="6">
        <f>E799/G799</f>
        <v>45.037837837837834</v>
      </c>
      <c r="Q799" t="s">
        <v>2037</v>
      </c>
      <c r="R799" t="s">
        <v>2038</v>
      </c>
      <c r="S799" s="10">
        <f>(((J799/60)/60)/24)+DATE(1970,1,1)</f>
        <v>43464.25</v>
      </c>
      <c r="T799" s="10">
        <f>(((K799/60)/60)/24)+DATE(1970,1,1)</f>
        <v>43487.25</v>
      </c>
    </row>
    <row r="800" spans="1:20" ht="17" hidden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>(E800/D800)</f>
        <v>1.8847058823529412</v>
      </c>
      <c r="P800" s="6">
        <f>E800/G800</f>
        <v>52.958677685950413</v>
      </c>
      <c r="Q800" t="s">
        <v>2039</v>
      </c>
      <c r="R800" t="s">
        <v>2040</v>
      </c>
      <c r="S800" s="10">
        <f>(((J800/60)/60)/24)+DATE(1970,1,1)</f>
        <v>41060.208333333336</v>
      </c>
      <c r="T800" s="10">
        <f>(((K800/60)/60)/24)+DATE(1970,1,1)</f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>(E801/D801)</f>
        <v>0.87008284023668636</v>
      </c>
      <c r="P801" s="6">
        <f>E801/G801</f>
        <v>60.017959183673469</v>
      </c>
      <c r="Q801" t="s">
        <v>2039</v>
      </c>
      <c r="R801" t="s">
        <v>2040</v>
      </c>
      <c r="S801" s="10">
        <f>(((J801/60)/60)/24)+DATE(1970,1,1)</f>
        <v>42399.25</v>
      </c>
      <c r="T801" s="10">
        <f>(((K801/60)/60)/24)+DATE(1970,1,1)</f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>(E802/D802)</f>
        <v>0.01</v>
      </c>
      <c r="P802" s="6">
        <f>E802/G802</f>
        <v>1</v>
      </c>
      <c r="Q802" t="s">
        <v>2035</v>
      </c>
      <c r="R802" t="s">
        <v>2036</v>
      </c>
      <c r="S802" s="10">
        <f>(((J802/60)/60)/24)+DATE(1970,1,1)</f>
        <v>42167.208333333328</v>
      </c>
      <c r="T802" s="10">
        <f>(((K802/60)/60)/24)+DATE(1970,1,1)</f>
        <v>42171.208333333328</v>
      </c>
    </row>
    <row r="803" spans="1:20" ht="17" hidden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>(E803/D803)</f>
        <v>2.0291304347826089</v>
      </c>
      <c r="P803" s="6">
        <f>E803/G803</f>
        <v>44.028301886792455</v>
      </c>
      <c r="Q803" t="s">
        <v>2054</v>
      </c>
      <c r="R803" t="s">
        <v>2055</v>
      </c>
      <c r="S803" s="10">
        <f>(((J803/60)/60)/24)+DATE(1970,1,1)</f>
        <v>43830.25</v>
      </c>
      <c r="T803" s="10">
        <f>(((K803/60)/60)/24)+DATE(1970,1,1)</f>
        <v>43852.25</v>
      </c>
    </row>
    <row r="804" spans="1:20" ht="34" hidden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>(E804/D804)</f>
        <v>1.9703225806451612</v>
      </c>
      <c r="P804" s="6">
        <f>E804/G804</f>
        <v>86.028169014084511</v>
      </c>
      <c r="Q804" t="s">
        <v>2054</v>
      </c>
      <c r="R804" t="s">
        <v>2055</v>
      </c>
      <c r="S804" s="10">
        <f>(((J804/60)/60)/24)+DATE(1970,1,1)</f>
        <v>43650.208333333328</v>
      </c>
      <c r="T804" s="10">
        <f>(((K804/60)/60)/24)+DATE(1970,1,1)</f>
        <v>43652.208333333328</v>
      </c>
    </row>
    <row r="805" spans="1:20" ht="34" hidden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>(E805/D805)</f>
        <v>1.07</v>
      </c>
      <c r="P805" s="6">
        <f>E805/G805</f>
        <v>28.012875536480685</v>
      </c>
      <c r="Q805" t="s">
        <v>2039</v>
      </c>
      <c r="R805" t="s">
        <v>2040</v>
      </c>
      <c r="S805" s="10">
        <f>(((J805/60)/60)/24)+DATE(1970,1,1)</f>
        <v>43492.25</v>
      </c>
      <c r="T805" s="10">
        <f>(((K805/60)/60)/24)+DATE(1970,1,1)</f>
        <v>43526.25</v>
      </c>
    </row>
    <row r="806" spans="1:20" ht="17" hidden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>(E806/D806)</f>
        <v>2.6873076923076922</v>
      </c>
      <c r="P806" s="6">
        <f>E806/G806</f>
        <v>32.050458715596328</v>
      </c>
      <c r="Q806" t="s">
        <v>2035</v>
      </c>
      <c r="R806" t="s">
        <v>2036</v>
      </c>
      <c r="S806" s="10">
        <f>(((J806/60)/60)/24)+DATE(1970,1,1)</f>
        <v>43102.25</v>
      </c>
      <c r="T806" s="10">
        <f>(((K806/60)/60)/24)+DATE(1970,1,1)</f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>(E807/D807)</f>
        <v>0.50845360824742269</v>
      </c>
      <c r="P807" s="6">
        <f>E807/G807</f>
        <v>73.611940298507463</v>
      </c>
      <c r="Q807" t="s">
        <v>2041</v>
      </c>
      <c r="R807" t="s">
        <v>2042</v>
      </c>
      <c r="S807" s="10">
        <f>(((J807/60)/60)/24)+DATE(1970,1,1)</f>
        <v>41958.25</v>
      </c>
      <c r="T807" s="10">
        <f>(((K807/60)/60)/24)+DATE(1970,1,1)</f>
        <v>42009.25</v>
      </c>
    </row>
    <row r="808" spans="1:20" ht="17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>(E808/D808)</f>
        <v>11.802857142857142</v>
      </c>
      <c r="P808" s="6">
        <f>E808/G808</f>
        <v>108.71052631578948</v>
      </c>
      <c r="Q808" t="s">
        <v>2041</v>
      </c>
      <c r="R808" t="s">
        <v>2044</v>
      </c>
      <c r="S808" s="10">
        <f>(((J808/60)/60)/24)+DATE(1970,1,1)</f>
        <v>40973.25</v>
      </c>
      <c r="T808" s="10">
        <f>(((K808/60)/60)/24)+DATE(1970,1,1)</f>
        <v>40997.208333333336</v>
      </c>
    </row>
    <row r="809" spans="1:20" ht="17" hidden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>(E809/D809)</f>
        <v>2.64</v>
      </c>
      <c r="P809" s="6">
        <f>E809/G809</f>
        <v>42.97674418604651</v>
      </c>
      <c r="Q809" t="s">
        <v>2039</v>
      </c>
      <c r="R809" t="s">
        <v>2040</v>
      </c>
      <c r="S809" s="10">
        <f>(((J809/60)/60)/24)+DATE(1970,1,1)</f>
        <v>43753.208333333328</v>
      </c>
      <c r="T809" s="10">
        <f>(((K809/60)/60)/24)+DATE(1970,1,1)</f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>(E810/D810)</f>
        <v>0.30442307692307691</v>
      </c>
      <c r="P810" s="6">
        <f>E810/G810</f>
        <v>83.315789473684205</v>
      </c>
      <c r="Q810" t="s">
        <v>2033</v>
      </c>
      <c r="R810" t="s">
        <v>2034</v>
      </c>
      <c r="S810" s="10">
        <f>(((J810/60)/60)/24)+DATE(1970,1,1)</f>
        <v>42507.208333333328</v>
      </c>
      <c r="T810" s="10">
        <f>(((K810/60)/60)/24)+DATE(1970,1,1)</f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>(E811/D811)</f>
        <v>0.62880681818181816</v>
      </c>
      <c r="P811" s="6">
        <f>E811/G811</f>
        <v>42</v>
      </c>
      <c r="Q811" t="s">
        <v>2041</v>
      </c>
      <c r="R811" t="s">
        <v>2042</v>
      </c>
      <c r="S811" s="10">
        <f>(((J811/60)/60)/24)+DATE(1970,1,1)</f>
        <v>41135.208333333336</v>
      </c>
      <c r="T811" s="10">
        <f>(((K811/60)/60)/24)+DATE(1970,1,1)</f>
        <v>41136.208333333336</v>
      </c>
    </row>
    <row r="812" spans="1:20" ht="34" hidden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>(E812/D812)</f>
        <v>1.9312499999999999</v>
      </c>
      <c r="P812" s="6">
        <f>E812/G812</f>
        <v>55.927601809954751</v>
      </c>
      <c r="Q812" t="s">
        <v>2039</v>
      </c>
      <c r="R812" t="s">
        <v>2040</v>
      </c>
      <c r="S812" s="10">
        <f>(((J812/60)/60)/24)+DATE(1970,1,1)</f>
        <v>43067.25</v>
      </c>
      <c r="T812" s="10">
        <f>(((K812/60)/60)/24)+DATE(1970,1,1)</f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>(E813/D813)</f>
        <v>0.77102702702702708</v>
      </c>
      <c r="P813" s="6">
        <f>E813/G813</f>
        <v>105.03681885125184</v>
      </c>
      <c r="Q813" t="s">
        <v>2050</v>
      </c>
      <c r="R813" t="s">
        <v>2051</v>
      </c>
      <c r="S813" s="10">
        <f>(((J813/60)/60)/24)+DATE(1970,1,1)</f>
        <v>42378.25</v>
      </c>
      <c r="T813" s="10">
        <f>(((K813/60)/60)/24)+DATE(1970,1,1)</f>
        <v>42380.25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>(E814/D814)</f>
        <v>2.2552763819095478</v>
      </c>
      <c r="P814" s="6">
        <f>E814/G814</f>
        <v>48</v>
      </c>
      <c r="Q814" t="s">
        <v>2047</v>
      </c>
      <c r="R814" t="s">
        <v>2048</v>
      </c>
      <c r="S814" s="10">
        <f>(((J814/60)/60)/24)+DATE(1970,1,1)</f>
        <v>43206.208333333328</v>
      </c>
      <c r="T814" s="10">
        <f>(((K814/60)/60)/24)+DATE(1970,1,1)</f>
        <v>43211.208333333328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>(E815/D815)</f>
        <v>2.3940625</v>
      </c>
      <c r="P815" s="6">
        <f>E815/G815</f>
        <v>112.66176470588235</v>
      </c>
      <c r="Q815" t="s">
        <v>2050</v>
      </c>
      <c r="R815" t="s">
        <v>2051</v>
      </c>
      <c r="S815" s="10">
        <f>(((J815/60)/60)/24)+DATE(1970,1,1)</f>
        <v>41148.208333333336</v>
      </c>
      <c r="T815" s="10">
        <f>(((K815/60)/60)/24)+DATE(1970,1,1)</f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>(E816/D816)</f>
        <v>0.921875</v>
      </c>
      <c r="P816" s="6">
        <f>E816/G816</f>
        <v>81.944444444444443</v>
      </c>
      <c r="Q816" t="s">
        <v>2035</v>
      </c>
      <c r="R816" t="s">
        <v>2036</v>
      </c>
      <c r="S816" s="10">
        <f>(((J816/60)/60)/24)+DATE(1970,1,1)</f>
        <v>42517.208333333328</v>
      </c>
      <c r="T816" s="10">
        <f>(((K816/60)/60)/24)+DATE(1970,1,1)</f>
        <v>42519.208333333328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>(E817/D817)</f>
        <v>1.3023333333333333</v>
      </c>
      <c r="P817" s="6">
        <f>E817/G817</f>
        <v>64.049180327868854</v>
      </c>
      <c r="Q817" t="s">
        <v>2035</v>
      </c>
      <c r="R817" t="s">
        <v>2036</v>
      </c>
      <c r="S817" s="10">
        <f>(((J817/60)/60)/24)+DATE(1970,1,1)</f>
        <v>43068.25</v>
      </c>
      <c r="T817" s="10">
        <f>(((K817/60)/60)/24)+DATE(1970,1,1)</f>
        <v>43094.25</v>
      </c>
    </row>
    <row r="818" spans="1:20" ht="34" hidden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>(E818/D818)</f>
        <v>6.1521739130434785</v>
      </c>
      <c r="P818" s="6">
        <f>E818/G818</f>
        <v>106.39097744360902</v>
      </c>
      <c r="Q818" t="s">
        <v>2039</v>
      </c>
      <c r="R818" t="s">
        <v>2040</v>
      </c>
      <c r="S818" s="10">
        <f>(((J818/60)/60)/24)+DATE(1970,1,1)</f>
        <v>41680.25</v>
      </c>
      <c r="T818" s="10">
        <f>(((K818/60)/60)/24)+DATE(1970,1,1)</f>
        <v>41682.25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>(E819/D819)</f>
        <v>3.687953216374269</v>
      </c>
      <c r="P819" s="6">
        <f>E819/G819</f>
        <v>76.011249497790274</v>
      </c>
      <c r="Q819" t="s">
        <v>2047</v>
      </c>
      <c r="R819" t="s">
        <v>2048</v>
      </c>
      <c r="S819" s="10">
        <f>(((J819/60)/60)/24)+DATE(1970,1,1)</f>
        <v>43589.208333333328</v>
      </c>
      <c r="T819" s="10">
        <f>(((K819/60)/60)/24)+DATE(1970,1,1)</f>
        <v>43617.208333333328</v>
      </c>
    </row>
    <row r="820" spans="1:20" ht="17" hidden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>(E820/D820)</f>
        <v>10.948571428571428</v>
      </c>
      <c r="P820" s="6">
        <f>E820/G820</f>
        <v>111.07246376811594</v>
      </c>
      <c r="Q820" t="s">
        <v>2039</v>
      </c>
      <c r="R820" t="s">
        <v>2040</v>
      </c>
      <c r="S820" s="10">
        <f>(((J820/60)/60)/24)+DATE(1970,1,1)</f>
        <v>43486.25</v>
      </c>
      <c r="T820" s="10">
        <f>(((K820/60)/60)/24)+DATE(1970,1,1)</f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>(E821/D821)</f>
        <v>0.50662921348314605</v>
      </c>
      <c r="P821" s="6">
        <f>E821/G821</f>
        <v>95.936170212765958</v>
      </c>
      <c r="Q821" t="s">
        <v>2050</v>
      </c>
      <c r="R821" t="s">
        <v>2051</v>
      </c>
      <c r="S821" s="10">
        <f>(((J821/60)/60)/24)+DATE(1970,1,1)</f>
        <v>41237.25</v>
      </c>
      <c r="T821" s="10">
        <f>(((K821/60)/60)/24)+DATE(1970,1,1)</f>
        <v>41252.25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>(E822/D822)</f>
        <v>8.0060000000000002</v>
      </c>
      <c r="P822" s="6">
        <f>E822/G822</f>
        <v>43.043010752688176</v>
      </c>
      <c r="Q822" t="s">
        <v>2035</v>
      </c>
      <c r="R822" t="s">
        <v>2036</v>
      </c>
      <c r="S822" s="10">
        <f>(((J822/60)/60)/24)+DATE(1970,1,1)</f>
        <v>43310.208333333328</v>
      </c>
      <c r="T822" s="10">
        <f>(((K822/60)/60)/24)+DATE(1970,1,1)</f>
        <v>43323.208333333328</v>
      </c>
    </row>
    <row r="823" spans="1:20" ht="17" hidden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>(E823/D823)</f>
        <v>2.9128571428571428</v>
      </c>
      <c r="P823" s="6">
        <f>E823/G823</f>
        <v>67.966666666666669</v>
      </c>
      <c r="Q823" t="s">
        <v>2041</v>
      </c>
      <c r="R823" t="s">
        <v>2042</v>
      </c>
      <c r="S823" s="10">
        <f>(((J823/60)/60)/24)+DATE(1970,1,1)</f>
        <v>42794.25</v>
      </c>
      <c r="T823" s="10">
        <f>(((K823/60)/60)/24)+DATE(1970,1,1)</f>
        <v>42807.208333333328</v>
      </c>
    </row>
    <row r="824" spans="1:20" ht="17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>(E824/D824)</f>
        <v>3.4996666666666667</v>
      </c>
      <c r="P824" s="6">
        <f>E824/G824</f>
        <v>89.991428571428571</v>
      </c>
      <c r="Q824" t="s">
        <v>2035</v>
      </c>
      <c r="R824" t="s">
        <v>2036</v>
      </c>
      <c r="S824" s="10">
        <f>(((J824/60)/60)/24)+DATE(1970,1,1)</f>
        <v>41698.25</v>
      </c>
      <c r="T824" s="10">
        <f>(((K824/60)/60)/24)+DATE(1970,1,1)</f>
        <v>41715.208333333336</v>
      </c>
    </row>
    <row r="825" spans="1:20" ht="34" hidden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>(E825/D825)</f>
        <v>3.5707317073170732</v>
      </c>
      <c r="P825" s="6">
        <f>E825/G825</f>
        <v>58.095238095238095</v>
      </c>
      <c r="Q825" t="s">
        <v>2035</v>
      </c>
      <c r="R825" t="s">
        <v>2036</v>
      </c>
      <c r="S825" s="10">
        <f>(((J825/60)/60)/24)+DATE(1970,1,1)</f>
        <v>41892.208333333336</v>
      </c>
      <c r="T825" s="10">
        <f>(((K825/60)/60)/24)+DATE(1970,1,1)</f>
        <v>41917.208333333336</v>
      </c>
    </row>
    <row r="826" spans="1:20" ht="17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>(E826/D826)</f>
        <v>1.2648941176470587</v>
      </c>
      <c r="P826" s="6">
        <f>E826/G826</f>
        <v>83.996875000000003</v>
      </c>
      <c r="Q826" t="s">
        <v>2047</v>
      </c>
      <c r="R826" t="s">
        <v>2048</v>
      </c>
      <c r="S826" s="10">
        <f>(((J826/60)/60)/24)+DATE(1970,1,1)</f>
        <v>40348.208333333336</v>
      </c>
      <c r="T826" s="10">
        <f>(((K826/60)/60)/24)+DATE(1970,1,1)</f>
        <v>40380.208333333336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>(E827/D827)</f>
        <v>3.875</v>
      </c>
      <c r="P827" s="6">
        <f>E827/G827</f>
        <v>88.853503184713375</v>
      </c>
      <c r="Q827" t="s">
        <v>2041</v>
      </c>
      <c r="R827" t="s">
        <v>2052</v>
      </c>
      <c r="S827" s="10">
        <f>(((J827/60)/60)/24)+DATE(1970,1,1)</f>
        <v>42941.208333333328</v>
      </c>
      <c r="T827" s="10">
        <f>(((K827/60)/60)/24)+DATE(1970,1,1)</f>
        <v>42953.208333333328</v>
      </c>
    </row>
    <row r="828" spans="1:20" ht="34" hidden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>(E828/D828)</f>
        <v>4.5703571428571426</v>
      </c>
      <c r="P828" s="6">
        <f>E828/G828</f>
        <v>65.963917525773198</v>
      </c>
      <c r="Q828" t="s">
        <v>2039</v>
      </c>
      <c r="R828" t="s">
        <v>2040</v>
      </c>
      <c r="S828" s="10">
        <f>(((J828/60)/60)/24)+DATE(1970,1,1)</f>
        <v>40525.25</v>
      </c>
      <c r="T828" s="10">
        <f>(((K828/60)/60)/24)+DATE(1970,1,1)</f>
        <v>40553.25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>(E829/D829)</f>
        <v>2.6669565217391304</v>
      </c>
      <c r="P829" s="6">
        <f>E829/G829</f>
        <v>74.804878048780495</v>
      </c>
      <c r="Q829" t="s">
        <v>2041</v>
      </c>
      <c r="R829" t="s">
        <v>2044</v>
      </c>
      <c r="S829" s="10">
        <f>(((J829/60)/60)/24)+DATE(1970,1,1)</f>
        <v>40666.208333333336</v>
      </c>
      <c r="T829" s="10">
        <f>(((K829/60)/60)/24)+DATE(1970,1,1)</f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>(E830/D830)</f>
        <v>0.69</v>
      </c>
      <c r="P830" s="6">
        <f>E830/G830</f>
        <v>69.98571428571428</v>
      </c>
      <c r="Q830" t="s">
        <v>2039</v>
      </c>
      <c r="R830" t="s">
        <v>2040</v>
      </c>
      <c r="S830" s="10">
        <f>(((J830/60)/60)/24)+DATE(1970,1,1)</f>
        <v>43340.208333333328</v>
      </c>
      <c r="T830" s="10">
        <f>(((K830/60)/60)/24)+DATE(1970,1,1)</f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>(E831/D831)</f>
        <v>0.51343749999999999</v>
      </c>
      <c r="P831" s="6">
        <f>E831/G831</f>
        <v>32.006493506493506</v>
      </c>
      <c r="Q831" t="s">
        <v>2039</v>
      </c>
      <c r="R831" t="s">
        <v>2040</v>
      </c>
      <c r="S831" s="10">
        <f>(((J831/60)/60)/24)+DATE(1970,1,1)</f>
        <v>42164.208333333328</v>
      </c>
      <c r="T831" s="10">
        <f>(((K831/60)/60)/24)+DATE(1970,1,1)</f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>(E832/D832)</f>
        <v>1.1710526315789473E-2</v>
      </c>
      <c r="P832" s="6">
        <f>E832/G832</f>
        <v>64.727272727272734</v>
      </c>
      <c r="Q832" t="s">
        <v>2039</v>
      </c>
      <c r="R832" t="s">
        <v>2040</v>
      </c>
      <c r="S832" s="10">
        <f>(((J832/60)/60)/24)+DATE(1970,1,1)</f>
        <v>43103.25</v>
      </c>
      <c r="T832" s="10">
        <f>(((K832/60)/60)/24)+DATE(1970,1,1)</f>
        <v>43162.25</v>
      </c>
    </row>
    <row r="833" spans="1:20" ht="34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>(E833/D833)</f>
        <v>1.089773429454171</v>
      </c>
      <c r="P833" s="6">
        <f>E833/G833</f>
        <v>24.998110087408456</v>
      </c>
      <c r="Q833" t="s">
        <v>2054</v>
      </c>
      <c r="R833" t="s">
        <v>2055</v>
      </c>
      <c r="S833" s="10">
        <f>(((J833/60)/60)/24)+DATE(1970,1,1)</f>
        <v>40994.208333333336</v>
      </c>
      <c r="T833" s="10">
        <f>(((K833/60)/60)/24)+DATE(1970,1,1)</f>
        <v>41028.208333333336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>(E834/D834)</f>
        <v>3.1517592592592591</v>
      </c>
      <c r="P834" s="6">
        <f>E834/G834</f>
        <v>104.97764070932922</v>
      </c>
      <c r="Q834" t="s">
        <v>2047</v>
      </c>
      <c r="R834" t="s">
        <v>2059</v>
      </c>
      <c r="S834" s="10">
        <f>(((J834/60)/60)/24)+DATE(1970,1,1)</f>
        <v>42299.208333333328</v>
      </c>
      <c r="T834" s="10">
        <f>(((K834/60)/60)/24)+DATE(1970,1,1)</f>
        <v>42333.25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>(E835/D835)</f>
        <v>1.5769117647058823</v>
      </c>
      <c r="P835" s="6">
        <f>E835/G835</f>
        <v>64.987878787878785</v>
      </c>
      <c r="Q835" t="s">
        <v>2047</v>
      </c>
      <c r="R835" t="s">
        <v>2059</v>
      </c>
      <c r="S835" s="10">
        <f>(((J835/60)/60)/24)+DATE(1970,1,1)</f>
        <v>40588.25</v>
      </c>
      <c r="T835" s="10">
        <f>(((K835/60)/60)/24)+DATE(1970,1,1)</f>
        <v>40599.25</v>
      </c>
    </row>
    <row r="836" spans="1:20" ht="17" hidden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>(E836/D836)</f>
        <v>1.5380821917808218</v>
      </c>
      <c r="P836" s="6">
        <f>E836/G836</f>
        <v>94.352941176470594</v>
      </c>
      <c r="Q836" t="s">
        <v>2039</v>
      </c>
      <c r="R836" t="s">
        <v>2040</v>
      </c>
      <c r="S836" s="10">
        <f>(((J836/60)/60)/24)+DATE(1970,1,1)</f>
        <v>41448.208333333336</v>
      </c>
      <c r="T836" s="10">
        <f>(((K836/60)/60)/24)+DATE(1970,1,1)</f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>(E837/D837)</f>
        <v>0.89738979118329465</v>
      </c>
      <c r="P837" s="6">
        <f>E837/G837</f>
        <v>44.001706484641637</v>
      </c>
      <c r="Q837" t="s">
        <v>2037</v>
      </c>
      <c r="R837" t="s">
        <v>2038</v>
      </c>
      <c r="S837" s="10">
        <f>(((J837/60)/60)/24)+DATE(1970,1,1)</f>
        <v>42063.25</v>
      </c>
      <c r="T837" s="10">
        <f>(((K837/60)/60)/24)+DATE(1970,1,1)</f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>(E838/D838)</f>
        <v>0.75135802469135804</v>
      </c>
      <c r="P838" s="6">
        <f>E838/G838</f>
        <v>64.744680851063833</v>
      </c>
      <c r="Q838" t="s">
        <v>2035</v>
      </c>
      <c r="R838" t="s">
        <v>2045</v>
      </c>
      <c r="S838" s="10">
        <f>(((J838/60)/60)/24)+DATE(1970,1,1)</f>
        <v>40214.25</v>
      </c>
      <c r="T838" s="10">
        <f>(((K838/60)/60)/24)+DATE(1970,1,1)</f>
        <v>40225.25</v>
      </c>
    </row>
    <row r="839" spans="1:20" ht="17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>(E839/D839)</f>
        <v>8.5288135593220336</v>
      </c>
      <c r="P839" s="6">
        <f>E839/G839</f>
        <v>84.00667779632721</v>
      </c>
      <c r="Q839" t="s">
        <v>2035</v>
      </c>
      <c r="R839" t="s">
        <v>2058</v>
      </c>
      <c r="S839" s="10">
        <f>(((J839/60)/60)/24)+DATE(1970,1,1)</f>
        <v>40629.208333333336</v>
      </c>
      <c r="T839" s="10">
        <f>(((K839/60)/60)/24)+DATE(1970,1,1)</f>
        <v>40683.208333333336</v>
      </c>
    </row>
    <row r="840" spans="1:20" ht="17" hidden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>(E840/D840)</f>
        <v>1.3890625000000001</v>
      </c>
      <c r="P840" s="6">
        <f>E840/G840</f>
        <v>34.061302681992338</v>
      </c>
      <c r="Q840" t="s">
        <v>2039</v>
      </c>
      <c r="R840" t="s">
        <v>2040</v>
      </c>
      <c r="S840" s="10">
        <f>(((J840/60)/60)/24)+DATE(1970,1,1)</f>
        <v>43370.208333333328</v>
      </c>
      <c r="T840" s="10">
        <f>(((K840/60)/60)/24)+DATE(1970,1,1)</f>
        <v>43379.208333333328</v>
      </c>
    </row>
    <row r="841" spans="1:20" ht="17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>(E841/D841)</f>
        <v>1.9018181818181819</v>
      </c>
      <c r="P841" s="6">
        <f>E841/G841</f>
        <v>93.273885350318466</v>
      </c>
      <c r="Q841" t="s">
        <v>2041</v>
      </c>
      <c r="R841" t="s">
        <v>2042</v>
      </c>
      <c r="S841" s="10">
        <f>(((J841/60)/60)/24)+DATE(1970,1,1)</f>
        <v>41715.208333333336</v>
      </c>
      <c r="T841" s="10">
        <f>(((K841/60)/60)/24)+DATE(1970,1,1)</f>
        <v>41760.208333333336</v>
      </c>
    </row>
    <row r="842" spans="1:20" ht="17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>(E842/D842)</f>
        <v>1.0024333619948409</v>
      </c>
      <c r="P842" s="6">
        <f>E842/G842</f>
        <v>32.998301726577978</v>
      </c>
      <c r="Q842" t="s">
        <v>2039</v>
      </c>
      <c r="R842" t="s">
        <v>2040</v>
      </c>
      <c r="S842" s="10">
        <f>(((J842/60)/60)/24)+DATE(1970,1,1)</f>
        <v>41836.208333333336</v>
      </c>
      <c r="T842" s="10">
        <f>(((K842/60)/60)/24)+DATE(1970,1,1)</f>
        <v>41838.208333333336</v>
      </c>
    </row>
    <row r="843" spans="1:20" ht="17" hidden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>(E843/D843)</f>
        <v>1.4275824175824177</v>
      </c>
      <c r="P843" s="6">
        <f>E843/G843</f>
        <v>83.812903225806451</v>
      </c>
      <c r="Q843" t="s">
        <v>2037</v>
      </c>
      <c r="R843" t="s">
        <v>2038</v>
      </c>
      <c r="S843" s="10">
        <f>(((J843/60)/60)/24)+DATE(1970,1,1)</f>
        <v>42419.25</v>
      </c>
      <c r="T843" s="10">
        <f>(((K843/60)/60)/24)+DATE(1970,1,1)</f>
        <v>42435.25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>(E844/D844)</f>
        <v>5.6313333333333331</v>
      </c>
      <c r="P844" s="6">
        <f>E844/G844</f>
        <v>63.992424242424242</v>
      </c>
      <c r="Q844" t="s">
        <v>2037</v>
      </c>
      <c r="R844" t="s">
        <v>2046</v>
      </c>
      <c r="S844" s="10">
        <f>(((J844/60)/60)/24)+DATE(1970,1,1)</f>
        <v>43266.208333333328</v>
      </c>
      <c r="T844" s="10">
        <f>(((K844/60)/60)/24)+DATE(1970,1,1)</f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>(E845/D845)</f>
        <v>0.30715909090909088</v>
      </c>
      <c r="P845" s="6">
        <f>E845/G845</f>
        <v>81.909090909090907</v>
      </c>
      <c r="Q845" t="s">
        <v>2054</v>
      </c>
      <c r="R845" t="s">
        <v>2055</v>
      </c>
      <c r="S845" s="10">
        <f>(((J845/60)/60)/24)+DATE(1970,1,1)</f>
        <v>43338.208333333328</v>
      </c>
      <c r="T845" s="10">
        <f>(((K845/60)/60)/24)+DATE(1970,1,1)</f>
        <v>43344.208333333328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>(E846/D846)</f>
        <v>0.99397727272727276</v>
      </c>
      <c r="P846" s="6">
        <f>E846/G846</f>
        <v>93.053191489361708</v>
      </c>
      <c r="Q846" t="s">
        <v>2041</v>
      </c>
      <c r="R846" t="s">
        <v>2042</v>
      </c>
      <c r="S846" s="10">
        <f>(((J846/60)/60)/24)+DATE(1970,1,1)</f>
        <v>40930.25</v>
      </c>
      <c r="T846" s="10">
        <f>(((K846/60)/60)/24)+DATE(1970,1,1)</f>
        <v>40933.25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>(E847/D847)</f>
        <v>1.9754935622317598</v>
      </c>
      <c r="P847" s="6">
        <f>E847/G847</f>
        <v>101.98449039881831</v>
      </c>
      <c r="Q847" t="s">
        <v>2037</v>
      </c>
      <c r="R847" t="s">
        <v>2038</v>
      </c>
      <c r="S847" s="10">
        <f>(((J847/60)/60)/24)+DATE(1970,1,1)</f>
        <v>43235.208333333328</v>
      </c>
      <c r="T847" s="10">
        <f>(((K847/60)/60)/24)+DATE(1970,1,1)</f>
        <v>43272.208333333328</v>
      </c>
    </row>
    <row r="848" spans="1:20" ht="17" hidden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>(E848/D848)</f>
        <v>5.085</v>
      </c>
      <c r="P848" s="6">
        <f>E848/G848</f>
        <v>105.9375</v>
      </c>
      <c r="Q848" t="s">
        <v>2037</v>
      </c>
      <c r="R848" t="s">
        <v>2038</v>
      </c>
      <c r="S848" s="10">
        <f>(((J848/60)/60)/24)+DATE(1970,1,1)</f>
        <v>43302.208333333328</v>
      </c>
      <c r="T848" s="10">
        <f>(((K848/60)/60)/24)+DATE(1970,1,1)</f>
        <v>43338.208333333328</v>
      </c>
    </row>
    <row r="849" spans="1:20" ht="17" hidden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>(E849/D849)</f>
        <v>2.3774468085106384</v>
      </c>
      <c r="P849" s="6">
        <f>E849/G849</f>
        <v>101.58181818181818</v>
      </c>
      <c r="Q849" t="s">
        <v>2033</v>
      </c>
      <c r="R849" t="s">
        <v>2034</v>
      </c>
      <c r="S849" s="10">
        <f>(((J849/60)/60)/24)+DATE(1970,1,1)</f>
        <v>43107.25</v>
      </c>
      <c r="T849" s="10">
        <f>(((K849/60)/60)/24)+DATE(1970,1,1)</f>
        <v>43110.25</v>
      </c>
    </row>
    <row r="850" spans="1:20" ht="17" hidden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>(E850/D850)</f>
        <v>3.3846875000000001</v>
      </c>
      <c r="P850" s="6">
        <f>E850/G850</f>
        <v>62.970930232558139</v>
      </c>
      <c r="Q850" t="s">
        <v>2041</v>
      </c>
      <c r="R850" t="s">
        <v>2044</v>
      </c>
      <c r="S850" s="10">
        <f>(((J850/60)/60)/24)+DATE(1970,1,1)</f>
        <v>40341.208333333336</v>
      </c>
      <c r="T850" s="10">
        <f>(((K850/60)/60)/24)+DATE(1970,1,1)</f>
        <v>40350.208333333336</v>
      </c>
    </row>
    <row r="851" spans="1:20" ht="17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>(E851/D851)</f>
        <v>1.3308955223880596</v>
      </c>
      <c r="P851" s="6">
        <f>E851/G851</f>
        <v>29.045602605863191</v>
      </c>
      <c r="Q851" t="s">
        <v>2035</v>
      </c>
      <c r="R851" t="s">
        <v>2045</v>
      </c>
      <c r="S851" s="10">
        <f>(((J851/60)/60)/24)+DATE(1970,1,1)</f>
        <v>40948.25</v>
      </c>
      <c r="T851" s="10">
        <f>(((K851/60)/60)/24)+DATE(1970,1,1)</f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>(E852/D852)</f>
        <v>0.01</v>
      </c>
      <c r="P852" s="6">
        <f>E852/G852</f>
        <v>1</v>
      </c>
      <c r="Q852" t="s">
        <v>2035</v>
      </c>
      <c r="R852" t="s">
        <v>2036</v>
      </c>
      <c r="S852" s="10">
        <f>(((J852/60)/60)/24)+DATE(1970,1,1)</f>
        <v>40866.25</v>
      </c>
      <c r="T852" s="10">
        <f>(((K852/60)/60)/24)+DATE(1970,1,1)</f>
        <v>40881.25</v>
      </c>
    </row>
    <row r="853" spans="1:20" ht="34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>(E853/D853)</f>
        <v>2.0779999999999998</v>
      </c>
      <c r="P853" s="6">
        <f>E853/G853</f>
        <v>77.924999999999997</v>
      </c>
      <c r="Q853" t="s">
        <v>2035</v>
      </c>
      <c r="R853" t="s">
        <v>2043</v>
      </c>
      <c r="S853" s="10">
        <f>(((J853/60)/60)/24)+DATE(1970,1,1)</f>
        <v>41031.208333333336</v>
      </c>
      <c r="T853" s="10">
        <f>(((K853/60)/60)/24)+DATE(1970,1,1)</f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>(E854/D854)</f>
        <v>0.51122448979591839</v>
      </c>
      <c r="P854" s="6">
        <f>E854/G854</f>
        <v>80.806451612903231</v>
      </c>
      <c r="Q854" t="s">
        <v>2050</v>
      </c>
      <c r="R854" t="s">
        <v>2051</v>
      </c>
      <c r="S854" s="10">
        <f>(((J854/60)/60)/24)+DATE(1970,1,1)</f>
        <v>40740.208333333336</v>
      </c>
      <c r="T854" s="10">
        <f>(((K854/60)/60)/24)+DATE(1970,1,1)</f>
        <v>40750.208333333336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>(E855/D855)</f>
        <v>6.5205847953216374</v>
      </c>
      <c r="P855" s="6">
        <f>E855/G855</f>
        <v>76.006816632583508</v>
      </c>
      <c r="Q855" t="s">
        <v>2035</v>
      </c>
      <c r="R855" t="s">
        <v>2045</v>
      </c>
      <c r="S855" s="10">
        <f>(((J855/60)/60)/24)+DATE(1970,1,1)</f>
        <v>40714.208333333336</v>
      </c>
      <c r="T855" s="10">
        <f>(((K855/60)/60)/24)+DATE(1970,1,1)</f>
        <v>40719.208333333336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>(E856/D856)</f>
        <v>1.1363099415204678</v>
      </c>
      <c r="P856" s="6">
        <f>E856/G856</f>
        <v>72.993613824192337</v>
      </c>
      <c r="Q856" t="s">
        <v>2047</v>
      </c>
      <c r="R856" t="s">
        <v>2053</v>
      </c>
      <c r="S856" s="10">
        <f>(((J856/60)/60)/24)+DATE(1970,1,1)</f>
        <v>43787.25</v>
      </c>
      <c r="T856" s="10">
        <f>(((K856/60)/60)/24)+DATE(1970,1,1)</f>
        <v>43814.25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>(E857/D857)</f>
        <v>1.0237606837606839</v>
      </c>
      <c r="P857" s="6">
        <f>E857/G857</f>
        <v>53</v>
      </c>
      <c r="Q857" t="s">
        <v>2039</v>
      </c>
      <c r="R857" t="s">
        <v>2040</v>
      </c>
      <c r="S857" s="10">
        <f>(((J857/60)/60)/24)+DATE(1970,1,1)</f>
        <v>40712.208333333336</v>
      </c>
      <c r="T857" s="10">
        <f>(((K857/60)/60)/24)+DATE(1970,1,1)</f>
        <v>40743.208333333336</v>
      </c>
    </row>
    <row r="858" spans="1:20" ht="17" hidden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>(E858/D858)</f>
        <v>3.5658333333333334</v>
      </c>
      <c r="P858" s="6">
        <f>E858/G858</f>
        <v>54.164556962025316</v>
      </c>
      <c r="Q858" t="s">
        <v>2033</v>
      </c>
      <c r="R858" t="s">
        <v>2034</v>
      </c>
      <c r="S858" s="10">
        <f>(((J858/60)/60)/24)+DATE(1970,1,1)</f>
        <v>41023.208333333336</v>
      </c>
      <c r="T858" s="10">
        <f>(((K858/60)/60)/24)+DATE(1970,1,1)</f>
        <v>41040.208333333336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>(E859/D859)</f>
        <v>1.3986792452830188</v>
      </c>
      <c r="P859" s="6">
        <f>E859/G859</f>
        <v>32.946666666666665</v>
      </c>
      <c r="Q859" t="s">
        <v>2041</v>
      </c>
      <c r="R859" t="s">
        <v>2052</v>
      </c>
      <c r="S859" s="10">
        <f>(((J859/60)/60)/24)+DATE(1970,1,1)</f>
        <v>40944.25</v>
      </c>
      <c r="T859" s="10">
        <f>(((K859/60)/60)/24)+DATE(1970,1,1)</f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>(E860/D860)</f>
        <v>0.69450000000000001</v>
      </c>
      <c r="P860" s="6">
        <f>E860/G860</f>
        <v>79.371428571428567</v>
      </c>
      <c r="Q860" t="s">
        <v>2033</v>
      </c>
      <c r="R860" t="s">
        <v>2034</v>
      </c>
      <c r="S860" s="10">
        <f>(((J860/60)/60)/24)+DATE(1970,1,1)</f>
        <v>43211.208333333328</v>
      </c>
      <c r="T860" s="10">
        <f>(((K860/60)/60)/24)+DATE(1970,1,1)</f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>(E861/D861)</f>
        <v>0.35534246575342465</v>
      </c>
      <c r="P861" s="6">
        <f>E861/G861</f>
        <v>41.174603174603178</v>
      </c>
      <c r="Q861" t="s">
        <v>2039</v>
      </c>
      <c r="R861" t="s">
        <v>2040</v>
      </c>
      <c r="S861" s="10">
        <f>(((J861/60)/60)/24)+DATE(1970,1,1)</f>
        <v>41334.25</v>
      </c>
      <c r="T861" s="10">
        <f>(((K861/60)/60)/24)+DATE(1970,1,1)</f>
        <v>41352.208333333336</v>
      </c>
    </row>
    <row r="862" spans="1:20" ht="34" hidden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>(E862/D862)</f>
        <v>2.5165000000000002</v>
      </c>
      <c r="P862" s="6">
        <f>E862/G862</f>
        <v>77.430769230769229</v>
      </c>
      <c r="Q862" t="s">
        <v>2037</v>
      </c>
      <c r="R862" t="s">
        <v>2046</v>
      </c>
      <c r="S862" s="10">
        <f>(((J862/60)/60)/24)+DATE(1970,1,1)</f>
        <v>43515.25</v>
      </c>
      <c r="T862" s="10">
        <f>(((K862/60)/60)/24)+DATE(1970,1,1)</f>
        <v>43525.25</v>
      </c>
    </row>
    <row r="863" spans="1:20" ht="17" hidden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>(E863/D863)</f>
        <v>1.0587500000000001</v>
      </c>
      <c r="P863" s="6">
        <f>E863/G863</f>
        <v>57.159509202453989</v>
      </c>
      <c r="Q863" t="s">
        <v>2039</v>
      </c>
      <c r="R863" t="s">
        <v>2040</v>
      </c>
      <c r="S863" s="10">
        <f>(((J863/60)/60)/24)+DATE(1970,1,1)</f>
        <v>40258.208333333336</v>
      </c>
      <c r="T863" s="10">
        <f>(((K863/60)/60)/24)+DATE(1970,1,1)</f>
        <v>40266.208333333336</v>
      </c>
    </row>
    <row r="864" spans="1:20" ht="17" hidden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>(E864/D864)</f>
        <v>1.8742857142857143</v>
      </c>
      <c r="P864" s="6">
        <f>E864/G864</f>
        <v>77.17647058823529</v>
      </c>
      <c r="Q864" t="s">
        <v>2039</v>
      </c>
      <c r="R864" t="s">
        <v>2040</v>
      </c>
      <c r="S864" s="10">
        <f>(((J864/60)/60)/24)+DATE(1970,1,1)</f>
        <v>40756.208333333336</v>
      </c>
      <c r="T864" s="10">
        <f>(((K864/60)/60)/24)+DATE(1970,1,1)</f>
        <v>40760.208333333336</v>
      </c>
    </row>
    <row r="865" spans="1:20" ht="17" hidden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>(E865/D865)</f>
        <v>3.8678571428571429</v>
      </c>
      <c r="P865" s="6">
        <f>E865/G865</f>
        <v>24.953917050691246</v>
      </c>
      <c r="Q865" t="s">
        <v>2041</v>
      </c>
      <c r="R865" t="s">
        <v>2060</v>
      </c>
      <c r="S865" s="10">
        <f>(((J865/60)/60)/24)+DATE(1970,1,1)</f>
        <v>42172.208333333328</v>
      </c>
      <c r="T865" s="10">
        <f>(((K865/60)/60)/24)+DATE(1970,1,1)</f>
        <v>42195.208333333328</v>
      </c>
    </row>
    <row r="866" spans="1:20" ht="17" hidden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>(E866/D866)</f>
        <v>3.4707142857142856</v>
      </c>
      <c r="P866" s="6">
        <f>E866/G866</f>
        <v>97.18</v>
      </c>
      <c r="Q866" t="s">
        <v>2041</v>
      </c>
      <c r="R866" t="s">
        <v>2052</v>
      </c>
      <c r="S866" s="10">
        <f>(((J866/60)/60)/24)+DATE(1970,1,1)</f>
        <v>42601.208333333328</v>
      </c>
      <c r="T866" s="10">
        <f>(((K866/60)/60)/24)+DATE(1970,1,1)</f>
        <v>42606.208333333328</v>
      </c>
    </row>
    <row r="867" spans="1:20" ht="17" hidden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>(E867/D867)</f>
        <v>1.8582098765432098</v>
      </c>
      <c r="P867" s="6">
        <f>E867/G867</f>
        <v>46.000916870415651</v>
      </c>
      <c r="Q867" t="s">
        <v>2039</v>
      </c>
      <c r="R867" t="s">
        <v>2040</v>
      </c>
      <c r="S867" s="10">
        <f>(((J867/60)/60)/24)+DATE(1970,1,1)</f>
        <v>41897.208333333336</v>
      </c>
      <c r="T867" s="10">
        <f>(((K867/60)/60)/24)+DATE(1970,1,1)</f>
        <v>41906.208333333336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>(E868/D868)</f>
        <v>0.43241247264770238</v>
      </c>
      <c r="P868" s="6">
        <f>E868/G868</f>
        <v>88.023385300668153</v>
      </c>
      <c r="Q868" t="s">
        <v>2054</v>
      </c>
      <c r="R868" t="s">
        <v>2055</v>
      </c>
      <c r="S868" s="10">
        <f>(((J868/60)/60)/24)+DATE(1970,1,1)</f>
        <v>40671.208333333336</v>
      </c>
      <c r="T868" s="10">
        <f>(((K868/60)/60)/24)+DATE(1970,1,1)</f>
        <v>40672.208333333336</v>
      </c>
    </row>
    <row r="869" spans="1:20" ht="34" hidden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>(E869/D869)</f>
        <v>1.6243749999999999</v>
      </c>
      <c r="P869" s="6">
        <f>E869/G869</f>
        <v>25.99</v>
      </c>
      <c r="Q869" t="s">
        <v>2033</v>
      </c>
      <c r="R869" t="s">
        <v>2034</v>
      </c>
      <c r="S869" s="10">
        <f>(((J869/60)/60)/24)+DATE(1970,1,1)</f>
        <v>43382.208333333328</v>
      </c>
      <c r="T869" s="10">
        <f>(((K869/60)/60)/24)+DATE(1970,1,1)</f>
        <v>43388.208333333328</v>
      </c>
    </row>
    <row r="870" spans="1:20" ht="17" hidden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>(E870/D870)</f>
        <v>1.8484285714285715</v>
      </c>
      <c r="P870" s="6">
        <f>E870/G870</f>
        <v>102.69047619047619</v>
      </c>
      <c r="Q870" t="s">
        <v>2039</v>
      </c>
      <c r="R870" t="s">
        <v>2040</v>
      </c>
      <c r="S870" s="10">
        <f>(((J870/60)/60)/24)+DATE(1970,1,1)</f>
        <v>41559.208333333336</v>
      </c>
      <c r="T870" s="10">
        <f>(((K870/60)/60)/24)+DATE(1970,1,1)</f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>(E871/D871)</f>
        <v>0.23703520691785052</v>
      </c>
      <c r="P871" s="6">
        <f>E871/G871</f>
        <v>72.958174904942965</v>
      </c>
      <c r="Q871" t="s">
        <v>2041</v>
      </c>
      <c r="R871" t="s">
        <v>2044</v>
      </c>
      <c r="S871" s="10">
        <f>(((J871/60)/60)/24)+DATE(1970,1,1)</f>
        <v>40350.208333333336</v>
      </c>
      <c r="T871" s="10">
        <f>(((K871/60)/60)/24)+DATE(1970,1,1)</f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>(E872/D872)</f>
        <v>0.89870129870129867</v>
      </c>
      <c r="P872" s="6">
        <f>E872/G872</f>
        <v>57.190082644628099</v>
      </c>
      <c r="Q872" t="s">
        <v>2039</v>
      </c>
      <c r="R872" t="s">
        <v>2040</v>
      </c>
      <c r="S872" s="10">
        <f>(((J872/60)/60)/24)+DATE(1970,1,1)</f>
        <v>42240.208333333328</v>
      </c>
      <c r="T872" s="10">
        <f>(((K872/60)/60)/24)+DATE(1970,1,1)</f>
        <v>42265.208333333328</v>
      </c>
    </row>
    <row r="873" spans="1:20" ht="34" hidden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>(E873/D873)</f>
        <v>2.7260419580419581</v>
      </c>
      <c r="P873" s="6">
        <f>E873/G873</f>
        <v>84.013793103448279</v>
      </c>
      <c r="Q873" t="s">
        <v>2039</v>
      </c>
      <c r="R873" t="s">
        <v>2040</v>
      </c>
      <c r="S873" s="10">
        <f>(((J873/60)/60)/24)+DATE(1970,1,1)</f>
        <v>43040.208333333328</v>
      </c>
      <c r="T873" s="10">
        <f>(((K873/60)/60)/24)+DATE(1970,1,1)</f>
        <v>43058.25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>(E874/D874)</f>
        <v>1.7004255319148935</v>
      </c>
      <c r="P874" s="6">
        <f>E874/G874</f>
        <v>98.666666666666671</v>
      </c>
      <c r="Q874" t="s">
        <v>2041</v>
      </c>
      <c r="R874" t="s">
        <v>2063</v>
      </c>
      <c r="S874" s="10">
        <f>(((J874/60)/60)/24)+DATE(1970,1,1)</f>
        <v>43346.208333333328</v>
      </c>
      <c r="T874" s="10">
        <f>(((K874/60)/60)/24)+DATE(1970,1,1)</f>
        <v>43351.208333333328</v>
      </c>
    </row>
    <row r="875" spans="1:20" ht="17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>(E875/D875)</f>
        <v>1.8828503562945369</v>
      </c>
      <c r="P875" s="6">
        <f>E875/G875</f>
        <v>42.007419183889773</v>
      </c>
      <c r="Q875" t="s">
        <v>2054</v>
      </c>
      <c r="R875" t="s">
        <v>2055</v>
      </c>
      <c r="S875" s="10">
        <f>(((J875/60)/60)/24)+DATE(1970,1,1)</f>
        <v>41647.25</v>
      </c>
      <c r="T875" s="10">
        <f>(((K875/60)/60)/24)+DATE(1970,1,1)</f>
        <v>41652.25</v>
      </c>
    </row>
    <row r="876" spans="1:20" ht="17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>(E876/D876)</f>
        <v>3.4693532338308457</v>
      </c>
      <c r="P876" s="6">
        <f>E876/G876</f>
        <v>32.002753556677376</v>
      </c>
      <c r="Q876" t="s">
        <v>2054</v>
      </c>
      <c r="R876" t="s">
        <v>2055</v>
      </c>
      <c r="S876" s="10">
        <f>(((J876/60)/60)/24)+DATE(1970,1,1)</f>
        <v>40291.208333333336</v>
      </c>
      <c r="T876" s="10">
        <f>(((K876/60)/60)/24)+DATE(1970,1,1)</f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>(E877/D877)</f>
        <v>0.6917721518987342</v>
      </c>
      <c r="P877" s="6">
        <f>E877/G877</f>
        <v>81.567164179104481</v>
      </c>
      <c r="Q877" t="s">
        <v>2035</v>
      </c>
      <c r="R877" t="s">
        <v>2036</v>
      </c>
      <c r="S877" s="10">
        <f>(((J877/60)/60)/24)+DATE(1970,1,1)</f>
        <v>40556.25</v>
      </c>
      <c r="T877" s="10">
        <f>(((K877/60)/60)/24)+DATE(1970,1,1)</f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>(E878/D878)</f>
        <v>0.25433734939759034</v>
      </c>
      <c r="P878" s="6">
        <f>E878/G878</f>
        <v>37.035087719298247</v>
      </c>
      <c r="Q878" t="s">
        <v>2054</v>
      </c>
      <c r="R878" t="s">
        <v>2055</v>
      </c>
      <c r="S878" s="10">
        <f>(((J878/60)/60)/24)+DATE(1970,1,1)</f>
        <v>43624.208333333328</v>
      </c>
      <c r="T878" s="10">
        <f>(((K878/60)/60)/24)+DATE(1970,1,1)</f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>(E879/D879)</f>
        <v>0.77400977995110021</v>
      </c>
      <c r="P879" s="6">
        <f>E879/G879</f>
        <v>103.033360455655</v>
      </c>
      <c r="Q879" t="s">
        <v>2033</v>
      </c>
      <c r="R879" t="s">
        <v>2034</v>
      </c>
      <c r="S879" s="10">
        <f>(((J879/60)/60)/24)+DATE(1970,1,1)</f>
        <v>42577.208333333328</v>
      </c>
      <c r="T879" s="10">
        <f>(((K879/60)/60)/24)+DATE(1970,1,1)</f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>(E880/D880)</f>
        <v>0.37481481481481482</v>
      </c>
      <c r="P880" s="6">
        <f>E880/G880</f>
        <v>84.333333333333329</v>
      </c>
      <c r="Q880" t="s">
        <v>2035</v>
      </c>
      <c r="R880" t="s">
        <v>2057</v>
      </c>
      <c r="S880" s="10">
        <f>(((J880/60)/60)/24)+DATE(1970,1,1)</f>
        <v>43845.25</v>
      </c>
      <c r="T880" s="10">
        <f>(((K880/60)/60)/24)+DATE(1970,1,1)</f>
        <v>43869.25</v>
      </c>
    </row>
    <row r="881" spans="1:20" ht="17" hidden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>(E881/D881)</f>
        <v>5.4379999999999997</v>
      </c>
      <c r="P881" s="6">
        <f>E881/G881</f>
        <v>102.60377358490567</v>
      </c>
      <c r="Q881" t="s">
        <v>2047</v>
      </c>
      <c r="R881" t="s">
        <v>2048</v>
      </c>
      <c r="S881" s="10">
        <f>(((J881/60)/60)/24)+DATE(1970,1,1)</f>
        <v>42788.25</v>
      </c>
      <c r="T881" s="10">
        <f>(((K881/60)/60)/24)+DATE(1970,1,1)</f>
        <v>42797.25</v>
      </c>
    </row>
    <row r="882" spans="1:20" ht="17" hidden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>(E882/D882)</f>
        <v>2.2852189349112426</v>
      </c>
      <c r="P882" s="6">
        <f>E882/G882</f>
        <v>79.992129246064621</v>
      </c>
      <c r="Q882" t="s">
        <v>2035</v>
      </c>
      <c r="R882" t="s">
        <v>2043</v>
      </c>
      <c r="S882" s="10">
        <f>(((J882/60)/60)/24)+DATE(1970,1,1)</f>
        <v>43667.208333333328</v>
      </c>
      <c r="T882" s="10">
        <f>(((K882/60)/60)/24)+DATE(1970,1,1)</f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>(E883/D883)</f>
        <v>0.38948339483394834</v>
      </c>
      <c r="P883" s="6">
        <f>E883/G883</f>
        <v>70.055309734513273</v>
      </c>
      <c r="Q883" t="s">
        <v>2039</v>
      </c>
      <c r="R883" t="s">
        <v>2040</v>
      </c>
      <c r="S883" s="10">
        <f>(((J883/60)/60)/24)+DATE(1970,1,1)</f>
        <v>42194.208333333328</v>
      </c>
      <c r="T883" s="10">
        <f>(((K883/60)/60)/24)+DATE(1970,1,1)</f>
        <v>42223.208333333328</v>
      </c>
    </row>
    <row r="884" spans="1:20" ht="17" hidden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>(E884/D884)</f>
        <v>3.7</v>
      </c>
      <c r="P884" s="6">
        <f>E884/G884</f>
        <v>37</v>
      </c>
      <c r="Q884" t="s">
        <v>2039</v>
      </c>
      <c r="R884" t="s">
        <v>2040</v>
      </c>
      <c r="S884" s="10">
        <f>(((J884/60)/60)/24)+DATE(1970,1,1)</f>
        <v>42025.25</v>
      </c>
      <c r="T884" s="10">
        <f>(((K884/60)/60)/24)+DATE(1970,1,1)</f>
        <v>42029.25</v>
      </c>
    </row>
    <row r="885" spans="1:20" ht="34" hidden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>(E885/D885)</f>
        <v>2.3791176470588233</v>
      </c>
      <c r="P885" s="6">
        <f>E885/G885</f>
        <v>41.911917098445599</v>
      </c>
      <c r="Q885" t="s">
        <v>2041</v>
      </c>
      <c r="R885" t="s">
        <v>2052</v>
      </c>
      <c r="S885" s="10">
        <f>(((J885/60)/60)/24)+DATE(1970,1,1)</f>
        <v>40323.208333333336</v>
      </c>
      <c r="T885" s="10">
        <f>(((K885/60)/60)/24)+DATE(1970,1,1)</f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>(E886/D886)</f>
        <v>0.64036299765807958</v>
      </c>
      <c r="P886" s="6">
        <f>E886/G886</f>
        <v>57.992576882290564</v>
      </c>
      <c r="Q886" t="s">
        <v>2039</v>
      </c>
      <c r="R886" t="s">
        <v>2040</v>
      </c>
      <c r="S886" s="10">
        <f>(((J886/60)/60)/24)+DATE(1970,1,1)</f>
        <v>41763.208333333336</v>
      </c>
      <c r="T886" s="10">
        <f>(((K886/60)/60)/24)+DATE(1970,1,1)</f>
        <v>41765.208333333336</v>
      </c>
    </row>
    <row r="887" spans="1:20" ht="17" hidden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>(E887/D887)</f>
        <v>1.1827777777777777</v>
      </c>
      <c r="P887" s="6">
        <f>E887/G887</f>
        <v>40.942307692307693</v>
      </c>
      <c r="Q887" t="s">
        <v>2039</v>
      </c>
      <c r="R887" t="s">
        <v>2040</v>
      </c>
      <c r="S887" s="10">
        <f>(((J887/60)/60)/24)+DATE(1970,1,1)</f>
        <v>40335.208333333336</v>
      </c>
      <c r="T887" s="10">
        <f>(((K887/60)/60)/24)+DATE(1970,1,1)</f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>(E888/D888)</f>
        <v>0.84824037184594958</v>
      </c>
      <c r="P888" s="6">
        <f>E888/G888</f>
        <v>69.9972602739726</v>
      </c>
      <c r="Q888" t="s">
        <v>2035</v>
      </c>
      <c r="R888" t="s">
        <v>2045</v>
      </c>
      <c r="S888" s="10">
        <f>(((J888/60)/60)/24)+DATE(1970,1,1)</f>
        <v>40416.208333333336</v>
      </c>
      <c r="T888" s="10">
        <f>(((K888/60)/60)/24)+DATE(1970,1,1)</f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>(E889/D889)</f>
        <v>0.29346153846153844</v>
      </c>
      <c r="P889" s="6">
        <f>E889/G889</f>
        <v>73.838709677419359</v>
      </c>
      <c r="Q889" t="s">
        <v>2039</v>
      </c>
      <c r="R889" t="s">
        <v>2040</v>
      </c>
      <c r="S889" s="10">
        <f>(((J889/60)/60)/24)+DATE(1970,1,1)</f>
        <v>42202.208333333328</v>
      </c>
      <c r="T889" s="10">
        <f>(((K889/60)/60)/24)+DATE(1970,1,1)</f>
        <v>42249.208333333328</v>
      </c>
    </row>
    <row r="890" spans="1:20" ht="34" hidden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>(E890/D890)</f>
        <v>2.0989655172413793</v>
      </c>
      <c r="P890" s="6">
        <f>E890/G890</f>
        <v>41.979310344827589</v>
      </c>
      <c r="Q890" t="s">
        <v>2039</v>
      </c>
      <c r="R890" t="s">
        <v>2040</v>
      </c>
      <c r="S890" s="10">
        <f>(((J890/60)/60)/24)+DATE(1970,1,1)</f>
        <v>42836.208333333328</v>
      </c>
      <c r="T890" s="10">
        <f>(((K890/60)/60)/24)+DATE(1970,1,1)</f>
        <v>42855.208333333328</v>
      </c>
    </row>
    <row r="891" spans="1:20" ht="17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>(E891/D891)</f>
        <v>1.697857142857143</v>
      </c>
      <c r="P891" s="6">
        <f>E891/G891</f>
        <v>77.93442622950819</v>
      </c>
      <c r="Q891" t="s">
        <v>2035</v>
      </c>
      <c r="R891" t="s">
        <v>2043</v>
      </c>
      <c r="S891" s="10">
        <f>(((J891/60)/60)/24)+DATE(1970,1,1)</f>
        <v>41710.208333333336</v>
      </c>
      <c r="T891" s="10">
        <f>(((K891/60)/60)/24)+DATE(1970,1,1)</f>
        <v>41717.208333333336</v>
      </c>
    </row>
    <row r="892" spans="1:20" ht="17" hidden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>(E892/D892)</f>
        <v>1.1595907738095239</v>
      </c>
      <c r="P892" s="6">
        <f>E892/G892</f>
        <v>106.01972789115646</v>
      </c>
      <c r="Q892" t="s">
        <v>2035</v>
      </c>
      <c r="R892" t="s">
        <v>2045</v>
      </c>
      <c r="S892" s="10">
        <f>(((J892/60)/60)/24)+DATE(1970,1,1)</f>
        <v>43640.208333333328</v>
      </c>
      <c r="T892" s="10">
        <f>(((K892/60)/60)/24)+DATE(1970,1,1)</f>
        <v>43641.208333333328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>(E893/D893)</f>
        <v>2.5859999999999999</v>
      </c>
      <c r="P893" s="6">
        <f>E893/G893</f>
        <v>47.018181818181816</v>
      </c>
      <c r="Q893" t="s">
        <v>2041</v>
      </c>
      <c r="R893" t="s">
        <v>2042</v>
      </c>
      <c r="S893" s="10">
        <f>(((J893/60)/60)/24)+DATE(1970,1,1)</f>
        <v>40880.25</v>
      </c>
      <c r="T893" s="10">
        <f>(((K893/60)/60)/24)+DATE(1970,1,1)</f>
        <v>40924.25</v>
      </c>
    </row>
    <row r="894" spans="1:20" ht="17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>(E894/D894)</f>
        <v>2.3058333333333332</v>
      </c>
      <c r="P894" s="6">
        <f>E894/G894</f>
        <v>76.016483516483518</v>
      </c>
      <c r="Q894" t="s">
        <v>2047</v>
      </c>
      <c r="R894" t="s">
        <v>2059</v>
      </c>
      <c r="S894" s="10">
        <f>(((J894/60)/60)/24)+DATE(1970,1,1)</f>
        <v>40319.208333333336</v>
      </c>
      <c r="T894" s="10">
        <f>(((K894/60)/60)/24)+DATE(1970,1,1)</f>
        <v>40360.208333333336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>(E895/D895)</f>
        <v>1.2821428571428573</v>
      </c>
      <c r="P895" s="6">
        <f>E895/G895</f>
        <v>54.120603015075375</v>
      </c>
      <c r="Q895" t="s">
        <v>2041</v>
      </c>
      <c r="R895" t="s">
        <v>2042</v>
      </c>
      <c r="S895" s="10">
        <f>(((J895/60)/60)/24)+DATE(1970,1,1)</f>
        <v>42170.208333333328</v>
      </c>
      <c r="T895" s="10">
        <f>(((K895/60)/60)/24)+DATE(1970,1,1)</f>
        <v>42174.208333333328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>(E896/D896)</f>
        <v>1.8870588235294117</v>
      </c>
      <c r="P896" s="6">
        <f>E896/G896</f>
        <v>57.285714285714285</v>
      </c>
      <c r="Q896" t="s">
        <v>2041</v>
      </c>
      <c r="R896" t="s">
        <v>2060</v>
      </c>
      <c r="S896" s="10">
        <f>(((J896/60)/60)/24)+DATE(1970,1,1)</f>
        <v>41466.208333333336</v>
      </c>
      <c r="T896" s="10">
        <f>(((K896/60)/60)/24)+DATE(1970,1,1)</f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>(E897/D897)</f>
        <v>6.9511889862327911E-2</v>
      </c>
      <c r="P897" s="6">
        <f>E897/G897</f>
        <v>103.81308411214954</v>
      </c>
      <c r="Q897" t="s">
        <v>2039</v>
      </c>
      <c r="R897" t="s">
        <v>2040</v>
      </c>
      <c r="S897" s="10">
        <f>(((J897/60)/60)/24)+DATE(1970,1,1)</f>
        <v>43134.25</v>
      </c>
      <c r="T897" s="10">
        <f>(((K897/60)/60)/24)+DATE(1970,1,1)</f>
        <v>43143.25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>(E898/D898)</f>
        <v>7.7443434343434348</v>
      </c>
      <c r="P898" s="6">
        <f>E898/G898</f>
        <v>105.02602739726028</v>
      </c>
      <c r="Q898" t="s">
        <v>2033</v>
      </c>
      <c r="R898" t="s">
        <v>2034</v>
      </c>
      <c r="S898" s="10">
        <f>(((J898/60)/60)/24)+DATE(1970,1,1)</f>
        <v>40738.208333333336</v>
      </c>
      <c r="T898" s="10">
        <f>(((K898/60)/60)/24)+DATE(1970,1,1)</f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>(E899/D899)</f>
        <v>0.27693181818181817</v>
      </c>
      <c r="P899" s="6">
        <f>E899/G899</f>
        <v>90.259259259259252</v>
      </c>
      <c r="Q899" t="s">
        <v>2039</v>
      </c>
      <c r="R899" t="s">
        <v>2040</v>
      </c>
      <c r="S899" s="10">
        <f>(((J899/60)/60)/24)+DATE(1970,1,1)</f>
        <v>43583.208333333328</v>
      </c>
      <c r="T899" s="10">
        <f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>(E900/D900)</f>
        <v>0.52479620323841425</v>
      </c>
      <c r="P900" s="6">
        <f>E900/G900</f>
        <v>76.978705978705975</v>
      </c>
      <c r="Q900" t="s">
        <v>2041</v>
      </c>
      <c r="R900" t="s">
        <v>2042</v>
      </c>
      <c r="S900" s="10">
        <f>(((J900/60)/60)/24)+DATE(1970,1,1)</f>
        <v>43815.25</v>
      </c>
      <c r="T900" s="10">
        <f>(((K900/60)/60)/24)+DATE(1970,1,1)</f>
        <v>43821.25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>(E901/D901)</f>
        <v>4.0709677419354842</v>
      </c>
      <c r="P901" s="6">
        <f>E901/G901</f>
        <v>102.60162601626017</v>
      </c>
      <c r="Q901" t="s">
        <v>2035</v>
      </c>
      <c r="R901" t="s">
        <v>2058</v>
      </c>
      <c r="S901" s="10">
        <f>(((J901/60)/60)/24)+DATE(1970,1,1)</f>
        <v>41554.208333333336</v>
      </c>
      <c r="T901" s="10">
        <f>(((K901/60)/60)/24)+DATE(1970,1,1)</f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>(E902/D902)</f>
        <v>0.02</v>
      </c>
      <c r="P902" s="6">
        <f>E902/G902</f>
        <v>2</v>
      </c>
      <c r="Q902" t="s">
        <v>2037</v>
      </c>
      <c r="R902" t="s">
        <v>2038</v>
      </c>
      <c r="S902" s="10">
        <f>(((J902/60)/60)/24)+DATE(1970,1,1)</f>
        <v>41901.208333333336</v>
      </c>
      <c r="T902" s="10">
        <f>(((K902/60)/60)/24)+DATE(1970,1,1)</f>
        <v>41902.208333333336</v>
      </c>
    </row>
    <row r="903" spans="1:20" ht="17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>(E903/D903)</f>
        <v>1.5617857142857143</v>
      </c>
      <c r="P903" s="6">
        <f>E903/G903</f>
        <v>55.0062893081761</v>
      </c>
      <c r="Q903" t="s">
        <v>2035</v>
      </c>
      <c r="R903" t="s">
        <v>2036</v>
      </c>
      <c r="S903" s="10">
        <f>(((J903/60)/60)/24)+DATE(1970,1,1)</f>
        <v>43298.208333333328</v>
      </c>
      <c r="T903" s="10">
        <f>(((K903/60)/60)/24)+DATE(1970,1,1)</f>
        <v>43331.208333333328</v>
      </c>
    </row>
    <row r="904" spans="1:20" ht="17" hidden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>(E904/D904)</f>
        <v>2.5242857142857145</v>
      </c>
      <c r="P904" s="6">
        <f>E904/G904</f>
        <v>32.127272727272725</v>
      </c>
      <c r="Q904" t="s">
        <v>2037</v>
      </c>
      <c r="R904" t="s">
        <v>2038</v>
      </c>
      <c r="S904" s="10">
        <f>(((J904/60)/60)/24)+DATE(1970,1,1)</f>
        <v>42399.25</v>
      </c>
      <c r="T904" s="10">
        <f>(((K904/60)/60)/24)+DATE(1970,1,1)</f>
        <v>42441.25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>(E905/D905)</f>
        <v>1.729268292682927E-2</v>
      </c>
      <c r="P905" s="6">
        <f>E905/G905</f>
        <v>50.642857142857146</v>
      </c>
      <c r="Q905" t="s">
        <v>2047</v>
      </c>
      <c r="R905" t="s">
        <v>2048</v>
      </c>
      <c r="S905" s="10">
        <f>(((J905/60)/60)/24)+DATE(1970,1,1)</f>
        <v>41034.208333333336</v>
      </c>
      <c r="T905" s="10">
        <f>(((K905/60)/60)/24)+DATE(1970,1,1)</f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>(E906/D906)</f>
        <v>0.12230769230769231</v>
      </c>
      <c r="P906" s="6">
        <f>E906/G906</f>
        <v>49.6875</v>
      </c>
      <c r="Q906" t="s">
        <v>2047</v>
      </c>
      <c r="R906" t="s">
        <v>2056</v>
      </c>
      <c r="S906" s="10">
        <f>(((J906/60)/60)/24)+DATE(1970,1,1)</f>
        <v>41186.208333333336</v>
      </c>
      <c r="T906" s="10">
        <f>(((K906/60)/60)/24)+DATE(1970,1,1)</f>
        <v>41190.208333333336</v>
      </c>
    </row>
    <row r="907" spans="1:20" ht="17" hidden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>(E907/D907)</f>
        <v>1.6398734177215191</v>
      </c>
      <c r="P907" s="6">
        <f>E907/G907</f>
        <v>54.894067796610166</v>
      </c>
      <c r="Q907" t="s">
        <v>2039</v>
      </c>
      <c r="R907" t="s">
        <v>2040</v>
      </c>
      <c r="S907" s="10">
        <f>(((J907/60)/60)/24)+DATE(1970,1,1)</f>
        <v>41536.208333333336</v>
      </c>
      <c r="T907" s="10">
        <f>(((K907/60)/60)/24)+DATE(1970,1,1)</f>
        <v>41539.208333333336</v>
      </c>
    </row>
    <row r="908" spans="1:20" ht="34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>(E908/D908)</f>
        <v>1.6298181818181818</v>
      </c>
      <c r="P908" s="6">
        <f>E908/G908</f>
        <v>46.931937172774866</v>
      </c>
      <c r="Q908" t="s">
        <v>2041</v>
      </c>
      <c r="R908" t="s">
        <v>2042</v>
      </c>
      <c r="S908" s="10">
        <f>(((J908/60)/60)/24)+DATE(1970,1,1)</f>
        <v>42868.208333333328</v>
      </c>
      <c r="T908" s="10">
        <f>(((K908/60)/60)/24)+DATE(1970,1,1)</f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>(E909/D909)</f>
        <v>0.20252747252747252</v>
      </c>
      <c r="P909" s="6">
        <f>E909/G909</f>
        <v>44.951219512195124</v>
      </c>
      <c r="Q909" t="s">
        <v>2039</v>
      </c>
      <c r="R909" t="s">
        <v>2040</v>
      </c>
      <c r="S909" s="10">
        <f>(((J909/60)/60)/24)+DATE(1970,1,1)</f>
        <v>40660.208333333336</v>
      </c>
      <c r="T909" s="10">
        <f>(((K909/60)/60)/24)+DATE(1970,1,1)</f>
        <v>40667.208333333336</v>
      </c>
    </row>
    <row r="910" spans="1:20" ht="17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>(E910/D910)</f>
        <v>3.1924083769633507</v>
      </c>
      <c r="P910" s="6">
        <f>E910/G910</f>
        <v>30.99898322318251</v>
      </c>
      <c r="Q910" t="s">
        <v>2050</v>
      </c>
      <c r="R910" t="s">
        <v>2051</v>
      </c>
      <c r="S910" s="10">
        <f>(((J910/60)/60)/24)+DATE(1970,1,1)</f>
        <v>41031.208333333336</v>
      </c>
      <c r="T910" s="10">
        <f>(((K910/60)/60)/24)+DATE(1970,1,1)</f>
        <v>41042.208333333336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>(E911/D911)</f>
        <v>4.7894444444444444</v>
      </c>
      <c r="P911" s="6">
        <f>E911/G911</f>
        <v>107.7625</v>
      </c>
      <c r="Q911" t="s">
        <v>2039</v>
      </c>
      <c r="R911" t="s">
        <v>2040</v>
      </c>
      <c r="S911" s="10">
        <f>(((J911/60)/60)/24)+DATE(1970,1,1)</f>
        <v>43255.208333333328</v>
      </c>
      <c r="T911" s="10">
        <f>(((K911/60)/60)/24)+DATE(1970,1,1)</f>
        <v>43282.208333333328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>(E912/D912)</f>
        <v>0.19556634304207121</v>
      </c>
      <c r="P912" s="6">
        <f>E912/G912</f>
        <v>102.07770270270271</v>
      </c>
      <c r="Q912" t="s">
        <v>2039</v>
      </c>
      <c r="R912" t="s">
        <v>2040</v>
      </c>
      <c r="S912" s="10">
        <f>(((J912/60)/60)/24)+DATE(1970,1,1)</f>
        <v>42026.25</v>
      </c>
      <c r="T912" s="10">
        <f>(((K912/60)/60)/24)+DATE(1970,1,1)</f>
        <v>42027.25</v>
      </c>
    </row>
    <row r="913" spans="1:20" ht="17" hidden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>(E913/D913)</f>
        <v>1.9894827586206896</v>
      </c>
      <c r="P913" s="6">
        <f>E913/G913</f>
        <v>24.976190476190474</v>
      </c>
      <c r="Q913" t="s">
        <v>2037</v>
      </c>
      <c r="R913" t="s">
        <v>2038</v>
      </c>
      <c r="S913" s="10">
        <f>(((J913/60)/60)/24)+DATE(1970,1,1)</f>
        <v>43717.208333333328</v>
      </c>
      <c r="T913" s="10">
        <f>(((K913/60)/60)/24)+DATE(1970,1,1)</f>
        <v>43719.208333333328</v>
      </c>
    </row>
    <row r="914" spans="1:20" ht="17" hidden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>(E914/D914)</f>
        <v>7.95</v>
      </c>
      <c r="P914" s="6">
        <f>E914/G914</f>
        <v>79.944134078212286</v>
      </c>
      <c r="Q914" t="s">
        <v>2041</v>
      </c>
      <c r="R914" t="s">
        <v>2044</v>
      </c>
      <c r="S914" s="10">
        <f>(((J914/60)/60)/24)+DATE(1970,1,1)</f>
        <v>41157.208333333336</v>
      </c>
      <c r="T914" s="10">
        <f>(((K914/60)/60)/24)+DATE(1970,1,1)</f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>(E915/D915)</f>
        <v>0.50621082621082625</v>
      </c>
      <c r="P915" s="6">
        <f>E915/G915</f>
        <v>67.946462715105156</v>
      </c>
      <c r="Q915" t="s">
        <v>2041</v>
      </c>
      <c r="R915" t="s">
        <v>2044</v>
      </c>
      <c r="S915" s="10">
        <f>(((J915/60)/60)/24)+DATE(1970,1,1)</f>
        <v>43597.208333333328</v>
      </c>
      <c r="T915" s="10">
        <f>(((K915/60)/60)/24)+DATE(1970,1,1)</f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>(E916/D916)</f>
        <v>0.57437499999999997</v>
      </c>
      <c r="P916" s="6">
        <f>E916/G916</f>
        <v>26.070921985815602</v>
      </c>
      <c r="Q916" t="s">
        <v>2039</v>
      </c>
      <c r="R916" t="s">
        <v>2040</v>
      </c>
      <c r="S916" s="10">
        <f>(((J916/60)/60)/24)+DATE(1970,1,1)</f>
        <v>41490.208333333336</v>
      </c>
      <c r="T916" s="10">
        <f>(((K916/60)/60)/24)+DATE(1970,1,1)</f>
        <v>41502.208333333336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>(E917/D917)</f>
        <v>1.5562827640984909</v>
      </c>
      <c r="P917" s="6">
        <f>E917/G917</f>
        <v>105.0032154340836</v>
      </c>
      <c r="Q917" t="s">
        <v>2041</v>
      </c>
      <c r="R917" t="s">
        <v>2060</v>
      </c>
      <c r="S917" s="10">
        <f>(((J917/60)/60)/24)+DATE(1970,1,1)</f>
        <v>42976.208333333328</v>
      </c>
      <c r="T917" s="10">
        <f>(((K917/60)/60)/24)+DATE(1970,1,1)</f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>(E918/D918)</f>
        <v>0.36297297297297298</v>
      </c>
      <c r="P918" s="6">
        <f>E918/G918</f>
        <v>25.826923076923077</v>
      </c>
      <c r="Q918" t="s">
        <v>2054</v>
      </c>
      <c r="R918" t="s">
        <v>2055</v>
      </c>
      <c r="S918" s="10">
        <f>(((J918/60)/60)/24)+DATE(1970,1,1)</f>
        <v>41991.25</v>
      </c>
      <c r="T918" s="10">
        <f>(((K918/60)/60)/24)+DATE(1970,1,1)</f>
        <v>42000.25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>(E919/D919)</f>
        <v>0.58250000000000002</v>
      </c>
      <c r="P919" s="6">
        <f>E919/G919</f>
        <v>77.666666666666671</v>
      </c>
      <c r="Q919" t="s">
        <v>2041</v>
      </c>
      <c r="R919" t="s">
        <v>2052</v>
      </c>
      <c r="S919" s="10">
        <f>(((J919/60)/60)/24)+DATE(1970,1,1)</f>
        <v>40722.208333333336</v>
      </c>
      <c r="T919" s="10">
        <f>(((K919/60)/60)/24)+DATE(1970,1,1)</f>
        <v>40746.208333333336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>(E920/D920)</f>
        <v>2.3739473684210526</v>
      </c>
      <c r="P920" s="6">
        <f>E920/G920</f>
        <v>57.82692307692308</v>
      </c>
      <c r="Q920" t="s">
        <v>2047</v>
      </c>
      <c r="R920" t="s">
        <v>2056</v>
      </c>
      <c r="S920" s="10">
        <f>(((J920/60)/60)/24)+DATE(1970,1,1)</f>
        <v>41117.208333333336</v>
      </c>
      <c r="T920" s="10">
        <f>(((K920/60)/60)/24)+DATE(1970,1,1)</f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>(E921/D921)</f>
        <v>0.58750000000000002</v>
      </c>
      <c r="P921" s="6">
        <f>E921/G921</f>
        <v>92.955555555555549</v>
      </c>
      <c r="Q921" t="s">
        <v>2039</v>
      </c>
      <c r="R921" t="s">
        <v>2040</v>
      </c>
      <c r="S921" s="10">
        <f>(((J921/60)/60)/24)+DATE(1970,1,1)</f>
        <v>43022.208333333328</v>
      </c>
      <c r="T921" s="10">
        <f>(((K921/60)/60)/24)+DATE(1970,1,1)</f>
        <v>43054.25</v>
      </c>
    </row>
    <row r="922" spans="1:20" ht="17" hidden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>(E922/D922)</f>
        <v>1.8256603773584905</v>
      </c>
      <c r="P922" s="6">
        <f>E922/G922</f>
        <v>37.945098039215686</v>
      </c>
      <c r="Q922" t="s">
        <v>2041</v>
      </c>
      <c r="R922" t="s">
        <v>2049</v>
      </c>
      <c r="S922" s="10">
        <f>(((J922/60)/60)/24)+DATE(1970,1,1)</f>
        <v>43503.25</v>
      </c>
      <c r="T922" s="10">
        <f>(((K922/60)/60)/24)+DATE(1970,1,1)</f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>(E923/D923)</f>
        <v>7.5436408977556111E-3</v>
      </c>
      <c r="P923" s="6">
        <f>E923/G923</f>
        <v>31.842105263157894</v>
      </c>
      <c r="Q923" t="s">
        <v>2037</v>
      </c>
      <c r="R923" t="s">
        <v>2038</v>
      </c>
      <c r="S923" s="10">
        <f>(((J923/60)/60)/24)+DATE(1970,1,1)</f>
        <v>40951.25</v>
      </c>
      <c r="T923" s="10">
        <f>(((K923/60)/60)/24)+DATE(1970,1,1)</f>
        <v>40965.25</v>
      </c>
    </row>
    <row r="924" spans="1:20" ht="17" hidden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>(E924/D924)</f>
        <v>1.7595330739299611</v>
      </c>
      <c r="P924" s="6">
        <f>E924/G924</f>
        <v>40</v>
      </c>
      <c r="Q924" t="s">
        <v>2035</v>
      </c>
      <c r="R924" t="s">
        <v>2062</v>
      </c>
      <c r="S924" s="10">
        <f>(((J924/60)/60)/24)+DATE(1970,1,1)</f>
        <v>43443.25</v>
      </c>
      <c r="T924" s="10">
        <f>(((K924/60)/60)/24)+DATE(1970,1,1)</f>
        <v>43452.25</v>
      </c>
    </row>
    <row r="925" spans="1:20" ht="17" hidden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>(E925/D925)</f>
        <v>2.3788235294117648</v>
      </c>
      <c r="P925" s="6">
        <f>E925/G925</f>
        <v>101.1</v>
      </c>
      <c r="Q925" t="s">
        <v>2039</v>
      </c>
      <c r="R925" t="s">
        <v>2040</v>
      </c>
      <c r="S925" s="10">
        <f>(((J925/60)/60)/24)+DATE(1970,1,1)</f>
        <v>40373.208333333336</v>
      </c>
      <c r="T925" s="10">
        <f>(((K925/60)/60)/24)+DATE(1970,1,1)</f>
        <v>40374.208333333336</v>
      </c>
    </row>
    <row r="926" spans="1:20" ht="17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>(E926/D926)</f>
        <v>4.8805076142131982</v>
      </c>
      <c r="P926" s="6">
        <f>E926/G926</f>
        <v>84.006989951944078</v>
      </c>
      <c r="Q926" t="s">
        <v>2039</v>
      </c>
      <c r="R926" t="s">
        <v>2040</v>
      </c>
      <c r="S926" s="10">
        <f>(((J926/60)/60)/24)+DATE(1970,1,1)</f>
        <v>43769.208333333328</v>
      </c>
      <c r="T926" s="10">
        <f>(((K926/60)/60)/24)+DATE(1970,1,1)</f>
        <v>43780.25</v>
      </c>
    </row>
    <row r="927" spans="1:20" ht="34" hidden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>(E927/D927)</f>
        <v>2.2406666666666668</v>
      </c>
      <c r="P927" s="6">
        <f>E927/G927</f>
        <v>103.41538461538461</v>
      </c>
      <c r="Q927" t="s">
        <v>2039</v>
      </c>
      <c r="R927" t="s">
        <v>2040</v>
      </c>
      <c r="S927" s="10">
        <f>(((J927/60)/60)/24)+DATE(1970,1,1)</f>
        <v>43000.208333333328</v>
      </c>
      <c r="T927" s="10">
        <f>(((K927/60)/60)/24)+DATE(1970,1,1)</f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>(E928/D928)</f>
        <v>0.18126436781609195</v>
      </c>
      <c r="P928" s="6">
        <f>E928/G928</f>
        <v>105.13333333333334</v>
      </c>
      <c r="Q928" t="s">
        <v>2033</v>
      </c>
      <c r="R928" t="s">
        <v>2034</v>
      </c>
      <c r="S928" s="10">
        <f>(((J928/60)/60)/24)+DATE(1970,1,1)</f>
        <v>42502.208333333328</v>
      </c>
      <c r="T928" s="10">
        <f>(((K928/60)/60)/24)+DATE(1970,1,1)</f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>(E929/D929)</f>
        <v>0.45847222222222223</v>
      </c>
      <c r="P929" s="6">
        <f>E929/G929</f>
        <v>89.21621621621621</v>
      </c>
      <c r="Q929" t="s">
        <v>2039</v>
      </c>
      <c r="R929" t="s">
        <v>2040</v>
      </c>
      <c r="S929" s="10">
        <f>(((J929/60)/60)/24)+DATE(1970,1,1)</f>
        <v>41102.208333333336</v>
      </c>
      <c r="T929" s="10">
        <f>(((K929/60)/60)/24)+DATE(1970,1,1)</f>
        <v>41131.208333333336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>(E930/D930)</f>
        <v>1.1731541218637993</v>
      </c>
      <c r="P930" s="6">
        <f>E930/G930</f>
        <v>51.995234312946785</v>
      </c>
      <c r="Q930" t="s">
        <v>2037</v>
      </c>
      <c r="R930" t="s">
        <v>2038</v>
      </c>
      <c r="S930" s="10">
        <f>(((J930/60)/60)/24)+DATE(1970,1,1)</f>
        <v>41637.25</v>
      </c>
      <c r="T930" s="10">
        <f>(((K930/60)/60)/24)+DATE(1970,1,1)</f>
        <v>41646.25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>(E931/D931)</f>
        <v>2.173090909090909</v>
      </c>
      <c r="P931" s="6">
        <f>E931/G931</f>
        <v>64.956521739130437</v>
      </c>
      <c r="Q931" t="s">
        <v>2039</v>
      </c>
      <c r="R931" t="s">
        <v>2040</v>
      </c>
      <c r="S931" s="10">
        <f>(((J931/60)/60)/24)+DATE(1970,1,1)</f>
        <v>42858.208333333328</v>
      </c>
      <c r="T931" s="10">
        <f>(((K931/60)/60)/24)+DATE(1970,1,1)</f>
        <v>42872.208333333328</v>
      </c>
    </row>
    <row r="932" spans="1:20" ht="17" hidden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>(E932/D932)</f>
        <v>1.1228571428571428</v>
      </c>
      <c r="P932" s="6">
        <f>E932/G932</f>
        <v>46.235294117647058</v>
      </c>
      <c r="Q932" t="s">
        <v>2039</v>
      </c>
      <c r="R932" t="s">
        <v>2040</v>
      </c>
      <c r="S932" s="10">
        <f>(((J932/60)/60)/24)+DATE(1970,1,1)</f>
        <v>42060.25</v>
      </c>
      <c r="T932" s="10">
        <f>(((K932/60)/60)/24)+DATE(1970,1,1)</f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>(E933/D933)</f>
        <v>0.72518987341772156</v>
      </c>
      <c r="P933" s="6">
        <f>E933/G933</f>
        <v>51.151785714285715</v>
      </c>
      <c r="Q933" t="s">
        <v>2039</v>
      </c>
      <c r="R933" t="s">
        <v>2040</v>
      </c>
      <c r="S933" s="10">
        <f>(((J933/60)/60)/24)+DATE(1970,1,1)</f>
        <v>41818.208333333336</v>
      </c>
      <c r="T933" s="10">
        <f>(((K933/60)/60)/24)+DATE(1970,1,1)</f>
        <v>41820.208333333336</v>
      </c>
    </row>
    <row r="934" spans="1:20" ht="17" hidden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>(E934/D934)</f>
        <v>2.1230434782608696</v>
      </c>
      <c r="P934" s="6">
        <f>E934/G934</f>
        <v>33.909722222222221</v>
      </c>
      <c r="Q934" t="s">
        <v>2035</v>
      </c>
      <c r="R934" t="s">
        <v>2036</v>
      </c>
      <c r="S934" s="10">
        <f>(((J934/60)/60)/24)+DATE(1970,1,1)</f>
        <v>41709.208333333336</v>
      </c>
      <c r="T934" s="10">
        <f>(((K934/60)/60)/24)+DATE(1970,1,1)</f>
        <v>41712.208333333336</v>
      </c>
    </row>
    <row r="935" spans="1:20" ht="17" hidden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>(E935/D935)</f>
        <v>2.3974657534246577</v>
      </c>
      <c r="P935" s="6">
        <f>E935/G935</f>
        <v>92.016298633017882</v>
      </c>
      <c r="Q935" t="s">
        <v>2039</v>
      </c>
      <c r="R935" t="s">
        <v>2040</v>
      </c>
      <c r="S935" s="10">
        <f>(((J935/60)/60)/24)+DATE(1970,1,1)</f>
        <v>41372.208333333336</v>
      </c>
      <c r="T935" s="10">
        <f>(((K935/60)/60)/24)+DATE(1970,1,1)</f>
        <v>41385.208333333336</v>
      </c>
    </row>
    <row r="936" spans="1:20" ht="17" hidden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>(E936/D936)</f>
        <v>1.8193548387096774</v>
      </c>
      <c r="P936" s="6">
        <f>E936/G936</f>
        <v>107.42857142857143</v>
      </c>
      <c r="Q936" t="s">
        <v>2039</v>
      </c>
      <c r="R936" t="s">
        <v>2040</v>
      </c>
      <c r="S936" s="10">
        <f>(((J936/60)/60)/24)+DATE(1970,1,1)</f>
        <v>42422.25</v>
      </c>
      <c r="T936" s="10">
        <f>(((K936/60)/60)/24)+DATE(1970,1,1)</f>
        <v>42428.25</v>
      </c>
    </row>
    <row r="937" spans="1:20" ht="34" hidden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>(E937/D937)</f>
        <v>1.6413114754098361</v>
      </c>
      <c r="P937" s="6">
        <f>E937/G937</f>
        <v>75.848484848484844</v>
      </c>
      <c r="Q937" t="s">
        <v>2039</v>
      </c>
      <c r="R937" t="s">
        <v>2040</v>
      </c>
      <c r="S937" s="10">
        <f>(((J937/60)/60)/24)+DATE(1970,1,1)</f>
        <v>42209.208333333328</v>
      </c>
      <c r="T937" s="10">
        <f>(((K937/60)/60)/24)+DATE(1970,1,1)</f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>(E938/D938)</f>
        <v>1.6375968992248063E-2</v>
      </c>
      <c r="P938" s="6">
        <f>E938/G938</f>
        <v>80.476190476190482</v>
      </c>
      <c r="Q938" t="s">
        <v>2039</v>
      </c>
      <c r="R938" t="s">
        <v>2040</v>
      </c>
      <c r="S938" s="10">
        <f>(((J938/60)/60)/24)+DATE(1970,1,1)</f>
        <v>43668.208333333328</v>
      </c>
      <c r="T938" s="10">
        <f>(((K938/60)/60)/24)+DATE(1970,1,1)</f>
        <v>43671.208333333328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>(E939/D939)</f>
        <v>0.49643859649122807</v>
      </c>
      <c r="P939" s="6">
        <f>E939/G939</f>
        <v>86.978483606557376</v>
      </c>
      <c r="Q939" t="s">
        <v>2041</v>
      </c>
      <c r="R939" t="s">
        <v>2042</v>
      </c>
      <c r="S939" s="10">
        <f>(((J939/60)/60)/24)+DATE(1970,1,1)</f>
        <v>42334.25</v>
      </c>
      <c r="T939" s="10">
        <f>(((K939/60)/60)/24)+DATE(1970,1,1)</f>
        <v>42343.25</v>
      </c>
    </row>
    <row r="940" spans="1:20" ht="17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>(E940/D940)</f>
        <v>1.0970652173913042</v>
      </c>
      <c r="P940" s="6">
        <f>E940/G940</f>
        <v>105.13541666666667</v>
      </c>
      <c r="Q940" t="s">
        <v>2047</v>
      </c>
      <c r="R940" t="s">
        <v>2053</v>
      </c>
      <c r="S940" s="10">
        <f>(((J940/60)/60)/24)+DATE(1970,1,1)</f>
        <v>43263.208333333328</v>
      </c>
      <c r="T940" s="10">
        <f>(((K940/60)/60)/24)+DATE(1970,1,1)</f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>(E941/D941)</f>
        <v>0.49217948717948717</v>
      </c>
      <c r="P941" s="6">
        <f>E941/G941</f>
        <v>57.298507462686565</v>
      </c>
      <c r="Q941" t="s">
        <v>2050</v>
      </c>
      <c r="R941" t="s">
        <v>2051</v>
      </c>
      <c r="S941" s="10">
        <f>(((J941/60)/60)/24)+DATE(1970,1,1)</f>
        <v>40670.208333333336</v>
      </c>
      <c r="T941" s="10">
        <f>(((K941/60)/60)/24)+DATE(1970,1,1)</f>
        <v>40687.208333333336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>(E942/D942)</f>
        <v>0.62232323232323228</v>
      </c>
      <c r="P942" s="6">
        <f>E942/G942</f>
        <v>93.348484848484844</v>
      </c>
      <c r="Q942" t="s">
        <v>2037</v>
      </c>
      <c r="R942" t="s">
        <v>2038</v>
      </c>
      <c r="S942" s="10">
        <f>(((J942/60)/60)/24)+DATE(1970,1,1)</f>
        <v>41244.25</v>
      </c>
      <c r="T942" s="10">
        <f>(((K942/60)/60)/24)+DATE(1970,1,1)</f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>(E943/D943)</f>
        <v>0.1305813953488372</v>
      </c>
      <c r="P943" s="6">
        <f>E943/G943</f>
        <v>71.987179487179489</v>
      </c>
      <c r="Q943" t="s">
        <v>2039</v>
      </c>
      <c r="R943" t="s">
        <v>2040</v>
      </c>
      <c r="S943" s="10">
        <f>(((J943/60)/60)/24)+DATE(1970,1,1)</f>
        <v>40552.25</v>
      </c>
      <c r="T943" s="10">
        <f>(((K943/60)/60)/24)+DATE(1970,1,1)</f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>(E944/D944)</f>
        <v>0.64635416666666667</v>
      </c>
      <c r="P944" s="6">
        <f>E944/G944</f>
        <v>92.611940298507463</v>
      </c>
      <c r="Q944" t="s">
        <v>2039</v>
      </c>
      <c r="R944" t="s">
        <v>2040</v>
      </c>
      <c r="S944" s="10">
        <f>(((J944/60)/60)/24)+DATE(1970,1,1)</f>
        <v>40568.25</v>
      </c>
      <c r="T944" s="10">
        <f>(((K944/60)/60)/24)+DATE(1970,1,1)</f>
        <v>40571.25</v>
      </c>
    </row>
    <row r="945" spans="1:20" ht="17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>(E945/D945)</f>
        <v>1.5958666666666668</v>
      </c>
      <c r="P945" s="6">
        <f>E945/G945</f>
        <v>104.99122807017544</v>
      </c>
      <c r="Q945" t="s">
        <v>2033</v>
      </c>
      <c r="R945" t="s">
        <v>2034</v>
      </c>
      <c r="S945" s="10">
        <f>(((J945/60)/60)/24)+DATE(1970,1,1)</f>
        <v>41906.208333333336</v>
      </c>
      <c r="T945" s="10">
        <f>(((K945/60)/60)/24)+DATE(1970,1,1)</f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>(E946/D946)</f>
        <v>0.81420000000000003</v>
      </c>
      <c r="P946" s="6">
        <f>E946/G946</f>
        <v>30.958174904942965</v>
      </c>
      <c r="Q946" t="s">
        <v>2054</v>
      </c>
      <c r="R946" t="s">
        <v>2055</v>
      </c>
      <c r="S946" s="10">
        <f>(((J946/60)/60)/24)+DATE(1970,1,1)</f>
        <v>42776.25</v>
      </c>
      <c r="T946" s="10">
        <f>(((K946/60)/60)/24)+DATE(1970,1,1)</f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>(E947/D947)</f>
        <v>0.32444767441860467</v>
      </c>
      <c r="P947" s="6">
        <f>E947/G947</f>
        <v>33.001182732111175</v>
      </c>
      <c r="Q947" t="s">
        <v>2054</v>
      </c>
      <c r="R947" t="s">
        <v>2055</v>
      </c>
      <c r="S947" s="10">
        <f>(((J947/60)/60)/24)+DATE(1970,1,1)</f>
        <v>41004.208333333336</v>
      </c>
      <c r="T947" s="10">
        <f>(((K947/60)/60)/24)+DATE(1970,1,1)</f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>(E948/D948)</f>
        <v>9.9141184124918666E-2</v>
      </c>
      <c r="P948" s="6">
        <f>E948/G948</f>
        <v>84.187845303867405</v>
      </c>
      <c r="Q948" t="s">
        <v>2039</v>
      </c>
      <c r="R948" t="s">
        <v>2040</v>
      </c>
      <c r="S948" s="10">
        <f>(((J948/60)/60)/24)+DATE(1970,1,1)</f>
        <v>40710.208333333336</v>
      </c>
      <c r="T948" s="10">
        <f>(((K948/60)/60)/24)+DATE(1970,1,1)</f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>(E949/D949)</f>
        <v>0.26694444444444443</v>
      </c>
      <c r="P949" s="6">
        <f>E949/G949</f>
        <v>73.92307692307692</v>
      </c>
      <c r="Q949" t="s">
        <v>2039</v>
      </c>
      <c r="R949" t="s">
        <v>2040</v>
      </c>
      <c r="S949" s="10">
        <f>(((J949/60)/60)/24)+DATE(1970,1,1)</f>
        <v>41908.208333333336</v>
      </c>
      <c r="T949" s="10">
        <f>(((K949/60)/60)/24)+DATE(1970,1,1)</f>
        <v>41915.208333333336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>(E950/D950)</f>
        <v>0.62957446808510642</v>
      </c>
      <c r="P950" s="6">
        <f>E950/G950</f>
        <v>36.987499999999997</v>
      </c>
      <c r="Q950" t="s">
        <v>2041</v>
      </c>
      <c r="R950" t="s">
        <v>2042</v>
      </c>
      <c r="S950" s="10">
        <f>(((J950/60)/60)/24)+DATE(1970,1,1)</f>
        <v>41985.25</v>
      </c>
      <c r="T950" s="10">
        <f>(((K950/60)/60)/24)+DATE(1970,1,1)</f>
        <v>41995.25</v>
      </c>
    </row>
    <row r="951" spans="1:20" ht="34" hidden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>(E951/D951)</f>
        <v>1.6135593220338984</v>
      </c>
      <c r="P951" s="6">
        <f>E951/G951</f>
        <v>46.896551724137929</v>
      </c>
      <c r="Q951" t="s">
        <v>2037</v>
      </c>
      <c r="R951" t="s">
        <v>2038</v>
      </c>
      <c r="S951" s="10">
        <f>(((J951/60)/60)/24)+DATE(1970,1,1)</f>
        <v>42112.208333333328</v>
      </c>
      <c r="T951" s="10">
        <f>(((K951/60)/60)/24)+DATE(1970,1,1)</f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>(E952/D952)</f>
        <v>0.05</v>
      </c>
      <c r="P952" s="6">
        <f>E952/G952</f>
        <v>5</v>
      </c>
      <c r="Q952" t="s">
        <v>2039</v>
      </c>
      <c r="R952" t="s">
        <v>2040</v>
      </c>
      <c r="S952" s="10">
        <f>(((J952/60)/60)/24)+DATE(1970,1,1)</f>
        <v>43571.208333333328</v>
      </c>
      <c r="T952" s="10">
        <f>(((K952/60)/60)/24)+DATE(1970,1,1)</f>
        <v>43576.208333333328</v>
      </c>
    </row>
    <row r="953" spans="1:20" ht="17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>(E953/D953)</f>
        <v>10.969379310344827</v>
      </c>
      <c r="P953" s="6">
        <f>E953/G953</f>
        <v>102.02437459910199</v>
      </c>
      <c r="Q953" t="s">
        <v>2035</v>
      </c>
      <c r="R953" t="s">
        <v>2036</v>
      </c>
      <c r="S953" s="10">
        <f>(((J953/60)/60)/24)+DATE(1970,1,1)</f>
        <v>42730.25</v>
      </c>
      <c r="T953" s="10">
        <f>(((K953/60)/60)/24)+DATE(1970,1,1)</f>
        <v>42731.25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>(E954/D954)</f>
        <v>0.70094158075601376</v>
      </c>
      <c r="P954" s="6">
        <f>E954/G954</f>
        <v>45.007502206531335</v>
      </c>
      <c r="Q954" t="s">
        <v>2041</v>
      </c>
      <c r="R954" t="s">
        <v>2042</v>
      </c>
      <c r="S954" s="10">
        <f>(((J954/60)/60)/24)+DATE(1970,1,1)</f>
        <v>42591.208333333328</v>
      </c>
      <c r="T954" s="10">
        <f>(((K954/60)/60)/24)+DATE(1970,1,1)</f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>(E955/D955)</f>
        <v>0.6</v>
      </c>
      <c r="P955" s="6">
        <f>E955/G955</f>
        <v>94.285714285714292</v>
      </c>
      <c r="Q955" t="s">
        <v>2041</v>
      </c>
      <c r="R955" t="s">
        <v>2063</v>
      </c>
      <c r="S955" s="10">
        <f>(((J955/60)/60)/24)+DATE(1970,1,1)</f>
        <v>42358.25</v>
      </c>
      <c r="T955" s="10">
        <f>(((K955/60)/60)/24)+DATE(1970,1,1)</f>
        <v>42394.25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>(E956/D956)</f>
        <v>3.6709859154929578</v>
      </c>
      <c r="P956" s="6">
        <f>E956/G956</f>
        <v>101.02325581395348</v>
      </c>
      <c r="Q956" t="s">
        <v>2037</v>
      </c>
      <c r="R956" t="s">
        <v>2038</v>
      </c>
      <c r="S956" s="10">
        <f>(((J956/60)/60)/24)+DATE(1970,1,1)</f>
        <v>41174.208333333336</v>
      </c>
      <c r="T956" s="10">
        <f>(((K956/60)/60)/24)+DATE(1970,1,1)</f>
        <v>41198.208333333336</v>
      </c>
    </row>
    <row r="957" spans="1:20" ht="34" hidden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>(E957/D957)</f>
        <v>11.09</v>
      </c>
      <c r="P957" s="6">
        <f>E957/G957</f>
        <v>97.037499999999994</v>
      </c>
      <c r="Q957" t="s">
        <v>2039</v>
      </c>
      <c r="R957" t="s">
        <v>2040</v>
      </c>
      <c r="S957" s="10">
        <f>(((J957/60)/60)/24)+DATE(1970,1,1)</f>
        <v>41238.25</v>
      </c>
      <c r="T957" s="10">
        <f>(((K957/60)/60)/24)+DATE(1970,1,1)</f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>(E958/D958)</f>
        <v>0.19028784648187633</v>
      </c>
      <c r="P958" s="6">
        <f>E958/G958</f>
        <v>43.00963855421687</v>
      </c>
      <c r="Q958" t="s">
        <v>2041</v>
      </c>
      <c r="R958" t="s">
        <v>2063</v>
      </c>
      <c r="S958" s="10">
        <f>(((J958/60)/60)/24)+DATE(1970,1,1)</f>
        <v>42360.25</v>
      </c>
      <c r="T958" s="10">
        <f>(((K958/60)/60)/24)+DATE(1970,1,1)</f>
        <v>42364.25</v>
      </c>
    </row>
    <row r="959" spans="1:20" ht="17" hidden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>(E959/D959)</f>
        <v>1.2687755102040816</v>
      </c>
      <c r="P959" s="6">
        <f>E959/G959</f>
        <v>94.916030534351151</v>
      </c>
      <c r="Q959" t="s">
        <v>2039</v>
      </c>
      <c r="R959" t="s">
        <v>2040</v>
      </c>
      <c r="S959" s="10">
        <f>(((J959/60)/60)/24)+DATE(1970,1,1)</f>
        <v>40955.25</v>
      </c>
      <c r="T959" s="10">
        <f>(((K959/60)/60)/24)+DATE(1970,1,1)</f>
        <v>40958.25</v>
      </c>
    </row>
    <row r="960" spans="1:20" ht="34" hidden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>(E960/D960)</f>
        <v>7.3463636363636367</v>
      </c>
      <c r="P960" s="6">
        <f>E960/G960</f>
        <v>72.151785714285708</v>
      </c>
      <c r="Q960" t="s">
        <v>2041</v>
      </c>
      <c r="R960" t="s">
        <v>2049</v>
      </c>
      <c r="S960" s="10">
        <f>(((J960/60)/60)/24)+DATE(1970,1,1)</f>
        <v>40350.208333333336</v>
      </c>
      <c r="T960" s="10">
        <f>(((K960/60)/60)/24)+DATE(1970,1,1)</f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>(E961/D961)</f>
        <v>4.5731034482758622E-2</v>
      </c>
      <c r="P961" s="6">
        <f>E961/G961</f>
        <v>51.007692307692309</v>
      </c>
      <c r="Q961" t="s">
        <v>2047</v>
      </c>
      <c r="R961" t="s">
        <v>2059</v>
      </c>
      <c r="S961" s="10">
        <f>(((J961/60)/60)/24)+DATE(1970,1,1)</f>
        <v>40357.208333333336</v>
      </c>
      <c r="T961" s="10">
        <f>(((K961/60)/60)/24)+DATE(1970,1,1)</f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>(E962/D962)</f>
        <v>0.85054545454545449</v>
      </c>
      <c r="P962" s="6">
        <f>E962/G962</f>
        <v>85.054545454545448</v>
      </c>
      <c r="Q962" t="s">
        <v>2037</v>
      </c>
      <c r="R962" t="s">
        <v>2038</v>
      </c>
      <c r="S962" s="10">
        <f>(((J962/60)/60)/24)+DATE(1970,1,1)</f>
        <v>42408.25</v>
      </c>
      <c r="T962" s="10">
        <f>(((K962/60)/60)/24)+DATE(1970,1,1)</f>
        <v>42445.208333333328</v>
      </c>
    </row>
    <row r="963" spans="1:20" ht="34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>(E963/D963)</f>
        <v>1.1929824561403508</v>
      </c>
      <c r="P963" s="6">
        <f>E963/G963</f>
        <v>43.87096774193548</v>
      </c>
      <c r="Q963" t="s">
        <v>2047</v>
      </c>
      <c r="R963" t="s">
        <v>2059</v>
      </c>
      <c r="S963" s="10">
        <f>(((J963/60)/60)/24)+DATE(1970,1,1)</f>
        <v>40591.25</v>
      </c>
      <c r="T963" s="10">
        <f>(((K963/60)/60)/24)+DATE(1970,1,1)</f>
        <v>40595.25</v>
      </c>
    </row>
    <row r="964" spans="1:20" ht="17" hidden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>(E964/D964)</f>
        <v>2.9602777777777778</v>
      </c>
      <c r="P964" s="6">
        <f>E964/G964</f>
        <v>40.063909774436091</v>
      </c>
      <c r="Q964" t="s">
        <v>2033</v>
      </c>
      <c r="R964" t="s">
        <v>2034</v>
      </c>
      <c r="S964" s="10">
        <f>(((J964/60)/60)/24)+DATE(1970,1,1)</f>
        <v>41592.25</v>
      </c>
      <c r="T964" s="10">
        <f>(((K964/60)/60)/24)+DATE(1970,1,1)</f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>(E965/D965)</f>
        <v>0.84694915254237291</v>
      </c>
      <c r="P965" s="6">
        <f>E965/G965</f>
        <v>43.833333333333336</v>
      </c>
      <c r="Q965" t="s">
        <v>2054</v>
      </c>
      <c r="R965" t="s">
        <v>2055</v>
      </c>
      <c r="S965" s="10">
        <f>(((J965/60)/60)/24)+DATE(1970,1,1)</f>
        <v>40607.25</v>
      </c>
      <c r="T965" s="10">
        <f>(((K965/60)/60)/24)+DATE(1970,1,1)</f>
        <v>40613.25</v>
      </c>
    </row>
    <row r="966" spans="1:20" ht="17" hidden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>(E966/D966)</f>
        <v>3.5578378378378379</v>
      </c>
      <c r="P966" s="6">
        <f>E966/G966</f>
        <v>84.92903225806451</v>
      </c>
      <c r="Q966" t="s">
        <v>2039</v>
      </c>
      <c r="R966" t="s">
        <v>2040</v>
      </c>
      <c r="S966" s="10">
        <f>(((J966/60)/60)/24)+DATE(1970,1,1)</f>
        <v>42135.208333333328</v>
      </c>
      <c r="T966" s="10">
        <f>(((K966/60)/60)/24)+DATE(1970,1,1)</f>
        <v>42140.208333333328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>(E967/D967)</f>
        <v>3.8640909090909092</v>
      </c>
      <c r="P967" s="6">
        <f>E967/G967</f>
        <v>41.067632850241544</v>
      </c>
      <c r="Q967" t="s">
        <v>2035</v>
      </c>
      <c r="R967" t="s">
        <v>2036</v>
      </c>
      <c r="S967" s="10">
        <f>(((J967/60)/60)/24)+DATE(1970,1,1)</f>
        <v>40203.25</v>
      </c>
      <c r="T967" s="10">
        <f>(((K967/60)/60)/24)+DATE(1970,1,1)</f>
        <v>40243.25</v>
      </c>
    </row>
    <row r="968" spans="1:20" ht="17" hidden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>(E968/D968)</f>
        <v>7.9223529411764702</v>
      </c>
      <c r="P968" s="6">
        <f>E968/G968</f>
        <v>54.971428571428568</v>
      </c>
      <c r="Q968" t="s">
        <v>2039</v>
      </c>
      <c r="R968" t="s">
        <v>2040</v>
      </c>
      <c r="S968" s="10">
        <f>(((J968/60)/60)/24)+DATE(1970,1,1)</f>
        <v>42901.208333333328</v>
      </c>
      <c r="T968" s="10">
        <f>(((K968/60)/60)/24)+DATE(1970,1,1)</f>
        <v>42903.208333333328</v>
      </c>
    </row>
    <row r="969" spans="1:20" ht="17" hidden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>(E969/D969)</f>
        <v>1.3703393665158372</v>
      </c>
      <c r="P969" s="6">
        <f>E969/G969</f>
        <v>77.010807374443743</v>
      </c>
      <c r="Q969" t="s">
        <v>2035</v>
      </c>
      <c r="R969" t="s">
        <v>2062</v>
      </c>
      <c r="S969" s="10">
        <f>(((J969/60)/60)/24)+DATE(1970,1,1)</f>
        <v>41005.208333333336</v>
      </c>
      <c r="T969" s="10">
        <f>(((K969/60)/60)/24)+DATE(1970,1,1)</f>
        <v>41042.208333333336</v>
      </c>
    </row>
    <row r="970" spans="1:20" ht="34" hidden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>(E970/D970)</f>
        <v>3.3820833333333336</v>
      </c>
      <c r="P970" s="6">
        <f>E970/G970</f>
        <v>71.201754385964918</v>
      </c>
      <c r="Q970" t="s">
        <v>2033</v>
      </c>
      <c r="R970" t="s">
        <v>2034</v>
      </c>
      <c r="S970" s="10">
        <f>(((J970/60)/60)/24)+DATE(1970,1,1)</f>
        <v>40544.25</v>
      </c>
      <c r="T970" s="10">
        <f>(((K970/60)/60)/24)+DATE(1970,1,1)</f>
        <v>40559.25</v>
      </c>
    </row>
    <row r="971" spans="1:20" ht="17" hidden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>(E971/D971)</f>
        <v>1.0822784810126582</v>
      </c>
      <c r="P971" s="6">
        <f>E971/G971</f>
        <v>91.935483870967744</v>
      </c>
      <c r="Q971" t="s">
        <v>2039</v>
      </c>
      <c r="R971" t="s">
        <v>2040</v>
      </c>
      <c r="S971" s="10">
        <f>(((J971/60)/60)/24)+DATE(1970,1,1)</f>
        <v>43821.25</v>
      </c>
      <c r="T971" s="10">
        <f>(((K971/60)/60)/24)+DATE(1970,1,1)</f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>(E972/D972)</f>
        <v>0.60757639620653314</v>
      </c>
      <c r="P972" s="6">
        <f>E972/G972</f>
        <v>97.069023569023571</v>
      </c>
      <c r="Q972" t="s">
        <v>2039</v>
      </c>
      <c r="R972" t="s">
        <v>2040</v>
      </c>
      <c r="S972" s="10">
        <f>(((J972/60)/60)/24)+DATE(1970,1,1)</f>
        <v>40672.208333333336</v>
      </c>
      <c r="T972" s="10">
        <f>(((K972/60)/60)/24)+DATE(1970,1,1)</f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>(E973/D973)</f>
        <v>0.27725490196078434</v>
      </c>
      <c r="P973" s="6">
        <f>E973/G973</f>
        <v>58.916666666666664</v>
      </c>
      <c r="Q973" t="s">
        <v>2041</v>
      </c>
      <c r="R973" t="s">
        <v>2060</v>
      </c>
      <c r="S973" s="10">
        <f>(((J973/60)/60)/24)+DATE(1970,1,1)</f>
        <v>41555.208333333336</v>
      </c>
      <c r="T973" s="10">
        <f>(((K973/60)/60)/24)+DATE(1970,1,1)</f>
        <v>41561.208333333336</v>
      </c>
    </row>
    <row r="974" spans="1:20" ht="34" hidden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>(E974/D974)</f>
        <v>2.283934426229508</v>
      </c>
      <c r="P974" s="6">
        <f>E974/G974</f>
        <v>58.015466983938133</v>
      </c>
      <c r="Q974" t="s">
        <v>2037</v>
      </c>
      <c r="R974" t="s">
        <v>2038</v>
      </c>
      <c r="S974" s="10">
        <f>(((J974/60)/60)/24)+DATE(1970,1,1)</f>
        <v>41792.208333333336</v>
      </c>
      <c r="T974" s="10">
        <f>(((K974/60)/60)/24)+DATE(1970,1,1)</f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>(E975/D975)</f>
        <v>0.21615194054500414</v>
      </c>
      <c r="P975" s="6">
        <f>E975/G975</f>
        <v>103.87301587301587</v>
      </c>
      <c r="Q975" t="s">
        <v>2039</v>
      </c>
      <c r="R975" t="s">
        <v>2040</v>
      </c>
      <c r="S975" s="10">
        <f>(((J975/60)/60)/24)+DATE(1970,1,1)</f>
        <v>40522.25</v>
      </c>
      <c r="T975" s="10">
        <f>(((K975/60)/60)/24)+DATE(1970,1,1)</f>
        <v>40524.25</v>
      </c>
    </row>
    <row r="976" spans="1:20" ht="17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>(E976/D976)</f>
        <v>3.73875</v>
      </c>
      <c r="P976" s="6">
        <f>E976/G976</f>
        <v>93.46875</v>
      </c>
      <c r="Q976" t="s">
        <v>2035</v>
      </c>
      <c r="R976" t="s">
        <v>2045</v>
      </c>
      <c r="S976" s="10">
        <f>(((J976/60)/60)/24)+DATE(1970,1,1)</f>
        <v>41412.208333333336</v>
      </c>
      <c r="T976" s="10">
        <f>(((K976/60)/60)/24)+DATE(1970,1,1)</f>
        <v>41413.208333333336</v>
      </c>
    </row>
    <row r="977" spans="1:20" ht="17" hidden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>(E977/D977)</f>
        <v>1.5492592592592593</v>
      </c>
      <c r="P977" s="6">
        <f>E977/G977</f>
        <v>61.970370370370368</v>
      </c>
      <c r="Q977" t="s">
        <v>2039</v>
      </c>
      <c r="R977" t="s">
        <v>2040</v>
      </c>
      <c r="S977" s="10">
        <f>(((J977/60)/60)/24)+DATE(1970,1,1)</f>
        <v>42337.25</v>
      </c>
      <c r="T977" s="10">
        <f>(((K977/60)/60)/24)+DATE(1970,1,1)</f>
        <v>42376.25</v>
      </c>
    </row>
    <row r="978" spans="1:20" ht="34" hidden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>(E978/D978)</f>
        <v>3.2214999999999998</v>
      </c>
      <c r="P978" s="6">
        <f>E978/G978</f>
        <v>92.042857142857144</v>
      </c>
      <c r="Q978" t="s">
        <v>2039</v>
      </c>
      <c r="R978" t="s">
        <v>2040</v>
      </c>
      <c r="S978" s="10">
        <f>(((J978/60)/60)/24)+DATE(1970,1,1)</f>
        <v>40571.25</v>
      </c>
      <c r="T978" s="10">
        <f>(((K978/60)/60)/24)+DATE(1970,1,1)</f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>(E979/D979)</f>
        <v>0.73957142857142855</v>
      </c>
      <c r="P979" s="6">
        <f>E979/G979</f>
        <v>77.268656716417908</v>
      </c>
      <c r="Q979" t="s">
        <v>2033</v>
      </c>
      <c r="R979" t="s">
        <v>2034</v>
      </c>
      <c r="S979" s="10">
        <f>(((J979/60)/60)/24)+DATE(1970,1,1)</f>
        <v>43138.25</v>
      </c>
      <c r="T979" s="10">
        <f>(((K979/60)/60)/24)+DATE(1970,1,1)</f>
        <v>43170.25</v>
      </c>
    </row>
    <row r="980" spans="1:20" ht="17" hidden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>(E980/D980)</f>
        <v>8.641</v>
      </c>
      <c r="P980" s="6">
        <f>E980/G980</f>
        <v>93.923913043478265</v>
      </c>
      <c r="Q980" t="s">
        <v>2050</v>
      </c>
      <c r="R980" t="s">
        <v>2051</v>
      </c>
      <c r="S980" s="10">
        <f>(((J980/60)/60)/24)+DATE(1970,1,1)</f>
        <v>42686.25</v>
      </c>
      <c r="T980" s="10">
        <f>(((K980/60)/60)/24)+DATE(1970,1,1)</f>
        <v>42708.25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>(E981/D981)</f>
        <v>1.432624584717608</v>
      </c>
      <c r="P981" s="6">
        <f>E981/G981</f>
        <v>84.969458128078813</v>
      </c>
      <c r="Q981" t="s">
        <v>2039</v>
      </c>
      <c r="R981" t="s">
        <v>2040</v>
      </c>
      <c r="S981" s="10">
        <f>(((J981/60)/60)/24)+DATE(1970,1,1)</f>
        <v>42078.208333333328</v>
      </c>
      <c r="T981" s="10">
        <f>(((K981/60)/60)/24)+DATE(1970,1,1)</f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>(E982/D982)</f>
        <v>0.40281762295081969</v>
      </c>
      <c r="P982" s="6">
        <f>E982/G982</f>
        <v>105.97035040431267</v>
      </c>
      <c r="Q982" t="s">
        <v>2047</v>
      </c>
      <c r="R982" t="s">
        <v>2048</v>
      </c>
      <c r="S982" s="10">
        <f>(((J982/60)/60)/24)+DATE(1970,1,1)</f>
        <v>42307.208333333328</v>
      </c>
      <c r="T982" s="10">
        <f>(((K982/60)/60)/24)+DATE(1970,1,1)</f>
        <v>42312.25</v>
      </c>
    </row>
    <row r="983" spans="1:20" ht="17" hidden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>(E983/D983)</f>
        <v>1.7822388059701493</v>
      </c>
      <c r="P983" s="6">
        <f>E983/G983</f>
        <v>36.969040247678016</v>
      </c>
      <c r="Q983" t="s">
        <v>2037</v>
      </c>
      <c r="R983" t="s">
        <v>2038</v>
      </c>
      <c r="S983" s="10">
        <f>(((J983/60)/60)/24)+DATE(1970,1,1)</f>
        <v>43094.25</v>
      </c>
      <c r="T983" s="10">
        <f>(((K983/60)/60)/24)+DATE(1970,1,1)</f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>(E984/D984)</f>
        <v>0.84930555555555554</v>
      </c>
      <c r="P984" s="6">
        <f>E984/G984</f>
        <v>81.533333333333331</v>
      </c>
      <c r="Q984" t="s">
        <v>2041</v>
      </c>
      <c r="R984" t="s">
        <v>2042</v>
      </c>
      <c r="S984" s="10">
        <f>(((J984/60)/60)/24)+DATE(1970,1,1)</f>
        <v>40743.208333333336</v>
      </c>
      <c r="T984" s="10">
        <f>(((K984/60)/60)/24)+DATE(1970,1,1)</f>
        <v>40745.208333333336</v>
      </c>
    </row>
    <row r="985" spans="1:20" ht="17" hidden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>(E985/D985)</f>
        <v>1.4593648334624323</v>
      </c>
      <c r="P985" s="6">
        <f>E985/G985</f>
        <v>80.999140154772135</v>
      </c>
      <c r="Q985" t="s">
        <v>2041</v>
      </c>
      <c r="R985" t="s">
        <v>2042</v>
      </c>
      <c r="S985" s="10">
        <f>(((J985/60)/60)/24)+DATE(1970,1,1)</f>
        <v>43681.208333333328</v>
      </c>
      <c r="T985" s="10">
        <f>(((K985/60)/60)/24)+DATE(1970,1,1)</f>
        <v>43696.208333333328</v>
      </c>
    </row>
    <row r="986" spans="1:20" ht="34" hidden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>(E986/D986)</f>
        <v>1.5246153846153847</v>
      </c>
      <c r="P986" s="6">
        <f>E986/G986</f>
        <v>26.010498687664043</v>
      </c>
      <c r="Q986" t="s">
        <v>2039</v>
      </c>
      <c r="R986" t="s">
        <v>2040</v>
      </c>
      <c r="S986" s="10">
        <f>(((J986/60)/60)/24)+DATE(1970,1,1)</f>
        <v>43716.208333333328</v>
      </c>
      <c r="T986" s="10">
        <f>(((K986/60)/60)/24)+DATE(1970,1,1)</f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>(E987/D987)</f>
        <v>0.67129542790152408</v>
      </c>
      <c r="P987" s="6">
        <f>E987/G987</f>
        <v>25.998410896708286</v>
      </c>
      <c r="Q987" t="s">
        <v>2035</v>
      </c>
      <c r="R987" t="s">
        <v>2036</v>
      </c>
      <c r="S987" s="10">
        <f>(((J987/60)/60)/24)+DATE(1970,1,1)</f>
        <v>41614.25</v>
      </c>
      <c r="T987" s="10">
        <f>(((K987/60)/60)/24)+DATE(1970,1,1)</f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>(E988/D988)</f>
        <v>0.40307692307692305</v>
      </c>
      <c r="P988" s="6">
        <f>E988/G988</f>
        <v>34.173913043478258</v>
      </c>
      <c r="Q988" t="s">
        <v>2035</v>
      </c>
      <c r="R988" t="s">
        <v>2036</v>
      </c>
      <c r="S988" s="10">
        <f>(((J988/60)/60)/24)+DATE(1970,1,1)</f>
        <v>40638.208333333336</v>
      </c>
      <c r="T988" s="10">
        <f>(((K988/60)/60)/24)+DATE(1970,1,1)</f>
        <v>40652.208333333336</v>
      </c>
    </row>
    <row r="989" spans="1:20" ht="17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>(E989/D989)</f>
        <v>2.1679032258064517</v>
      </c>
      <c r="P989" s="6">
        <f>E989/G989</f>
        <v>28.002083333333335</v>
      </c>
      <c r="Q989" t="s">
        <v>2041</v>
      </c>
      <c r="R989" t="s">
        <v>2042</v>
      </c>
      <c r="S989" s="10">
        <f>(((J989/60)/60)/24)+DATE(1970,1,1)</f>
        <v>42852.208333333328</v>
      </c>
      <c r="T989" s="10">
        <f>(((K989/60)/60)/24)+DATE(1970,1,1)</f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>(E990/D990)</f>
        <v>0.52117021276595743</v>
      </c>
      <c r="P990" s="6">
        <f>E990/G990</f>
        <v>76.546875</v>
      </c>
      <c r="Q990" t="s">
        <v>2047</v>
      </c>
      <c r="R990" t="s">
        <v>2056</v>
      </c>
      <c r="S990" s="10">
        <f>(((J990/60)/60)/24)+DATE(1970,1,1)</f>
        <v>42686.25</v>
      </c>
      <c r="T990" s="10">
        <f>(((K990/60)/60)/24)+DATE(1970,1,1)</f>
        <v>42707.25</v>
      </c>
    </row>
    <row r="991" spans="1:20" ht="17" hidden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>(E991/D991)</f>
        <v>4.9958333333333336</v>
      </c>
      <c r="P991" s="6">
        <f>E991/G991</f>
        <v>53.053097345132741</v>
      </c>
      <c r="Q991" t="s">
        <v>2047</v>
      </c>
      <c r="R991" t="s">
        <v>2059</v>
      </c>
      <c r="S991" s="10">
        <f>(((J991/60)/60)/24)+DATE(1970,1,1)</f>
        <v>43571.208333333328</v>
      </c>
      <c r="T991" s="10">
        <f>(((K991/60)/60)/24)+DATE(1970,1,1)</f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>(E992/D992)</f>
        <v>0.87679487179487181</v>
      </c>
      <c r="P992" s="6">
        <f>E992/G992</f>
        <v>106.859375</v>
      </c>
      <c r="Q992" t="s">
        <v>2041</v>
      </c>
      <c r="R992" t="s">
        <v>2044</v>
      </c>
      <c r="S992" s="10">
        <f>(((J992/60)/60)/24)+DATE(1970,1,1)</f>
        <v>42432.25</v>
      </c>
      <c r="T992" s="10">
        <f>(((K992/60)/60)/24)+DATE(1970,1,1)</f>
        <v>42454.208333333328</v>
      </c>
    </row>
    <row r="993" spans="1:20" ht="17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>(E993/D993)</f>
        <v>1.131734693877551</v>
      </c>
      <c r="P993" s="6">
        <f>E993/G993</f>
        <v>46.020746887966808</v>
      </c>
      <c r="Q993" t="s">
        <v>2035</v>
      </c>
      <c r="R993" t="s">
        <v>2036</v>
      </c>
      <c r="S993" s="10">
        <f>(((J993/60)/60)/24)+DATE(1970,1,1)</f>
        <v>41907.208333333336</v>
      </c>
      <c r="T993" s="10">
        <f>(((K993/60)/60)/24)+DATE(1970,1,1)</f>
        <v>41911.208333333336</v>
      </c>
    </row>
    <row r="994" spans="1:20" ht="17" hidden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>(E994/D994)</f>
        <v>4.2654838709677421</v>
      </c>
      <c r="P994" s="6">
        <f>E994/G994</f>
        <v>100.17424242424242</v>
      </c>
      <c r="Q994" t="s">
        <v>2041</v>
      </c>
      <c r="R994" t="s">
        <v>2044</v>
      </c>
      <c r="S994" s="10">
        <f>(((J994/60)/60)/24)+DATE(1970,1,1)</f>
        <v>43227.208333333328</v>
      </c>
      <c r="T994" s="10">
        <f>(((K994/60)/60)/24)+DATE(1970,1,1)</f>
        <v>43241.208333333328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>(E995/D995)</f>
        <v>0.77632653061224488</v>
      </c>
      <c r="P995" s="6">
        <f>E995/G995</f>
        <v>101.44</v>
      </c>
      <c r="Q995" t="s">
        <v>2054</v>
      </c>
      <c r="R995" t="s">
        <v>2055</v>
      </c>
      <c r="S995" s="10">
        <f>(((J995/60)/60)/24)+DATE(1970,1,1)</f>
        <v>42362.25</v>
      </c>
      <c r="T995" s="10">
        <f>(((K995/60)/60)/24)+DATE(1970,1,1)</f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>(E996/D996)</f>
        <v>0.52496810772501767</v>
      </c>
      <c r="P996" s="6">
        <f>E996/G996</f>
        <v>87.972684085510693</v>
      </c>
      <c r="Q996" t="s">
        <v>2047</v>
      </c>
      <c r="R996" t="s">
        <v>2059</v>
      </c>
      <c r="S996" s="10">
        <f>(((J996/60)/60)/24)+DATE(1970,1,1)</f>
        <v>41929.208333333336</v>
      </c>
      <c r="T996" s="10">
        <f>(((K996/60)/60)/24)+DATE(1970,1,1)</f>
        <v>41935.208333333336</v>
      </c>
    </row>
    <row r="997" spans="1:20" ht="17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>(E997/D997)</f>
        <v>1.5746762589928058</v>
      </c>
      <c r="P997" s="6">
        <f>E997/G997</f>
        <v>74.995594713656388</v>
      </c>
      <c r="Q997" t="s">
        <v>2033</v>
      </c>
      <c r="R997" t="s">
        <v>2034</v>
      </c>
      <c r="S997" s="10">
        <f>(((J997/60)/60)/24)+DATE(1970,1,1)</f>
        <v>43408.208333333328</v>
      </c>
      <c r="T997" s="10">
        <f>(((K997/60)/60)/24)+DATE(1970,1,1)</f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>(E998/D998)</f>
        <v>0.72939393939393937</v>
      </c>
      <c r="P998" s="6">
        <f>E998/G998</f>
        <v>42.982142857142854</v>
      </c>
      <c r="Q998" t="s">
        <v>2039</v>
      </c>
      <c r="R998" t="s">
        <v>2040</v>
      </c>
      <c r="S998" s="10">
        <f>(((J998/60)/60)/24)+DATE(1970,1,1)</f>
        <v>41276.25</v>
      </c>
      <c r="T998" s="10">
        <f>(((K998/60)/60)/24)+DATE(1970,1,1)</f>
        <v>41306.25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>(E999/D999)</f>
        <v>0.60565789473684206</v>
      </c>
      <c r="P999" s="6">
        <f>E999/G999</f>
        <v>33.115107913669064</v>
      </c>
      <c r="Q999" t="s">
        <v>2039</v>
      </c>
      <c r="R999" t="s">
        <v>2040</v>
      </c>
      <c r="S999" s="10">
        <f>(((J999/60)/60)/24)+DATE(1970,1,1)</f>
        <v>41659.25</v>
      </c>
      <c r="T999" s="10">
        <f>(((K999/60)/60)/24)+DATE(1970,1,1)</f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>(E1000/D1000)</f>
        <v>0.5679129129129129</v>
      </c>
      <c r="P1000" s="6">
        <f>E1000/G1000</f>
        <v>101.13101604278074</v>
      </c>
      <c r="Q1000" t="s">
        <v>2035</v>
      </c>
      <c r="R1000" t="s">
        <v>2045</v>
      </c>
      <c r="S1000" s="10">
        <f>(((J1000/60)/60)/24)+DATE(1970,1,1)</f>
        <v>40220.25</v>
      </c>
      <c r="T1000" s="10">
        <f>(((K1000/60)/60)/24)+DATE(1970,1,1)</f>
        <v>40234.25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>(E1001/D1001)</f>
        <v>0.56542754275427543</v>
      </c>
      <c r="P1001" s="6">
        <f>E1001/G1001</f>
        <v>55.98841354723708</v>
      </c>
      <c r="Q1001" t="s">
        <v>2033</v>
      </c>
      <c r="R1001" t="s">
        <v>2034</v>
      </c>
      <c r="S1001" s="10">
        <f>(((J1001/60)/60)/24)+DATE(1970,1,1)</f>
        <v>42550.208333333328</v>
      </c>
      <c r="T1001" s="10">
        <f>(((K1001/60)/60)/24)+DATE(1970,1,1)</f>
        <v>42557.208333333328</v>
      </c>
    </row>
  </sheetData>
  <autoFilter ref="A1:T1001" xr:uid="{00000000-0001-0000-0000-000000000000}">
    <filterColumn colId="5">
      <filters>
        <filter val="failed"/>
      </filters>
    </filterColumn>
  </autoFilter>
  <conditionalFormatting sqref="F1:F1048576">
    <cfRule type="containsText" dxfId="22" priority="4" operator="containsText" text="live">
      <formula>NOT(ISERROR(SEARCH("live",F1)))</formula>
    </cfRule>
    <cfRule type="containsText" dxfId="21" priority="5" operator="containsText" text="canceled">
      <formula>NOT(ISERROR(SEARCH("canceled",F1)))</formula>
    </cfRule>
    <cfRule type="containsText" dxfId="20" priority="6" operator="containsText" text="cancelled">
      <formula>NOT(ISERROR(SEARCH("cancelled",F1)))</formula>
    </cfRule>
    <cfRule type="containsText" dxfId="19" priority="7" operator="containsText" text="successful">
      <formula>NOT(ISERROR(SEARCH("successful",F1)))</formula>
    </cfRule>
    <cfRule type="containsText" dxfId="18" priority="8" operator="containsText" text="failed">
      <formula>NOT(ISERROR(SEARCH("failed",F1)))</formula>
    </cfRule>
  </conditionalFormatting>
  <conditionalFormatting sqref="O2:O1048576">
    <cfRule type="cellIs" dxfId="17" priority="1" operator="greaterThan">
      <formula>2</formula>
    </cfRule>
    <cfRule type="cellIs" dxfId="16" priority="2" operator="between">
      <formula>1</formula>
      <formula>1.9999</formula>
    </cfRule>
    <cfRule type="cellIs" dxfId="15" priority="3" operator="between">
      <formula>0</formula>
      <formula>0.9999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74DD-CF7F-1847-AC89-472D7C98B2BF}">
  <dimension ref="A1:H13"/>
  <sheetViews>
    <sheetView zoomScale="75" workbookViewId="0">
      <selection activeCell="J5" sqref="J5"/>
    </sheetView>
  </sheetViews>
  <sheetFormatPr baseColWidth="10" defaultRowHeight="16" x14ac:dyDescent="0.2"/>
  <cols>
    <col min="1" max="1" width="23.6640625" customWidth="1"/>
    <col min="2" max="2" width="20" customWidth="1"/>
    <col min="3" max="3" width="17.83203125" customWidth="1"/>
    <col min="4" max="4" width="18.83203125" customWidth="1"/>
    <col min="5" max="5" width="17" customWidth="1"/>
    <col min="6" max="6" width="22" customWidth="1"/>
    <col min="7" max="7" width="18.6640625" customWidth="1"/>
    <col min="8" max="8" width="21.1640625" customWidth="1"/>
  </cols>
  <sheetData>
    <row r="1" spans="1:8" x14ac:dyDescent="0.2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2">
      <c r="A2" t="s">
        <v>2094</v>
      </c>
      <c r="B2">
        <f>COUNTIFS(goal,"&lt;1000",Outcome,"successful")</f>
        <v>30</v>
      </c>
      <c r="C2">
        <f>COUNTIFS(goal, "&lt;1000", Outcome, "failed")</f>
        <v>20</v>
      </c>
      <c r="D2">
        <f>COUNTIFS(goal, "&lt;1000", Outcome, "canceled")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">
      <c r="A3" t="s">
        <v>2095</v>
      </c>
      <c r="B3">
        <f>COUNTIFS(goal, "&gt;=1000", goal, "&lt;=4999", Outcome, "successful")</f>
        <v>191</v>
      </c>
      <c r="C3">
        <f>COUNTIFS(goal, "&gt;=1000", goal, "&lt;=4999", Outcome, "failed")</f>
        <v>38</v>
      </c>
      <c r="D3">
        <f>COUNTIFS(goal, "&gt;=1000", goal, "&lt;=4999", Outcome, "canceled")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2">
      <c r="A4" t="s">
        <v>2096</v>
      </c>
      <c r="B4">
        <f>COUNTIFS(goal, "&gt;=5000", goal, "&lt;=9999", Outcome, "successful")</f>
        <v>164</v>
      </c>
      <c r="C4">
        <f>COUNTIFS(goal, "&gt;=5000", goal, "&lt;=9999", Outcome, "failed")</f>
        <v>126</v>
      </c>
      <c r="D4">
        <f>COUNTIFS(goal, "&gt;=5000", goal, "&lt;=9999", Outcome, 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t="s">
        <v>2097</v>
      </c>
      <c r="B5">
        <f>COUNTIFS(goal, "&gt;=10000", goal, "&lt;=14999", Outcome, "successful")</f>
        <v>4</v>
      </c>
      <c r="C5">
        <f>COUNTIFS(goal, "&gt;=10000", goal, "&lt;=14999", Outcome, "failed")</f>
        <v>5</v>
      </c>
      <c r="D5">
        <f>COUNTIFS(goal, "&gt;=10000", goal, "&lt;=14999", Outcome, 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t="s">
        <v>2098</v>
      </c>
      <c r="B6">
        <f>COUNTIFS(goal, "&gt;=15000", goal, "&lt;=19999", Outcome, "successful")</f>
        <v>10</v>
      </c>
      <c r="C6">
        <f>COUNTIFS(goal, "&gt;=15000", goal, "&lt;=19999", Outcome, "failed")</f>
        <v>0</v>
      </c>
      <c r="D6">
        <f>COUNTIFS(goal, "&gt;=15000", goal, "&lt;=19999", Outcome, 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t="s">
        <v>2099</v>
      </c>
      <c r="B7">
        <f>COUNTIFS(goal, "&gt;=20000", goal, "&lt;=24999", Outcome, "successful")</f>
        <v>7</v>
      </c>
      <c r="C7">
        <f>COUNTIFS(goal, "&gt;=20000", goal, "&lt;=24999", Outcome, "failed")</f>
        <v>0</v>
      </c>
      <c r="D7">
        <f>COUNTIFS(goal, "&gt;=20000", goal, "&lt;=24999", Outcome, 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t="s">
        <v>2100</v>
      </c>
      <c r="B8">
        <f>COUNTIFS(goal, "&gt;=25000", goal, "&lt;=29999", Outcome, "successful")</f>
        <v>11</v>
      </c>
      <c r="C8">
        <f>COUNTIFS(goal, "&gt;=25000", goal, "&lt;=29999", Outcome, "failed")</f>
        <v>3</v>
      </c>
      <c r="D8">
        <f>COUNTIFS(goal, "&gt;=25000", goal, "&lt;=29999", Outcome, 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t="s">
        <v>2101</v>
      </c>
      <c r="B9">
        <f>COUNTIFS(goal, "&gt;=30000", goal, "&lt;=34999", Outcome, "successful")</f>
        <v>7</v>
      </c>
      <c r="C9">
        <f>COUNTIFS(goal, "&gt;=30000", goal, "&lt;=34999", Outcome, "failed")</f>
        <v>0</v>
      </c>
      <c r="D9">
        <f>COUNTIFS(goal, "&gt;=30000", goal, "&lt;=34999", Outcome, 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t="s">
        <v>2102</v>
      </c>
      <c r="B10">
        <f>COUNTIFS(goal, "&gt;=35000", goal, "&lt;=39999", Outcome, "successful")</f>
        <v>8</v>
      </c>
      <c r="C10">
        <f>COUNTIFS(goal, "&gt;=35000", goal, "&lt;=39999", Outcome, "failed")</f>
        <v>3</v>
      </c>
      <c r="D10">
        <f>COUNTIFS(goal, "&gt;=35000", goal, "&lt;=39999", Outcome, 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t="s">
        <v>2103</v>
      </c>
      <c r="B11">
        <f>COUNTIFS(goal, "&gt;=40000", goal, "&lt;=44999", Outcome, "successful")</f>
        <v>11</v>
      </c>
      <c r="C11">
        <f>COUNTIFS(goal, "&gt;=40000", goal, "&lt;=44999", Outcome, "failed")</f>
        <v>3</v>
      </c>
      <c r="D11">
        <f>COUNTIFS(goal, "&gt;40000", goal, "&lt;=44999", Outcome, 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t="s">
        <v>2104</v>
      </c>
      <c r="B12">
        <f>COUNTIFS(goal, "&gt;45000", goal, "&lt;=49999", Outcome, "successful")</f>
        <v>8</v>
      </c>
      <c r="C12">
        <f>COUNTIFS(goal, "&gt;45000", goal, "&lt;=49999", Outcome, "failed")</f>
        <v>3</v>
      </c>
      <c r="D12">
        <f>COUNTIFS(goal, "&gt;45000", goal, "&lt;=49999", Outcome, 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">
      <c r="A13" t="s">
        <v>2105</v>
      </c>
      <c r="B13">
        <f>COUNTIFS(goal, "&gt;=50000", Outcome, "successful")</f>
        <v>114</v>
      </c>
      <c r="C13">
        <f>COUNTIFS(goal,"&gt;=50000", Outcome, "failed")</f>
        <v>163</v>
      </c>
      <c r="D13">
        <f>COUNTIFS(goal, "&gt;=50000", Outcome, 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799C-BA5F-1642-848F-389A4EDDF055}">
  <dimension ref="A1:I566"/>
  <sheetViews>
    <sheetView tabSelected="1" zoomScale="83" workbookViewId="0">
      <selection activeCell="I8" sqref="I8"/>
    </sheetView>
  </sheetViews>
  <sheetFormatPr baseColWidth="10" defaultRowHeight="16" x14ac:dyDescent="0.2"/>
  <cols>
    <col min="2" max="2" width="15.83203125" customWidth="1"/>
    <col min="3" max="3" width="12.5" customWidth="1"/>
    <col min="6" max="6" width="14.1640625" customWidth="1"/>
    <col min="7" max="7" width="15.6640625" customWidth="1"/>
    <col min="8" max="8" width="14.5" customWidth="1"/>
  </cols>
  <sheetData>
    <row r="1" spans="1:9" x14ac:dyDescent="0.2">
      <c r="A1" s="1" t="s">
        <v>4</v>
      </c>
      <c r="B1" s="1" t="s">
        <v>5</v>
      </c>
      <c r="F1" s="1" t="s">
        <v>4</v>
      </c>
      <c r="G1" s="1" t="s">
        <v>5</v>
      </c>
    </row>
    <row r="2" spans="1:9" x14ac:dyDescent="0.2">
      <c r="A2" t="s">
        <v>20</v>
      </c>
      <c r="B2">
        <v>158</v>
      </c>
      <c r="C2" t="s">
        <v>2106</v>
      </c>
      <c r="D2">
        <f>AVERAGE(B$2:B$566)</f>
        <v>851.14690265486729</v>
      </c>
      <c r="F2" t="s">
        <v>14</v>
      </c>
      <c r="G2">
        <v>0</v>
      </c>
      <c r="H2" t="s">
        <v>2106</v>
      </c>
      <c r="I2">
        <f>AVERAGE($G$2:$G$566)</f>
        <v>587.50828729281773</v>
      </c>
    </row>
    <row r="3" spans="1:9" x14ac:dyDescent="0.2">
      <c r="A3" t="s">
        <v>20</v>
      </c>
      <c r="B3">
        <v>1425</v>
      </c>
      <c r="C3" t="s">
        <v>2107</v>
      </c>
      <c r="D3">
        <f>MEDIAN($B$2:$B$566)</f>
        <v>201</v>
      </c>
      <c r="F3" t="s">
        <v>14</v>
      </c>
      <c r="G3">
        <v>24</v>
      </c>
      <c r="H3" t="s">
        <v>2107</v>
      </c>
      <c r="I3">
        <f>MEDIAN($G$2:$G$566)</f>
        <v>114.5</v>
      </c>
    </row>
    <row r="4" spans="1:9" x14ac:dyDescent="0.2">
      <c r="A4" t="s">
        <v>20</v>
      </c>
      <c r="B4">
        <v>174</v>
      </c>
      <c r="C4" t="s">
        <v>2108</v>
      </c>
      <c r="D4">
        <f>MIN($B$2:$B$566)</f>
        <v>16</v>
      </c>
      <c r="F4" t="s">
        <v>14</v>
      </c>
      <c r="G4">
        <v>53</v>
      </c>
      <c r="H4" t="s">
        <v>2108</v>
      </c>
      <c r="I4">
        <f>MIN($G$2:$G$566)</f>
        <v>0</v>
      </c>
    </row>
    <row r="5" spans="1:9" x14ac:dyDescent="0.2">
      <c r="A5" t="s">
        <v>20</v>
      </c>
      <c r="B5">
        <v>227</v>
      </c>
      <c r="C5" t="s">
        <v>2109</v>
      </c>
      <c r="D5">
        <f>MAX($B$2:$B$566)</f>
        <v>7295</v>
      </c>
      <c r="F5" t="s">
        <v>14</v>
      </c>
      <c r="G5">
        <v>18</v>
      </c>
      <c r="H5" t="s">
        <v>2109</v>
      </c>
      <c r="I5">
        <f>MAX($G$2:$G$566)</f>
        <v>6080</v>
      </c>
    </row>
    <row r="6" spans="1:9" x14ac:dyDescent="0.2">
      <c r="A6" t="s">
        <v>20</v>
      </c>
      <c r="B6">
        <v>220</v>
      </c>
      <c r="C6" t="s">
        <v>2110</v>
      </c>
      <c r="D6">
        <f>_xlfn.VAR.P($B$2:$B$566)</f>
        <v>1603373.7324019109</v>
      </c>
      <c r="F6" t="s">
        <v>14</v>
      </c>
      <c r="G6">
        <v>44</v>
      </c>
      <c r="H6" t="s">
        <v>2110</v>
      </c>
      <c r="I6">
        <f>_xlfn.VAR.P($G$2:$G$566)</f>
        <v>925919.32175452518</v>
      </c>
    </row>
    <row r="7" spans="1:9" x14ac:dyDescent="0.2">
      <c r="A7" t="s">
        <v>20</v>
      </c>
      <c r="B7">
        <v>98</v>
      </c>
      <c r="C7" t="s">
        <v>2111</v>
      </c>
      <c r="D7">
        <f>STDEV($B$2:$B$566)</f>
        <v>1267.366006183523</v>
      </c>
      <c r="F7" t="s">
        <v>14</v>
      </c>
      <c r="G7">
        <v>27</v>
      </c>
      <c r="H7" t="s">
        <v>2111</v>
      </c>
      <c r="I7">
        <f>STDEV($G$2:$G$566)</f>
        <v>963.57884743387206</v>
      </c>
    </row>
    <row r="8" spans="1:9" x14ac:dyDescent="0.2">
      <c r="A8" t="s">
        <v>20</v>
      </c>
      <c r="B8">
        <v>100</v>
      </c>
      <c r="F8" t="s">
        <v>14</v>
      </c>
      <c r="G8">
        <v>55</v>
      </c>
    </row>
    <row r="9" spans="1:9" x14ac:dyDescent="0.2">
      <c r="A9" t="s">
        <v>20</v>
      </c>
      <c r="B9">
        <v>1249</v>
      </c>
      <c r="F9" t="s">
        <v>14</v>
      </c>
      <c r="G9">
        <v>200</v>
      </c>
    </row>
    <row r="10" spans="1:9" x14ac:dyDescent="0.2">
      <c r="A10" t="s">
        <v>20</v>
      </c>
      <c r="B10">
        <v>1396</v>
      </c>
      <c r="F10" t="s">
        <v>14</v>
      </c>
      <c r="G10">
        <v>452</v>
      </c>
    </row>
    <row r="11" spans="1:9" x14ac:dyDescent="0.2">
      <c r="A11" t="s">
        <v>20</v>
      </c>
      <c r="B11">
        <v>890</v>
      </c>
      <c r="F11" t="s">
        <v>14</v>
      </c>
      <c r="G11">
        <v>674</v>
      </c>
    </row>
    <row r="12" spans="1:9" x14ac:dyDescent="0.2">
      <c r="A12" t="s">
        <v>20</v>
      </c>
      <c r="B12">
        <v>142</v>
      </c>
      <c r="F12" t="s">
        <v>14</v>
      </c>
      <c r="G12">
        <v>558</v>
      </c>
    </row>
    <row r="13" spans="1:9" x14ac:dyDescent="0.2">
      <c r="A13" t="s">
        <v>20</v>
      </c>
      <c r="B13">
        <v>2673</v>
      </c>
      <c r="F13" t="s">
        <v>14</v>
      </c>
      <c r="G13">
        <v>15</v>
      </c>
    </row>
    <row r="14" spans="1:9" x14ac:dyDescent="0.2">
      <c r="A14" t="s">
        <v>20</v>
      </c>
      <c r="B14">
        <v>163</v>
      </c>
      <c r="F14" t="s">
        <v>14</v>
      </c>
      <c r="G14">
        <v>2307</v>
      </c>
    </row>
    <row r="15" spans="1:9" x14ac:dyDescent="0.2">
      <c r="A15" t="s">
        <v>20</v>
      </c>
      <c r="B15">
        <v>2220</v>
      </c>
      <c r="F15" t="s">
        <v>14</v>
      </c>
      <c r="G15">
        <v>88</v>
      </c>
    </row>
    <row r="16" spans="1:9" x14ac:dyDescent="0.2">
      <c r="A16" t="s">
        <v>20</v>
      </c>
      <c r="B16">
        <v>1606</v>
      </c>
      <c r="F16" t="s">
        <v>14</v>
      </c>
      <c r="G16">
        <v>48</v>
      </c>
    </row>
    <row r="17" spans="1:7" x14ac:dyDescent="0.2">
      <c r="A17" t="s">
        <v>20</v>
      </c>
      <c r="B17">
        <v>129</v>
      </c>
      <c r="F17" t="s">
        <v>14</v>
      </c>
      <c r="G17">
        <v>1</v>
      </c>
    </row>
    <row r="18" spans="1:7" x14ac:dyDescent="0.2">
      <c r="A18" t="s">
        <v>20</v>
      </c>
      <c r="B18">
        <v>226</v>
      </c>
      <c r="F18" t="s">
        <v>14</v>
      </c>
      <c r="G18">
        <v>1467</v>
      </c>
    </row>
    <row r="19" spans="1:7" x14ac:dyDescent="0.2">
      <c r="A19" t="s">
        <v>20</v>
      </c>
      <c r="B19">
        <v>5419</v>
      </c>
      <c r="F19" t="s">
        <v>14</v>
      </c>
      <c r="G19">
        <v>75</v>
      </c>
    </row>
    <row r="20" spans="1:7" x14ac:dyDescent="0.2">
      <c r="A20" t="s">
        <v>20</v>
      </c>
      <c r="B20">
        <v>165</v>
      </c>
      <c r="F20" t="s">
        <v>14</v>
      </c>
      <c r="G20">
        <v>120</v>
      </c>
    </row>
    <row r="21" spans="1:7" x14ac:dyDescent="0.2">
      <c r="A21" t="s">
        <v>20</v>
      </c>
      <c r="B21">
        <v>1965</v>
      </c>
      <c r="F21" t="s">
        <v>14</v>
      </c>
      <c r="G21">
        <v>2253</v>
      </c>
    </row>
    <row r="22" spans="1:7" x14ac:dyDescent="0.2">
      <c r="A22" t="s">
        <v>20</v>
      </c>
      <c r="B22">
        <v>16</v>
      </c>
      <c r="F22" t="s">
        <v>14</v>
      </c>
      <c r="G22">
        <v>5</v>
      </c>
    </row>
    <row r="23" spans="1:7" x14ac:dyDescent="0.2">
      <c r="A23" t="s">
        <v>20</v>
      </c>
      <c r="B23">
        <v>107</v>
      </c>
      <c r="F23" t="s">
        <v>14</v>
      </c>
      <c r="G23">
        <v>38</v>
      </c>
    </row>
    <row r="24" spans="1:7" x14ac:dyDescent="0.2">
      <c r="A24" t="s">
        <v>20</v>
      </c>
      <c r="B24">
        <v>134</v>
      </c>
      <c r="F24" t="s">
        <v>14</v>
      </c>
      <c r="G24">
        <v>12</v>
      </c>
    </row>
    <row r="25" spans="1:7" x14ac:dyDescent="0.2">
      <c r="A25" t="s">
        <v>20</v>
      </c>
      <c r="B25">
        <v>198</v>
      </c>
      <c r="F25" t="s">
        <v>14</v>
      </c>
      <c r="G25">
        <v>1684</v>
      </c>
    </row>
    <row r="26" spans="1:7" x14ac:dyDescent="0.2">
      <c r="A26" t="s">
        <v>20</v>
      </c>
      <c r="B26">
        <v>111</v>
      </c>
      <c r="F26" t="s">
        <v>14</v>
      </c>
      <c r="G26">
        <v>56</v>
      </c>
    </row>
    <row r="27" spans="1:7" x14ac:dyDescent="0.2">
      <c r="A27" t="s">
        <v>20</v>
      </c>
      <c r="B27">
        <v>222</v>
      </c>
      <c r="F27" t="s">
        <v>14</v>
      </c>
      <c r="G27">
        <v>838</v>
      </c>
    </row>
    <row r="28" spans="1:7" x14ac:dyDescent="0.2">
      <c r="A28" t="s">
        <v>20</v>
      </c>
      <c r="B28">
        <v>6212</v>
      </c>
      <c r="F28" t="s">
        <v>14</v>
      </c>
      <c r="G28">
        <v>1000</v>
      </c>
    </row>
    <row r="29" spans="1:7" x14ac:dyDescent="0.2">
      <c r="A29" t="s">
        <v>20</v>
      </c>
      <c r="B29">
        <v>98</v>
      </c>
      <c r="F29" t="s">
        <v>14</v>
      </c>
      <c r="G29">
        <v>1482</v>
      </c>
    </row>
    <row r="30" spans="1:7" x14ac:dyDescent="0.2">
      <c r="A30" t="s">
        <v>20</v>
      </c>
      <c r="B30">
        <v>92</v>
      </c>
      <c r="F30" t="s">
        <v>14</v>
      </c>
      <c r="G30">
        <v>106</v>
      </c>
    </row>
    <row r="31" spans="1:7" x14ac:dyDescent="0.2">
      <c r="A31" t="s">
        <v>20</v>
      </c>
      <c r="B31">
        <v>149</v>
      </c>
      <c r="F31" t="s">
        <v>14</v>
      </c>
      <c r="G31">
        <v>679</v>
      </c>
    </row>
    <row r="32" spans="1:7" x14ac:dyDescent="0.2">
      <c r="A32" t="s">
        <v>20</v>
      </c>
      <c r="B32">
        <v>2431</v>
      </c>
      <c r="F32" t="s">
        <v>14</v>
      </c>
      <c r="G32">
        <v>1220</v>
      </c>
    </row>
    <row r="33" spans="1:7" x14ac:dyDescent="0.2">
      <c r="A33" t="s">
        <v>20</v>
      </c>
      <c r="B33">
        <v>303</v>
      </c>
      <c r="F33" t="s">
        <v>14</v>
      </c>
      <c r="G33">
        <v>1</v>
      </c>
    </row>
    <row r="34" spans="1:7" x14ac:dyDescent="0.2">
      <c r="A34" t="s">
        <v>20</v>
      </c>
      <c r="B34">
        <v>209</v>
      </c>
      <c r="F34" t="s">
        <v>14</v>
      </c>
      <c r="G34">
        <v>37</v>
      </c>
    </row>
    <row r="35" spans="1:7" x14ac:dyDescent="0.2">
      <c r="A35" t="s">
        <v>20</v>
      </c>
      <c r="B35">
        <v>131</v>
      </c>
      <c r="F35" t="s">
        <v>14</v>
      </c>
      <c r="G35">
        <v>60</v>
      </c>
    </row>
    <row r="36" spans="1:7" x14ac:dyDescent="0.2">
      <c r="A36" t="s">
        <v>20</v>
      </c>
      <c r="B36">
        <v>164</v>
      </c>
      <c r="F36" t="s">
        <v>14</v>
      </c>
      <c r="G36">
        <v>296</v>
      </c>
    </row>
    <row r="37" spans="1:7" x14ac:dyDescent="0.2">
      <c r="A37" t="s">
        <v>20</v>
      </c>
      <c r="B37">
        <v>201</v>
      </c>
      <c r="F37" t="s">
        <v>14</v>
      </c>
      <c r="G37">
        <v>3304</v>
      </c>
    </row>
    <row r="38" spans="1:7" x14ac:dyDescent="0.2">
      <c r="A38" t="s">
        <v>20</v>
      </c>
      <c r="B38">
        <v>211</v>
      </c>
      <c r="F38" t="s">
        <v>14</v>
      </c>
      <c r="G38">
        <v>73</v>
      </c>
    </row>
    <row r="39" spans="1:7" x14ac:dyDescent="0.2">
      <c r="A39" t="s">
        <v>20</v>
      </c>
      <c r="B39">
        <v>128</v>
      </c>
      <c r="F39" t="s">
        <v>14</v>
      </c>
      <c r="G39">
        <v>3387</v>
      </c>
    </row>
    <row r="40" spans="1:7" x14ac:dyDescent="0.2">
      <c r="A40" t="s">
        <v>20</v>
      </c>
      <c r="B40">
        <v>1600</v>
      </c>
      <c r="F40" t="s">
        <v>14</v>
      </c>
      <c r="G40">
        <v>662</v>
      </c>
    </row>
    <row r="41" spans="1:7" x14ac:dyDescent="0.2">
      <c r="A41" t="s">
        <v>20</v>
      </c>
      <c r="B41">
        <v>249</v>
      </c>
      <c r="F41" t="s">
        <v>14</v>
      </c>
      <c r="G41">
        <v>774</v>
      </c>
    </row>
    <row r="42" spans="1:7" x14ac:dyDescent="0.2">
      <c r="A42" t="s">
        <v>20</v>
      </c>
      <c r="B42">
        <v>236</v>
      </c>
      <c r="F42" t="s">
        <v>14</v>
      </c>
      <c r="G42">
        <v>672</v>
      </c>
    </row>
    <row r="43" spans="1:7" x14ac:dyDescent="0.2">
      <c r="A43" t="s">
        <v>20</v>
      </c>
      <c r="B43">
        <v>4065</v>
      </c>
      <c r="F43" t="s">
        <v>14</v>
      </c>
      <c r="G43">
        <v>940</v>
      </c>
    </row>
    <row r="44" spans="1:7" x14ac:dyDescent="0.2">
      <c r="A44" t="s">
        <v>20</v>
      </c>
      <c r="B44">
        <v>246</v>
      </c>
      <c r="F44" t="s">
        <v>14</v>
      </c>
      <c r="G44">
        <v>117</v>
      </c>
    </row>
    <row r="45" spans="1:7" x14ac:dyDescent="0.2">
      <c r="A45" t="s">
        <v>20</v>
      </c>
      <c r="B45">
        <v>2475</v>
      </c>
      <c r="F45" t="s">
        <v>14</v>
      </c>
      <c r="G45">
        <v>115</v>
      </c>
    </row>
    <row r="46" spans="1:7" x14ac:dyDescent="0.2">
      <c r="A46" t="s">
        <v>20</v>
      </c>
      <c r="B46">
        <v>76</v>
      </c>
      <c r="F46" t="s">
        <v>14</v>
      </c>
      <c r="G46">
        <v>326</v>
      </c>
    </row>
    <row r="47" spans="1:7" x14ac:dyDescent="0.2">
      <c r="A47" t="s">
        <v>20</v>
      </c>
      <c r="B47">
        <v>54</v>
      </c>
      <c r="F47" t="s">
        <v>14</v>
      </c>
      <c r="G47">
        <v>1</v>
      </c>
    </row>
    <row r="48" spans="1:7" x14ac:dyDescent="0.2">
      <c r="A48" t="s">
        <v>20</v>
      </c>
      <c r="B48">
        <v>88</v>
      </c>
      <c r="F48" t="s">
        <v>14</v>
      </c>
      <c r="G48">
        <v>1467</v>
      </c>
    </row>
    <row r="49" spans="1:7" x14ac:dyDescent="0.2">
      <c r="A49" t="s">
        <v>20</v>
      </c>
      <c r="B49">
        <v>85</v>
      </c>
      <c r="F49" t="s">
        <v>14</v>
      </c>
      <c r="G49">
        <v>5681</v>
      </c>
    </row>
    <row r="50" spans="1:7" x14ac:dyDescent="0.2">
      <c r="A50" t="s">
        <v>20</v>
      </c>
      <c r="B50">
        <v>170</v>
      </c>
      <c r="F50" t="s">
        <v>14</v>
      </c>
      <c r="G50">
        <v>1059</v>
      </c>
    </row>
    <row r="51" spans="1:7" x14ac:dyDescent="0.2">
      <c r="A51" t="s">
        <v>20</v>
      </c>
      <c r="B51">
        <v>330</v>
      </c>
      <c r="F51" t="s">
        <v>14</v>
      </c>
      <c r="G51">
        <v>1194</v>
      </c>
    </row>
    <row r="52" spans="1:7" x14ac:dyDescent="0.2">
      <c r="A52" t="s">
        <v>20</v>
      </c>
      <c r="B52">
        <v>127</v>
      </c>
      <c r="F52" t="s">
        <v>14</v>
      </c>
      <c r="G52">
        <v>30</v>
      </c>
    </row>
    <row r="53" spans="1:7" x14ac:dyDescent="0.2">
      <c r="A53" t="s">
        <v>20</v>
      </c>
      <c r="B53">
        <v>411</v>
      </c>
      <c r="F53" t="s">
        <v>14</v>
      </c>
      <c r="G53">
        <v>75</v>
      </c>
    </row>
    <row r="54" spans="1:7" x14ac:dyDescent="0.2">
      <c r="A54" t="s">
        <v>20</v>
      </c>
      <c r="B54">
        <v>180</v>
      </c>
      <c r="F54" t="s">
        <v>14</v>
      </c>
      <c r="G54">
        <v>955</v>
      </c>
    </row>
    <row r="55" spans="1:7" x14ac:dyDescent="0.2">
      <c r="A55" t="s">
        <v>20</v>
      </c>
      <c r="B55">
        <v>374</v>
      </c>
      <c r="F55" t="s">
        <v>14</v>
      </c>
      <c r="G55">
        <v>67</v>
      </c>
    </row>
    <row r="56" spans="1:7" x14ac:dyDescent="0.2">
      <c r="A56" t="s">
        <v>20</v>
      </c>
      <c r="B56">
        <v>71</v>
      </c>
      <c r="F56" t="s">
        <v>14</v>
      </c>
      <c r="G56">
        <v>5</v>
      </c>
    </row>
    <row r="57" spans="1:7" x14ac:dyDescent="0.2">
      <c r="A57" t="s">
        <v>20</v>
      </c>
      <c r="B57">
        <v>203</v>
      </c>
      <c r="F57" t="s">
        <v>14</v>
      </c>
      <c r="G57">
        <v>26</v>
      </c>
    </row>
    <row r="58" spans="1:7" x14ac:dyDescent="0.2">
      <c r="A58" t="s">
        <v>20</v>
      </c>
      <c r="B58">
        <v>113</v>
      </c>
      <c r="F58" t="s">
        <v>14</v>
      </c>
      <c r="G58">
        <v>1130</v>
      </c>
    </row>
    <row r="59" spans="1:7" x14ac:dyDescent="0.2">
      <c r="A59" t="s">
        <v>20</v>
      </c>
      <c r="B59">
        <v>96</v>
      </c>
      <c r="F59" t="s">
        <v>14</v>
      </c>
      <c r="G59">
        <v>782</v>
      </c>
    </row>
    <row r="60" spans="1:7" x14ac:dyDescent="0.2">
      <c r="A60" t="s">
        <v>20</v>
      </c>
      <c r="B60">
        <v>498</v>
      </c>
      <c r="F60" t="s">
        <v>14</v>
      </c>
      <c r="G60">
        <v>210</v>
      </c>
    </row>
    <row r="61" spans="1:7" x14ac:dyDescent="0.2">
      <c r="A61" t="s">
        <v>20</v>
      </c>
      <c r="B61">
        <v>180</v>
      </c>
      <c r="F61" t="s">
        <v>14</v>
      </c>
      <c r="G61">
        <v>136</v>
      </c>
    </row>
    <row r="62" spans="1:7" x14ac:dyDescent="0.2">
      <c r="A62" t="s">
        <v>20</v>
      </c>
      <c r="B62">
        <v>27</v>
      </c>
      <c r="F62" t="s">
        <v>14</v>
      </c>
      <c r="G62">
        <v>86</v>
      </c>
    </row>
    <row r="63" spans="1:7" x14ac:dyDescent="0.2">
      <c r="A63" t="s">
        <v>20</v>
      </c>
      <c r="B63">
        <v>2331</v>
      </c>
      <c r="F63" t="s">
        <v>14</v>
      </c>
      <c r="G63">
        <v>19</v>
      </c>
    </row>
    <row r="64" spans="1:7" x14ac:dyDescent="0.2">
      <c r="A64" t="s">
        <v>20</v>
      </c>
      <c r="B64">
        <v>113</v>
      </c>
      <c r="F64" t="s">
        <v>14</v>
      </c>
      <c r="G64">
        <v>886</v>
      </c>
    </row>
    <row r="65" spans="1:7" x14ac:dyDescent="0.2">
      <c r="A65" t="s">
        <v>20</v>
      </c>
      <c r="B65">
        <v>164</v>
      </c>
      <c r="F65" t="s">
        <v>14</v>
      </c>
      <c r="G65">
        <v>35</v>
      </c>
    </row>
    <row r="66" spans="1:7" x14ac:dyDescent="0.2">
      <c r="A66" t="s">
        <v>20</v>
      </c>
      <c r="B66">
        <v>164</v>
      </c>
      <c r="F66" t="s">
        <v>14</v>
      </c>
      <c r="G66">
        <v>24</v>
      </c>
    </row>
    <row r="67" spans="1:7" x14ac:dyDescent="0.2">
      <c r="A67" t="s">
        <v>20</v>
      </c>
      <c r="B67">
        <v>336</v>
      </c>
      <c r="F67" t="s">
        <v>14</v>
      </c>
      <c r="G67">
        <v>86</v>
      </c>
    </row>
    <row r="68" spans="1:7" x14ac:dyDescent="0.2">
      <c r="A68" t="s">
        <v>20</v>
      </c>
      <c r="B68">
        <v>1917</v>
      </c>
      <c r="F68" t="s">
        <v>14</v>
      </c>
      <c r="G68">
        <v>243</v>
      </c>
    </row>
    <row r="69" spans="1:7" x14ac:dyDescent="0.2">
      <c r="A69" t="s">
        <v>20</v>
      </c>
      <c r="B69">
        <v>95</v>
      </c>
      <c r="F69" t="s">
        <v>14</v>
      </c>
      <c r="G69">
        <v>65</v>
      </c>
    </row>
    <row r="70" spans="1:7" x14ac:dyDescent="0.2">
      <c r="A70" t="s">
        <v>20</v>
      </c>
      <c r="B70">
        <v>147</v>
      </c>
      <c r="F70" t="s">
        <v>14</v>
      </c>
      <c r="G70">
        <v>100</v>
      </c>
    </row>
    <row r="71" spans="1:7" x14ac:dyDescent="0.2">
      <c r="A71" t="s">
        <v>20</v>
      </c>
      <c r="B71">
        <v>86</v>
      </c>
      <c r="F71" t="s">
        <v>14</v>
      </c>
      <c r="G71">
        <v>168</v>
      </c>
    </row>
    <row r="72" spans="1:7" x14ac:dyDescent="0.2">
      <c r="A72" t="s">
        <v>20</v>
      </c>
      <c r="B72">
        <v>83</v>
      </c>
      <c r="F72" t="s">
        <v>14</v>
      </c>
      <c r="G72">
        <v>13</v>
      </c>
    </row>
    <row r="73" spans="1:7" x14ac:dyDescent="0.2">
      <c r="A73" t="s">
        <v>20</v>
      </c>
      <c r="B73">
        <v>676</v>
      </c>
      <c r="F73" t="s">
        <v>14</v>
      </c>
      <c r="G73">
        <v>1</v>
      </c>
    </row>
    <row r="74" spans="1:7" x14ac:dyDescent="0.2">
      <c r="A74" t="s">
        <v>20</v>
      </c>
      <c r="B74">
        <v>361</v>
      </c>
      <c r="F74" t="s">
        <v>14</v>
      </c>
      <c r="G74">
        <v>40</v>
      </c>
    </row>
    <row r="75" spans="1:7" x14ac:dyDescent="0.2">
      <c r="A75" t="s">
        <v>20</v>
      </c>
      <c r="B75">
        <v>131</v>
      </c>
      <c r="F75" t="s">
        <v>14</v>
      </c>
      <c r="G75">
        <v>226</v>
      </c>
    </row>
    <row r="76" spans="1:7" x14ac:dyDescent="0.2">
      <c r="A76" t="s">
        <v>20</v>
      </c>
      <c r="B76">
        <v>126</v>
      </c>
      <c r="F76" t="s">
        <v>14</v>
      </c>
      <c r="G76">
        <v>1625</v>
      </c>
    </row>
    <row r="77" spans="1:7" x14ac:dyDescent="0.2">
      <c r="A77" t="s">
        <v>20</v>
      </c>
      <c r="B77">
        <v>275</v>
      </c>
      <c r="F77" t="s">
        <v>14</v>
      </c>
      <c r="G77">
        <v>143</v>
      </c>
    </row>
    <row r="78" spans="1:7" x14ac:dyDescent="0.2">
      <c r="A78" t="s">
        <v>20</v>
      </c>
      <c r="B78">
        <v>67</v>
      </c>
      <c r="F78" t="s">
        <v>14</v>
      </c>
      <c r="G78">
        <v>934</v>
      </c>
    </row>
    <row r="79" spans="1:7" x14ac:dyDescent="0.2">
      <c r="A79" t="s">
        <v>20</v>
      </c>
      <c r="B79">
        <v>154</v>
      </c>
      <c r="F79" t="s">
        <v>14</v>
      </c>
      <c r="G79">
        <v>17</v>
      </c>
    </row>
    <row r="80" spans="1:7" x14ac:dyDescent="0.2">
      <c r="A80" t="s">
        <v>20</v>
      </c>
      <c r="B80">
        <v>1782</v>
      </c>
      <c r="F80" t="s">
        <v>14</v>
      </c>
      <c r="G80">
        <v>2179</v>
      </c>
    </row>
    <row r="81" spans="1:7" x14ac:dyDescent="0.2">
      <c r="A81" t="s">
        <v>20</v>
      </c>
      <c r="B81">
        <v>903</v>
      </c>
      <c r="F81" t="s">
        <v>14</v>
      </c>
      <c r="G81">
        <v>931</v>
      </c>
    </row>
    <row r="82" spans="1:7" x14ac:dyDescent="0.2">
      <c r="A82" t="s">
        <v>20</v>
      </c>
      <c r="B82">
        <v>94</v>
      </c>
      <c r="F82" t="s">
        <v>14</v>
      </c>
      <c r="G82">
        <v>92</v>
      </c>
    </row>
    <row r="83" spans="1:7" x14ac:dyDescent="0.2">
      <c r="A83" t="s">
        <v>20</v>
      </c>
      <c r="B83">
        <v>180</v>
      </c>
      <c r="F83" t="s">
        <v>14</v>
      </c>
      <c r="G83">
        <v>57</v>
      </c>
    </row>
    <row r="84" spans="1:7" x14ac:dyDescent="0.2">
      <c r="A84" t="s">
        <v>20</v>
      </c>
      <c r="B84">
        <v>533</v>
      </c>
      <c r="F84" t="s">
        <v>14</v>
      </c>
      <c r="G84">
        <v>41</v>
      </c>
    </row>
    <row r="85" spans="1:7" x14ac:dyDescent="0.2">
      <c r="A85" t="s">
        <v>20</v>
      </c>
      <c r="B85">
        <v>2443</v>
      </c>
      <c r="F85" t="s">
        <v>14</v>
      </c>
      <c r="G85">
        <v>1</v>
      </c>
    </row>
    <row r="86" spans="1:7" x14ac:dyDescent="0.2">
      <c r="A86" t="s">
        <v>20</v>
      </c>
      <c r="B86">
        <v>89</v>
      </c>
      <c r="F86" t="s">
        <v>14</v>
      </c>
      <c r="G86">
        <v>101</v>
      </c>
    </row>
    <row r="87" spans="1:7" x14ac:dyDescent="0.2">
      <c r="A87" t="s">
        <v>20</v>
      </c>
      <c r="B87">
        <v>159</v>
      </c>
      <c r="F87" t="s">
        <v>14</v>
      </c>
      <c r="G87">
        <v>1335</v>
      </c>
    </row>
    <row r="88" spans="1:7" x14ac:dyDescent="0.2">
      <c r="A88" t="s">
        <v>20</v>
      </c>
      <c r="B88">
        <v>50</v>
      </c>
      <c r="F88" t="s">
        <v>14</v>
      </c>
      <c r="G88">
        <v>15</v>
      </c>
    </row>
    <row r="89" spans="1:7" x14ac:dyDescent="0.2">
      <c r="A89" t="s">
        <v>20</v>
      </c>
      <c r="B89">
        <v>186</v>
      </c>
      <c r="F89" t="s">
        <v>14</v>
      </c>
      <c r="G89">
        <v>454</v>
      </c>
    </row>
    <row r="90" spans="1:7" x14ac:dyDescent="0.2">
      <c r="A90" t="s">
        <v>20</v>
      </c>
      <c r="B90">
        <v>1071</v>
      </c>
      <c r="F90" t="s">
        <v>14</v>
      </c>
      <c r="G90">
        <v>3182</v>
      </c>
    </row>
    <row r="91" spans="1:7" x14ac:dyDescent="0.2">
      <c r="A91" t="s">
        <v>20</v>
      </c>
      <c r="B91">
        <v>117</v>
      </c>
      <c r="F91" t="s">
        <v>14</v>
      </c>
      <c r="G91">
        <v>15</v>
      </c>
    </row>
    <row r="92" spans="1:7" x14ac:dyDescent="0.2">
      <c r="A92" t="s">
        <v>20</v>
      </c>
      <c r="B92">
        <v>70</v>
      </c>
      <c r="F92" t="s">
        <v>14</v>
      </c>
      <c r="G92">
        <v>133</v>
      </c>
    </row>
    <row r="93" spans="1:7" x14ac:dyDescent="0.2">
      <c r="A93" t="s">
        <v>20</v>
      </c>
      <c r="B93">
        <v>135</v>
      </c>
      <c r="F93" t="s">
        <v>14</v>
      </c>
      <c r="G93">
        <v>2062</v>
      </c>
    </row>
    <row r="94" spans="1:7" x14ac:dyDescent="0.2">
      <c r="A94" t="s">
        <v>20</v>
      </c>
      <c r="B94">
        <v>768</v>
      </c>
      <c r="F94" t="s">
        <v>14</v>
      </c>
      <c r="G94">
        <v>29</v>
      </c>
    </row>
    <row r="95" spans="1:7" x14ac:dyDescent="0.2">
      <c r="A95" t="s">
        <v>20</v>
      </c>
      <c r="B95">
        <v>199</v>
      </c>
      <c r="F95" t="s">
        <v>14</v>
      </c>
      <c r="G95">
        <v>132</v>
      </c>
    </row>
    <row r="96" spans="1:7" x14ac:dyDescent="0.2">
      <c r="A96" t="s">
        <v>20</v>
      </c>
      <c r="B96">
        <v>107</v>
      </c>
      <c r="F96" t="s">
        <v>14</v>
      </c>
      <c r="G96">
        <v>137</v>
      </c>
    </row>
    <row r="97" spans="1:7" x14ac:dyDescent="0.2">
      <c r="A97" t="s">
        <v>20</v>
      </c>
      <c r="B97">
        <v>195</v>
      </c>
      <c r="F97" t="s">
        <v>14</v>
      </c>
      <c r="G97">
        <v>908</v>
      </c>
    </row>
    <row r="98" spans="1:7" x14ac:dyDescent="0.2">
      <c r="A98" t="s">
        <v>20</v>
      </c>
      <c r="B98">
        <v>3376</v>
      </c>
      <c r="F98" t="s">
        <v>14</v>
      </c>
      <c r="G98">
        <v>10</v>
      </c>
    </row>
    <row r="99" spans="1:7" x14ac:dyDescent="0.2">
      <c r="A99" t="s">
        <v>20</v>
      </c>
      <c r="B99">
        <v>41</v>
      </c>
      <c r="F99" t="s">
        <v>14</v>
      </c>
      <c r="G99">
        <v>1910</v>
      </c>
    </row>
    <row r="100" spans="1:7" x14ac:dyDescent="0.2">
      <c r="A100" t="s">
        <v>20</v>
      </c>
      <c r="B100">
        <v>1821</v>
      </c>
      <c r="F100" t="s">
        <v>14</v>
      </c>
      <c r="G100">
        <v>38</v>
      </c>
    </row>
    <row r="101" spans="1:7" x14ac:dyDescent="0.2">
      <c r="A101" t="s">
        <v>20</v>
      </c>
      <c r="B101">
        <v>164</v>
      </c>
      <c r="F101" t="s">
        <v>14</v>
      </c>
      <c r="G101">
        <v>104</v>
      </c>
    </row>
    <row r="102" spans="1:7" x14ac:dyDescent="0.2">
      <c r="A102" t="s">
        <v>20</v>
      </c>
      <c r="B102">
        <v>157</v>
      </c>
      <c r="F102" t="s">
        <v>14</v>
      </c>
      <c r="G102">
        <v>49</v>
      </c>
    </row>
    <row r="103" spans="1:7" x14ac:dyDescent="0.2">
      <c r="A103" t="s">
        <v>20</v>
      </c>
      <c r="B103">
        <v>246</v>
      </c>
      <c r="F103" t="s">
        <v>14</v>
      </c>
      <c r="G103">
        <v>1</v>
      </c>
    </row>
    <row r="104" spans="1:7" x14ac:dyDescent="0.2">
      <c r="A104" t="s">
        <v>20</v>
      </c>
      <c r="B104">
        <v>1396</v>
      </c>
      <c r="F104" t="s">
        <v>14</v>
      </c>
      <c r="G104">
        <v>245</v>
      </c>
    </row>
    <row r="105" spans="1:7" x14ac:dyDescent="0.2">
      <c r="A105" t="s">
        <v>20</v>
      </c>
      <c r="B105">
        <v>2506</v>
      </c>
      <c r="F105" t="s">
        <v>14</v>
      </c>
      <c r="G105">
        <v>32</v>
      </c>
    </row>
    <row r="106" spans="1:7" x14ac:dyDescent="0.2">
      <c r="A106" t="s">
        <v>20</v>
      </c>
      <c r="B106">
        <v>244</v>
      </c>
      <c r="F106" t="s">
        <v>14</v>
      </c>
      <c r="G106">
        <v>7</v>
      </c>
    </row>
    <row r="107" spans="1:7" x14ac:dyDescent="0.2">
      <c r="A107" t="s">
        <v>20</v>
      </c>
      <c r="B107">
        <v>146</v>
      </c>
      <c r="F107" t="s">
        <v>14</v>
      </c>
      <c r="G107">
        <v>803</v>
      </c>
    </row>
    <row r="108" spans="1:7" x14ac:dyDescent="0.2">
      <c r="A108" t="s">
        <v>20</v>
      </c>
      <c r="B108">
        <v>1267</v>
      </c>
      <c r="F108" t="s">
        <v>14</v>
      </c>
      <c r="G108">
        <v>16</v>
      </c>
    </row>
    <row r="109" spans="1:7" x14ac:dyDescent="0.2">
      <c r="A109" t="s">
        <v>20</v>
      </c>
      <c r="B109">
        <v>1561</v>
      </c>
      <c r="F109" t="s">
        <v>14</v>
      </c>
      <c r="G109">
        <v>31</v>
      </c>
    </row>
    <row r="110" spans="1:7" x14ac:dyDescent="0.2">
      <c r="A110" t="s">
        <v>20</v>
      </c>
      <c r="B110">
        <v>48</v>
      </c>
      <c r="F110" t="s">
        <v>14</v>
      </c>
      <c r="G110">
        <v>108</v>
      </c>
    </row>
    <row r="111" spans="1:7" x14ac:dyDescent="0.2">
      <c r="A111" t="s">
        <v>20</v>
      </c>
      <c r="B111">
        <v>2739</v>
      </c>
      <c r="F111" t="s">
        <v>14</v>
      </c>
      <c r="G111">
        <v>30</v>
      </c>
    </row>
    <row r="112" spans="1:7" x14ac:dyDescent="0.2">
      <c r="A112" t="s">
        <v>20</v>
      </c>
      <c r="B112">
        <v>3537</v>
      </c>
      <c r="F112" t="s">
        <v>14</v>
      </c>
      <c r="G112">
        <v>17</v>
      </c>
    </row>
    <row r="113" spans="1:7" x14ac:dyDescent="0.2">
      <c r="A113" t="s">
        <v>20</v>
      </c>
      <c r="B113">
        <v>2107</v>
      </c>
      <c r="F113" t="s">
        <v>14</v>
      </c>
      <c r="G113">
        <v>80</v>
      </c>
    </row>
    <row r="114" spans="1:7" x14ac:dyDescent="0.2">
      <c r="A114" t="s">
        <v>20</v>
      </c>
      <c r="B114">
        <v>3318</v>
      </c>
      <c r="F114" t="s">
        <v>14</v>
      </c>
      <c r="G114">
        <v>2468</v>
      </c>
    </row>
    <row r="115" spans="1:7" x14ac:dyDescent="0.2">
      <c r="A115" t="s">
        <v>20</v>
      </c>
      <c r="B115">
        <v>340</v>
      </c>
      <c r="F115" t="s">
        <v>14</v>
      </c>
      <c r="G115">
        <v>26</v>
      </c>
    </row>
    <row r="116" spans="1:7" x14ac:dyDescent="0.2">
      <c r="A116" t="s">
        <v>20</v>
      </c>
      <c r="B116">
        <v>1442</v>
      </c>
      <c r="F116" t="s">
        <v>14</v>
      </c>
      <c r="G116">
        <v>73</v>
      </c>
    </row>
    <row r="117" spans="1:7" x14ac:dyDescent="0.2">
      <c r="A117" t="s">
        <v>20</v>
      </c>
      <c r="B117">
        <v>126</v>
      </c>
      <c r="F117" t="s">
        <v>14</v>
      </c>
      <c r="G117">
        <v>128</v>
      </c>
    </row>
    <row r="118" spans="1:7" x14ac:dyDescent="0.2">
      <c r="A118" t="s">
        <v>20</v>
      </c>
      <c r="B118">
        <v>524</v>
      </c>
      <c r="F118" t="s">
        <v>14</v>
      </c>
      <c r="G118">
        <v>33</v>
      </c>
    </row>
    <row r="119" spans="1:7" x14ac:dyDescent="0.2">
      <c r="A119" t="s">
        <v>20</v>
      </c>
      <c r="B119">
        <v>1989</v>
      </c>
      <c r="F119" t="s">
        <v>14</v>
      </c>
      <c r="G119">
        <v>1072</v>
      </c>
    </row>
    <row r="120" spans="1:7" x14ac:dyDescent="0.2">
      <c r="A120" t="s">
        <v>20</v>
      </c>
      <c r="B120">
        <v>157</v>
      </c>
      <c r="F120" t="s">
        <v>14</v>
      </c>
      <c r="G120">
        <v>393</v>
      </c>
    </row>
    <row r="121" spans="1:7" x14ac:dyDescent="0.2">
      <c r="A121" t="s">
        <v>20</v>
      </c>
      <c r="B121">
        <v>4498</v>
      </c>
      <c r="F121" t="s">
        <v>14</v>
      </c>
      <c r="G121">
        <v>1257</v>
      </c>
    </row>
    <row r="122" spans="1:7" x14ac:dyDescent="0.2">
      <c r="A122" t="s">
        <v>20</v>
      </c>
      <c r="B122">
        <v>80</v>
      </c>
      <c r="F122" t="s">
        <v>14</v>
      </c>
      <c r="G122">
        <v>328</v>
      </c>
    </row>
    <row r="123" spans="1:7" x14ac:dyDescent="0.2">
      <c r="A123" t="s">
        <v>20</v>
      </c>
      <c r="B123">
        <v>43</v>
      </c>
      <c r="F123" t="s">
        <v>14</v>
      </c>
      <c r="G123">
        <v>147</v>
      </c>
    </row>
    <row r="124" spans="1:7" x14ac:dyDescent="0.2">
      <c r="A124" t="s">
        <v>20</v>
      </c>
      <c r="B124">
        <v>2053</v>
      </c>
      <c r="F124" t="s">
        <v>14</v>
      </c>
      <c r="G124">
        <v>830</v>
      </c>
    </row>
    <row r="125" spans="1:7" x14ac:dyDescent="0.2">
      <c r="A125" t="s">
        <v>20</v>
      </c>
      <c r="B125">
        <v>168</v>
      </c>
      <c r="F125" t="s">
        <v>14</v>
      </c>
      <c r="G125">
        <v>331</v>
      </c>
    </row>
    <row r="126" spans="1:7" x14ac:dyDescent="0.2">
      <c r="A126" t="s">
        <v>20</v>
      </c>
      <c r="B126">
        <v>4289</v>
      </c>
      <c r="F126" t="s">
        <v>14</v>
      </c>
      <c r="G126">
        <v>25</v>
      </c>
    </row>
    <row r="127" spans="1:7" x14ac:dyDescent="0.2">
      <c r="A127" t="s">
        <v>20</v>
      </c>
      <c r="B127">
        <v>165</v>
      </c>
      <c r="F127" t="s">
        <v>14</v>
      </c>
      <c r="G127">
        <v>3483</v>
      </c>
    </row>
    <row r="128" spans="1:7" x14ac:dyDescent="0.2">
      <c r="A128" t="s">
        <v>20</v>
      </c>
      <c r="B128">
        <v>1815</v>
      </c>
      <c r="F128" t="s">
        <v>14</v>
      </c>
      <c r="G128">
        <v>923</v>
      </c>
    </row>
    <row r="129" spans="1:7" x14ac:dyDescent="0.2">
      <c r="A129" t="s">
        <v>20</v>
      </c>
      <c r="B129">
        <v>397</v>
      </c>
      <c r="F129" t="s">
        <v>14</v>
      </c>
      <c r="G129">
        <v>1</v>
      </c>
    </row>
    <row r="130" spans="1:7" x14ac:dyDescent="0.2">
      <c r="A130" t="s">
        <v>20</v>
      </c>
      <c r="B130">
        <v>1539</v>
      </c>
      <c r="F130" t="s">
        <v>14</v>
      </c>
      <c r="G130">
        <v>33</v>
      </c>
    </row>
    <row r="131" spans="1:7" x14ac:dyDescent="0.2">
      <c r="A131" t="s">
        <v>20</v>
      </c>
      <c r="B131">
        <v>138</v>
      </c>
      <c r="F131" t="s">
        <v>14</v>
      </c>
      <c r="G131">
        <v>40</v>
      </c>
    </row>
    <row r="132" spans="1:7" x14ac:dyDescent="0.2">
      <c r="A132" t="s">
        <v>20</v>
      </c>
      <c r="B132">
        <v>3594</v>
      </c>
      <c r="F132" t="s">
        <v>14</v>
      </c>
      <c r="G132">
        <v>23</v>
      </c>
    </row>
    <row r="133" spans="1:7" x14ac:dyDescent="0.2">
      <c r="A133" t="s">
        <v>20</v>
      </c>
      <c r="B133">
        <v>5880</v>
      </c>
      <c r="F133" t="s">
        <v>14</v>
      </c>
      <c r="G133">
        <v>75</v>
      </c>
    </row>
    <row r="134" spans="1:7" x14ac:dyDescent="0.2">
      <c r="A134" t="s">
        <v>20</v>
      </c>
      <c r="B134">
        <v>112</v>
      </c>
      <c r="F134" t="s">
        <v>14</v>
      </c>
      <c r="G134">
        <v>2176</v>
      </c>
    </row>
    <row r="135" spans="1:7" x14ac:dyDescent="0.2">
      <c r="A135" t="s">
        <v>20</v>
      </c>
      <c r="B135">
        <v>943</v>
      </c>
      <c r="F135" t="s">
        <v>14</v>
      </c>
      <c r="G135">
        <v>441</v>
      </c>
    </row>
    <row r="136" spans="1:7" x14ac:dyDescent="0.2">
      <c r="A136" t="s">
        <v>20</v>
      </c>
      <c r="B136">
        <v>2468</v>
      </c>
      <c r="F136" t="s">
        <v>14</v>
      </c>
      <c r="G136">
        <v>25</v>
      </c>
    </row>
    <row r="137" spans="1:7" x14ac:dyDescent="0.2">
      <c r="A137" t="s">
        <v>20</v>
      </c>
      <c r="B137">
        <v>2551</v>
      </c>
      <c r="F137" t="s">
        <v>14</v>
      </c>
      <c r="G137">
        <v>127</v>
      </c>
    </row>
    <row r="138" spans="1:7" x14ac:dyDescent="0.2">
      <c r="A138" t="s">
        <v>20</v>
      </c>
      <c r="B138">
        <v>101</v>
      </c>
      <c r="F138" t="s">
        <v>14</v>
      </c>
      <c r="G138">
        <v>355</v>
      </c>
    </row>
    <row r="139" spans="1:7" x14ac:dyDescent="0.2">
      <c r="A139" t="s">
        <v>20</v>
      </c>
      <c r="B139">
        <v>92</v>
      </c>
      <c r="F139" t="s">
        <v>14</v>
      </c>
      <c r="G139">
        <v>44</v>
      </c>
    </row>
    <row r="140" spans="1:7" x14ac:dyDescent="0.2">
      <c r="A140" t="s">
        <v>20</v>
      </c>
      <c r="B140">
        <v>62</v>
      </c>
      <c r="F140" t="s">
        <v>14</v>
      </c>
      <c r="G140">
        <v>67</v>
      </c>
    </row>
    <row r="141" spans="1:7" x14ac:dyDescent="0.2">
      <c r="A141" t="s">
        <v>20</v>
      </c>
      <c r="B141">
        <v>149</v>
      </c>
      <c r="F141" t="s">
        <v>14</v>
      </c>
      <c r="G141">
        <v>1068</v>
      </c>
    </row>
    <row r="142" spans="1:7" x14ac:dyDescent="0.2">
      <c r="A142" t="s">
        <v>20</v>
      </c>
      <c r="B142">
        <v>329</v>
      </c>
      <c r="F142" t="s">
        <v>14</v>
      </c>
      <c r="G142">
        <v>424</v>
      </c>
    </row>
    <row r="143" spans="1:7" x14ac:dyDescent="0.2">
      <c r="A143" t="s">
        <v>20</v>
      </c>
      <c r="B143">
        <v>97</v>
      </c>
      <c r="F143" t="s">
        <v>14</v>
      </c>
      <c r="G143">
        <v>151</v>
      </c>
    </row>
    <row r="144" spans="1:7" x14ac:dyDescent="0.2">
      <c r="A144" t="s">
        <v>20</v>
      </c>
      <c r="B144">
        <v>1784</v>
      </c>
      <c r="F144" t="s">
        <v>14</v>
      </c>
      <c r="G144">
        <v>1608</v>
      </c>
    </row>
    <row r="145" spans="1:7" x14ac:dyDescent="0.2">
      <c r="A145" t="s">
        <v>20</v>
      </c>
      <c r="B145">
        <v>1684</v>
      </c>
      <c r="F145" t="s">
        <v>14</v>
      </c>
      <c r="G145">
        <v>941</v>
      </c>
    </row>
    <row r="146" spans="1:7" x14ac:dyDescent="0.2">
      <c r="A146" t="s">
        <v>20</v>
      </c>
      <c r="B146">
        <v>250</v>
      </c>
      <c r="F146" t="s">
        <v>14</v>
      </c>
      <c r="G146">
        <v>1</v>
      </c>
    </row>
    <row r="147" spans="1:7" x14ac:dyDescent="0.2">
      <c r="A147" t="s">
        <v>20</v>
      </c>
      <c r="B147">
        <v>238</v>
      </c>
      <c r="F147" t="s">
        <v>14</v>
      </c>
      <c r="G147">
        <v>40</v>
      </c>
    </row>
    <row r="148" spans="1:7" x14ac:dyDescent="0.2">
      <c r="A148" t="s">
        <v>20</v>
      </c>
      <c r="B148">
        <v>53</v>
      </c>
      <c r="F148" t="s">
        <v>14</v>
      </c>
      <c r="G148">
        <v>3015</v>
      </c>
    </row>
    <row r="149" spans="1:7" x14ac:dyDescent="0.2">
      <c r="A149" t="s">
        <v>20</v>
      </c>
      <c r="B149">
        <v>214</v>
      </c>
      <c r="F149" t="s">
        <v>14</v>
      </c>
      <c r="G149">
        <v>435</v>
      </c>
    </row>
    <row r="150" spans="1:7" x14ac:dyDescent="0.2">
      <c r="A150" t="s">
        <v>20</v>
      </c>
      <c r="B150">
        <v>222</v>
      </c>
      <c r="F150" t="s">
        <v>14</v>
      </c>
      <c r="G150">
        <v>714</v>
      </c>
    </row>
    <row r="151" spans="1:7" x14ac:dyDescent="0.2">
      <c r="A151" t="s">
        <v>20</v>
      </c>
      <c r="B151">
        <v>1884</v>
      </c>
      <c r="F151" t="s">
        <v>14</v>
      </c>
      <c r="G151">
        <v>5497</v>
      </c>
    </row>
    <row r="152" spans="1:7" x14ac:dyDescent="0.2">
      <c r="A152" t="s">
        <v>20</v>
      </c>
      <c r="B152">
        <v>218</v>
      </c>
      <c r="F152" t="s">
        <v>14</v>
      </c>
      <c r="G152">
        <v>418</v>
      </c>
    </row>
    <row r="153" spans="1:7" x14ac:dyDescent="0.2">
      <c r="A153" t="s">
        <v>20</v>
      </c>
      <c r="B153">
        <v>6465</v>
      </c>
      <c r="F153" t="s">
        <v>14</v>
      </c>
      <c r="G153">
        <v>1439</v>
      </c>
    </row>
    <row r="154" spans="1:7" x14ac:dyDescent="0.2">
      <c r="A154" t="s">
        <v>20</v>
      </c>
      <c r="B154">
        <v>59</v>
      </c>
      <c r="F154" t="s">
        <v>14</v>
      </c>
      <c r="G154">
        <v>15</v>
      </c>
    </row>
    <row r="155" spans="1:7" x14ac:dyDescent="0.2">
      <c r="A155" t="s">
        <v>20</v>
      </c>
      <c r="B155">
        <v>88</v>
      </c>
      <c r="F155" t="s">
        <v>14</v>
      </c>
      <c r="G155">
        <v>1999</v>
      </c>
    </row>
    <row r="156" spans="1:7" x14ac:dyDescent="0.2">
      <c r="A156" t="s">
        <v>20</v>
      </c>
      <c r="B156">
        <v>1697</v>
      </c>
      <c r="F156" t="s">
        <v>14</v>
      </c>
      <c r="G156">
        <v>118</v>
      </c>
    </row>
    <row r="157" spans="1:7" x14ac:dyDescent="0.2">
      <c r="A157" t="s">
        <v>20</v>
      </c>
      <c r="B157">
        <v>92</v>
      </c>
      <c r="F157" t="s">
        <v>14</v>
      </c>
      <c r="G157">
        <v>162</v>
      </c>
    </row>
    <row r="158" spans="1:7" x14ac:dyDescent="0.2">
      <c r="A158" t="s">
        <v>20</v>
      </c>
      <c r="B158">
        <v>186</v>
      </c>
      <c r="F158" t="s">
        <v>14</v>
      </c>
      <c r="G158">
        <v>83</v>
      </c>
    </row>
    <row r="159" spans="1:7" x14ac:dyDescent="0.2">
      <c r="A159" t="s">
        <v>20</v>
      </c>
      <c r="B159">
        <v>138</v>
      </c>
      <c r="F159" t="s">
        <v>14</v>
      </c>
      <c r="G159">
        <v>747</v>
      </c>
    </row>
    <row r="160" spans="1:7" x14ac:dyDescent="0.2">
      <c r="A160" t="s">
        <v>20</v>
      </c>
      <c r="B160">
        <v>261</v>
      </c>
      <c r="F160" t="s">
        <v>14</v>
      </c>
      <c r="G160">
        <v>84</v>
      </c>
    </row>
    <row r="161" spans="1:7" x14ac:dyDescent="0.2">
      <c r="A161" t="s">
        <v>20</v>
      </c>
      <c r="B161">
        <v>107</v>
      </c>
      <c r="F161" t="s">
        <v>14</v>
      </c>
      <c r="G161">
        <v>91</v>
      </c>
    </row>
    <row r="162" spans="1:7" x14ac:dyDescent="0.2">
      <c r="A162" t="s">
        <v>20</v>
      </c>
      <c r="B162">
        <v>199</v>
      </c>
      <c r="F162" t="s">
        <v>14</v>
      </c>
      <c r="G162">
        <v>792</v>
      </c>
    </row>
    <row r="163" spans="1:7" x14ac:dyDescent="0.2">
      <c r="A163" t="s">
        <v>20</v>
      </c>
      <c r="B163">
        <v>5512</v>
      </c>
      <c r="F163" t="s">
        <v>14</v>
      </c>
      <c r="G163">
        <v>32</v>
      </c>
    </row>
    <row r="164" spans="1:7" x14ac:dyDescent="0.2">
      <c r="A164" t="s">
        <v>20</v>
      </c>
      <c r="B164">
        <v>86</v>
      </c>
      <c r="F164" t="s">
        <v>14</v>
      </c>
      <c r="G164">
        <v>186</v>
      </c>
    </row>
    <row r="165" spans="1:7" x14ac:dyDescent="0.2">
      <c r="A165" t="s">
        <v>20</v>
      </c>
      <c r="B165">
        <v>2768</v>
      </c>
      <c r="F165" t="s">
        <v>14</v>
      </c>
      <c r="G165">
        <v>605</v>
      </c>
    </row>
    <row r="166" spans="1:7" x14ac:dyDescent="0.2">
      <c r="A166" t="s">
        <v>20</v>
      </c>
      <c r="B166">
        <v>48</v>
      </c>
      <c r="F166" t="s">
        <v>14</v>
      </c>
      <c r="G166">
        <v>1</v>
      </c>
    </row>
    <row r="167" spans="1:7" x14ac:dyDescent="0.2">
      <c r="A167" t="s">
        <v>20</v>
      </c>
      <c r="B167">
        <v>87</v>
      </c>
      <c r="F167" t="s">
        <v>14</v>
      </c>
      <c r="G167">
        <v>31</v>
      </c>
    </row>
    <row r="168" spans="1:7" x14ac:dyDescent="0.2">
      <c r="A168" t="s">
        <v>20</v>
      </c>
      <c r="B168">
        <v>1894</v>
      </c>
      <c r="F168" t="s">
        <v>14</v>
      </c>
      <c r="G168">
        <v>1181</v>
      </c>
    </row>
    <row r="169" spans="1:7" x14ac:dyDescent="0.2">
      <c r="A169" t="s">
        <v>20</v>
      </c>
      <c r="B169">
        <v>282</v>
      </c>
      <c r="F169" t="s">
        <v>14</v>
      </c>
      <c r="G169">
        <v>39</v>
      </c>
    </row>
    <row r="170" spans="1:7" x14ac:dyDescent="0.2">
      <c r="A170" t="s">
        <v>20</v>
      </c>
      <c r="B170">
        <v>116</v>
      </c>
      <c r="F170" t="s">
        <v>14</v>
      </c>
      <c r="G170">
        <v>46</v>
      </c>
    </row>
    <row r="171" spans="1:7" x14ac:dyDescent="0.2">
      <c r="A171" t="s">
        <v>20</v>
      </c>
      <c r="B171">
        <v>83</v>
      </c>
      <c r="F171" t="s">
        <v>14</v>
      </c>
      <c r="G171">
        <v>105</v>
      </c>
    </row>
    <row r="172" spans="1:7" x14ac:dyDescent="0.2">
      <c r="A172" t="s">
        <v>20</v>
      </c>
      <c r="B172">
        <v>91</v>
      </c>
      <c r="F172" t="s">
        <v>14</v>
      </c>
      <c r="G172">
        <v>535</v>
      </c>
    </row>
    <row r="173" spans="1:7" x14ac:dyDescent="0.2">
      <c r="A173" t="s">
        <v>20</v>
      </c>
      <c r="B173">
        <v>546</v>
      </c>
      <c r="F173" t="s">
        <v>14</v>
      </c>
      <c r="G173">
        <v>16</v>
      </c>
    </row>
    <row r="174" spans="1:7" x14ac:dyDescent="0.2">
      <c r="A174" t="s">
        <v>20</v>
      </c>
      <c r="B174">
        <v>393</v>
      </c>
      <c r="F174" t="s">
        <v>14</v>
      </c>
      <c r="G174">
        <v>575</v>
      </c>
    </row>
    <row r="175" spans="1:7" x14ac:dyDescent="0.2">
      <c r="A175" t="s">
        <v>20</v>
      </c>
      <c r="B175">
        <v>133</v>
      </c>
      <c r="F175" t="s">
        <v>14</v>
      </c>
      <c r="G175">
        <v>1120</v>
      </c>
    </row>
    <row r="176" spans="1:7" x14ac:dyDescent="0.2">
      <c r="A176" t="s">
        <v>20</v>
      </c>
      <c r="B176">
        <v>254</v>
      </c>
      <c r="F176" t="s">
        <v>14</v>
      </c>
      <c r="G176">
        <v>113</v>
      </c>
    </row>
    <row r="177" spans="1:7" x14ac:dyDescent="0.2">
      <c r="A177" t="s">
        <v>20</v>
      </c>
      <c r="B177">
        <v>176</v>
      </c>
      <c r="F177" t="s">
        <v>14</v>
      </c>
      <c r="G177">
        <v>1538</v>
      </c>
    </row>
    <row r="178" spans="1:7" x14ac:dyDescent="0.2">
      <c r="A178" t="s">
        <v>20</v>
      </c>
      <c r="B178">
        <v>337</v>
      </c>
      <c r="F178" t="s">
        <v>14</v>
      </c>
      <c r="G178">
        <v>9</v>
      </c>
    </row>
    <row r="179" spans="1:7" x14ac:dyDescent="0.2">
      <c r="A179" t="s">
        <v>20</v>
      </c>
      <c r="B179">
        <v>107</v>
      </c>
      <c r="F179" t="s">
        <v>14</v>
      </c>
      <c r="G179">
        <v>554</v>
      </c>
    </row>
    <row r="180" spans="1:7" x14ac:dyDescent="0.2">
      <c r="A180" t="s">
        <v>20</v>
      </c>
      <c r="B180">
        <v>183</v>
      </c>
      <c r="F180" t="s">
        <v>14</v>
      </c>
      <c r="G180">
        <v>648</v>
      </c>
    </row>
    <row r="181" spans="1:7" x14ac:dyDescent="0.2">
      <c r="A181" t="s">
        <v>20</v>
      </c>
      <c r="B181">
        <v>72</v>
      </c>
      <c r="F181" t="s">
        <v>14</v>
      </c>
      <c r="G181">
        <v>21</v>
      </c>
    </row>
    <row r="182" spans="1:7" x14ac:dyDescent="0.2">
      <c r="A182" t="s">
        <v>20</v>
      </c>
      <c r="B182">
        <v>295</v>
      </c>
      <c r="F182" t="s">
        <v>14</v>
      </c>
      <c r="G182">
        <v>54</v>
      </c>
    </row>
    <row r="183" spans="1:7" x14ac:dyDescent="0.2">
      <c r="A183" t="s">
        <v>20</v>
      </c>
      <c r="B183">
        <v>142</v>
      </c>
      <c r="F183" t="s">
        <v>14</v>
      </c>
      <c r="G183">
        <v>120</v>
      </c>
    </row>
    <row r="184" spans="1:7" x14ac:dyDescent="0.2">
      <c r="A184" t="s">
        <v>20</v>
      </c>
      <c r="B184">
        <v>85</v>
      </c>
      <c r="F184" t="s">
        <v>14</v>
      </c>
      <c r="G184">
        <v>579</v>
      </c>
    </row>
    <row r="185" spans="1:7" x14ac:dyDescent="0.2">
      <c r="A185" t="s">
        <v>20</v>
      </c>
      <c r="B185">
        <v>659</v>
      </c>
      <c r="F185" t="s">
        <v>14</v>
      </c>
      <c r="G185">
        <v>2072</v>
      </c>
    </row>
    <row r="186" spans="1:7" x14ac:dyDescent="0.2">
      <c r="A186" t="s">
        <v>20</v>
      </c>
      <c r="B186">
        <v>121</v>
      </c>
      <c r="F186" t="s">
        <v>14</v>
      </c>
      <c r="G186">
        <v>0</v>
      </c>
    </row>
    <row r="187" spans="1:7" x14ac:dyDescent="0.2">
      <c r="A187" t="s">
        <v>20</v>
      </c>
      <c r="B187">
        <v>3742</v>
      </c>
      <c r="F187" t="s">
        <v>14</v>
      </c>
      <c r="G187">
        <v>1796</v>
      </c>
    </row>
    <row r="188" spans="1:7" x14ac:dyDescent="0.2">
      <c r="A188" t="s">
        <v>20</v>
      </c>
      <c r="B188">
        <v>223</v>
      </c>
      <c r="F188" t="s">
        <v>14</v>
      </c>
      <c r="G188">
        <v>62</v>
      </c>
    </row>
    <row r="189" spans="1:7" x14ac:dyDescent="0.2">
      <c r="A189" t="s">
        <v>20</v>
      </c>
      <c r="B189">
        <v>133</v>
      </c>
      <c r="F189" t="s">
        <v>14</v>
      </c>
      <c r="G189">
        <v>347</v>
      </c>
    </row>
    <row r="190" spans="1:7" x14ac:dyDescent="0.2">
      <c r="A190" t="s">
        <v>20</v>
      </c>
      <c r="B190">
        <v>5168</v>
      </c>
      <c r="F190" t="s">
        <v>14</v>
      </c>
      <c r="G190">
        <v>19</v>
      </c>
    </row>
    <row r="191" spans="1:7" x14ac:dyDescent="0.2">
      <c r="A191" t="s">
        <v>20</v>
      </c>
      <c r="B191">
        <v>307</v>
      </c>
      <c r="F191" t="s">
        <v>14</v>
      </c>
      <c r="G191">
        <v>1258</v>
      </c>
    </row>
    <row r="192" spans="1:7" x14ac:dyDescent="0.2">
      <c r="A192" t="s">
        <v>20</v>
      </c>
      <c r="B192">
        <v>2441</v>
      </c>
      <c r="F192" t="s">
        <v>14</v>
      </c>
      <c r="G192">
        <v>362</v>
      </c>
    </row>
    <row r="193" spans="1:7" x14ac:dyDescent="0.2">
      <c r="A193" t="s">
        <v>20</v>
      </c>
      <c r="B193">
        <v>1385</v>
      </c>
      <c r="F193" t="s">
        <v>14</v>
      </c>
      <c r="G193">
        <v>133</v>
      </c>
    </row>
    <row r="194" spans="1:7" x14ac:dyDescent="0.2">
      <c r="A194" t="s">
        <v>20</v>
      </c>
      <c r="B194">
        <v>190</v>
      </c>
      <c r="F194" t="s">
        <v>14</v>
      </c>
      <c r="G194">
        <v>846</v>
      </c>
    </row>
    <row r="195" spans="1:7" x14ac:dyDescent="0.2">
      <c r="A195" t="s">
        <v>20</v>
      </c>
      <c r="B195">
        <v>470</v>
      </c>
      <c r="F195" t="s">
        <v>14</v>
      </c>
      <c r="G195">
        <v>10</v>
      </c>
    </row>
    <row r="196" spans="1:7" x14ac:dyDescent="0.2">
      <c r="A196" t="s">
        <v>20</v>
      </c>
      <c r="B196">
        <v>253</v>
      </c>
      <c r="F196" t="s">
        <v>14</v>
      </c>
      <c r="G196">
        <v>191</v>
      </c>
    </row>
    <row r="197" spans="1:7" x14ac:dyDescent="0.2">
      <c r="A197" t="s">
        <v>20</v>
      </c>
      <c r="B197">
        <v>1113</v>
      </c>
      <c r="F197" t="s">
        <v>14</v>
      </c>
      <c r="G197">
        <v>1979</v>
      </c>
    </row>
    <row r="198" spans="1:7" x14ac:dyDescent="0.2">
      <c r="A198" t="s">
        <v>20</v>
      </c>
      <c r="B198">
        <v>2283</v>
      </c>
      <c r="F198" t="s">
        <v>14</v>
      </c>
      <c r="G198">
        <v>63</v>
      </c>
    </row>
    <row r="199" spans="1:7" x14ac:dyDescent="0.2">
      <c r="A199" t="s">
        <v>20</v>
      </c>
      <c r="B199">
        <v>1095</v>
      </c>
      <c r="F199" t="s">
        <v>14</v>
      </c>
      <c r="G199">
        <v>6080</v>
      </c>
    </row>
    <row r="200" spans="1:7" x14ac:dyDescent="0.2">
      <c r="A200" t="s">
        <v>20</v>
      </c>
      <c r="B200">
        <v>1690</v>
      </c>
      <c r="F200" t="s">
        <v>14</v>
      </c>
      <c r="G200">
        <v>80</v>
      </c>
    </row>
    <row r="201" spans="1:7" x14ac:dyDescent="0.2">
      <c r="A201" t="s">
        <v>20</v>
      </c>
      <c r="B201">
        <v>191</v>
      </c>
      <c r="F201" t="s">
        <v>14</v>
      </c>
      <c r="G201">
        <v>9</v>
      </c>
    </row>
    <row r="202" spans="1:7" x14ac:dyDescent="0.2">
      <c r="A202" t="s">
        <v>20</v>
      </c>
      <c r="B202">
        <v>2013</v>
      </c>
      <c r="F202" t="s">
        <v>14</v>
      </c>
      <c r="G202">
        <v>1784</v>
      </c>
    </row>
    <row r="203" spans="1:7" x14ac:dyDescent="0.2">
      <c r="A203" t="s">
        <v>20</v>
      </c>
      <c r="B203">
        <v>1703</v>
      </c>
      <c r="F203" t="s">
        <v>14</v>
      </c>
      <c r="G203">
        <v>243</v>
      </c>
    </row>
    <row r="204" spans="1:7" x14ac:dyDescent="0.2">
      <c r="A204" t="s">
        <v>20</v>
      </c>
      <c r="B204">
        <v>80</v>
      </c>
      <c r="F204" t="s">
        <v>14</v>
      </c>
      <c r="G204">
        <v>1296</v>
      </c>
    </row>
    <row r="205" spans="1:7" x14ac:dyDescent="0.2">
      <c r="A205" t="s">
        <v>20</v>
      </c>
      <c r="B205">
        <v>41</v>
      </c>
      <c r="F205" t="s">
        <v>14</v>
      </c>
      <c r="G205">
        <v>77</v>
      </c>
    </row>
    <row r="206" spans="1:7" x14ac:dyDescent="0.2">
      <c r="A206" t="s">
        <v>20</v>
      </c>
      <c r="B206">
        <v>187</v>
      </c>
      <c r="F206" t="s">
        <v>14</v>
      </c>
      <c r="G206">
        <v>395</v>
      </c>
    </row>
    <row r="207" spans="1:7" x14ac:dyDescent="0.2">
      <c r="A207" t="s">
        <v>20</v>
      </c>
      <c r="B207">
        <v>2875</v>
      </c>
      <c r="F207" t="s">
        <v>14</v>
      </c>
      <c r="G207">
        <v>49</v>
      </c>
    </row>
    <row r="208" spans="1:7" x14ac:dyDescent="0.2">
      <c r="A208" t="s">
        <v>20</v>
      </c>
      <c r="B208">
        <v>88</v>
      </c>
      <c r="F208" t="s">
        <v>14</v>
      </c>
      <c r="G208">
        <v>180</v>
      </c>
    </row>
    <row r="209" spans="1:7" x14ac:dyDescent="0.2">
      <c r="A209" t="s">
        <v>20</v>
      </c>
      <c r="B209">
        <v>191</v>
      </c>
      <c r="F209" t="s">
        <v>14</v>
      </c>
      <c r="G209">
        <v>2690</v>
      </c>
    </row>
    <row r="210" spans="1:7" x14ac:dyDescent="0.2">
      <c r="A210" t="s">
        <v>20</v>
      </c>
      <c r="B210">
        <v>139</v>
      </c>
      <c r="F210" t="s">
        <v>14</v>
      </c>
      <c r="G210">
        <v>2779</v>
      </c>
    </row>
    <row r="211" spans="1:7" x14ac:dyDescent="0.2">
      <c r="A211" t="s">
        <v>20</v>
      </c>
      <c r="B211">
        <v>186</v>
      </c>
      <c r="F211" t="s">
        <v>14</v>
      </c>
      <c r="G211">
        <v>92</v>
      </c>
    </row>
    <row r="212" spans="1:7" x14ac:dyDescent="0.2">
      <c r="A212" t="s">
        <v>20</v>
      </c>
      <c r="B212">
        <v>112</v>
      </c>
      <c r="F212" t="s">
        <v>14</v>
      </c>
      <c r="G212">
        <v>1028</v>
      </c>
    </row>
    <row r="213" spans="1:7" x14ac:dyDescent="0.2">
      <c r="A213" t="s">
        <v>20</v>
      </c>
      <c r="B213">
        <v>101</v>
      </c>
      <c r="F213" t="s">
        <v>14</v>
      </c>
      <c r="G213">
        <v>26</v>
      </c>
    </row>
    <row r="214" spans="1:7" x14ac:dyDescent="0.2">
      <c r="A214" t="s">
        <v>20</v>
      </c>
      <c r="B214">
        <v>206</v>
      </c>
      <c r="F214" t="s">
        <v>14</v>
      </c>
      <c r="G214">
        <v>1790</v>
      </c>
    </row>
    <row r="215" spans="1:7" x14ac:dyDescent="0.2">
      <c r="A215" t="s">
        <v>20</v>
      </c>
      <c r="B215">
        <v>154</v>
      </c>
      <c r="F215" t="s">
        <v>14</v>
      </c>
      <c r="G215">
        <v>37</v>
      </c>
    </row>
    <row r="216" spans="1:7" x14ac:dyDescent="0.2">
      <c r="A216" t="s">
        <v>20</v>
      </c>
      <c r="B216">
        <v>5966</v>
      </c>
      <c r="F216" t="s">
        <v>14</v>
      </c>
      <c r="G216">
        <v>35</v>
      </c>
    </row>
    <row r="217" spans="1:7" x14ac:dyDescent="0.2">
      <c r="A217" t="s">
        <v>20</v>
      </c>
      <c r="B217">
        <v>169</v>
      </c>
      <c r="F217" t="s">
        <v>14</v>
      </c>
      <c r="G217">
        <v>558</v>
      </c>
    </row>
    <row r="218" spans="1:7" x14ac:dyDescent="0.2">
      <c r="A218" t="s">
        <v>20</v>
      </c>
      <c r="B218">
        <v>2106</v>
      </c>
      <c r="F218" t="s">
        <v>14</v>
      </c>
      <c r="G218">
        <v>64</v>
      </c>
    </row>
    <row r="219" spans="1:7" x14ac:dyDescent="0.2">
      <c r="A219" t="s">
        <v>20</v>
      </c>
      <c r="B219">
        <v>131</v>
      </c>
      <c r="F219" t="s">
        <v>14</v>
      </c>
      <c r="G219">
        <v>245</v>
      </c>
    </row>
    <row r="220" spans="1:7" x14ac:dyDescent="0.2">
      <c r="A220" t="s">
        <v>20</v>
      </c>
      <c r="B220">
        <v>84</v>
      </c>
      <c r="F220" t="s">
        <v>14</v>
      </c>
      <c r="G220">
        <v>71</v>
      </c>
    </row>
    <row r="221" spans="1:7" x14ac:dyDescent="0.2">
      <c r="A221" t="s">
        <v>20</v>
      </c>
      <c r="B221">
        <v>155</v>
      </c>
      <c r="F221" t="s">
        <v>14</v>
      </c>
      <c r="G221">
        <v>42</v>
      </c>
    </row>
    <row r="222" spans="1:7" x14ac:dyDescent="0.2">
      <c r="A222" t="s">
        <v>20</v>
      </c>
      <c r="B222">
        <v>189</v>
      </c>
      <c r="F222" t="s">
        <v>14</v>
      </c>
      <c r="G222">
        <v>156</v>
      </c>
    </row>
    <row r="223" spans="1:7" x14ac:dyDescent="0.2">
      <c r="A223" t="s">
        <v>20</v>
      </c>
      <c r="B223">
        <v>4799</v>
      </c>
      <c r="F223" t="s">
        <v>14</v>
      </c>
      <c r="G223">
        <v>1368</v>
      </c>
    </row>
    <row r="224" spans="1:7" x14ac:dyDescent="0.2">
      <c r="A224" t="s">
        <v>20</v>
      </c>
      <c r="B224">
        <v>1137</v>
      </c>
      <c r="F224" t="s">
        <v>14</v>
      </c>
      <c r="G224">
        <v>102</v>
      </c>
    </row>
    <row r="225" spans="1:7" x14ac:dyDescent="0.2">
      <c r="A225" t="s">
        <v>20</v>
      </c>
      <c r="B225">
        <v>1152</v>
      </c>
      <c r="F225" t="s">
        <v>14</v>
      </c>
      <c r="G225">
        <v>86</v>
      </c>
    </row>
    <row r="226" spans="1:7" x14ac:dyDescent="0.2">
      <c r="A226" t="s">
        <v>20</v>
      </c>
      <c r="B226">
        <v>50</v>
      </c>
      <c r="F226" t="s">
        <v>14</v>
      </c>
      <c r="G226">
        <v>253</v>
      </c>
    </row>
    <row r="227" spans="1:7" x14ac:dyDescent="0.2">
      <c r="A227" t="s">
        <v>20</v>
      </c>
      <c r="B227">
        <v>3059</v>
      </c>
      <c r="F227" t="s">
        <v>14</v>
      </c>
      <c r="G227">
        <v>157</v>
      </c>
    </row>
    <row r="228" spans="1:7" x14ac:dyDescent="0.2">
      <c r="A228" t="s">
        <v>20</v>
      </c>
      <c r="B228">
        <v>34</v>
      </c>
      <c r="F228" t="s">
        <v>14</v>
      </c>
      <c r="G228">
        <v>183</v>
      </c>
    </row>
    <row r="229" spans="1:7" x14ac:dyDescent="0.2">
      <c r="A229" t="s">
        <v>20</v>
      </c>
      <c r="B229">
        <v>220</v>
      </c>
      <c r="F229" t="s">
        <v>14</v>
      </c>
      <c r="G229">
        <v>82</v>
      </c>
    </row>
    <row r="230" spans="1:7" x14ac:dyDescent="0.2">
      <c r="A230" t="s">
        <v>20</v>
      </c>
      <c r="B230">
        <v>1604</v>
      </c>
      <c r="F230" t="s">
        <v>14</v>
      </c>
      <c r="G230">
        <v>1</v>
      </c>
    </row>
    <row r="231" spans="1:7" x14ac:dyDescent="0.2">
      <c r="A231" t="s">
        <v>20</v>
      </c>
      <c r="B231">
        <v>454</v>
      </c>
      <c r="F231" t="s">
        <v>14</v>
      </c>
      <c r="G231">
        <v>1198</v>
      </c>
    </row>
    <row r="232" spans="1:7" x14ac:dyDescent="0.2">
      <c r="A232" t="s">
        <v>20</v>
      </c>
      <c r="B232">
        <v>123</v>
      </c>
      <c r="F232" t="s">
        <v>14</v>
      </c>
      <c r="G232">
        <v>648</v>
      </c>
    </row>
    <row r="233" spans="1:7" x14ac:dyDescent="0.2">
      <c r="A233" t="s">
        <v>20</v>
      </c>
      <c r="B233">
        <v>299</v>
      </c>
      <c r="F233" t="s">
        <v>14</v>
      </c>
      <c r="G233">
        <v>64</v>
      </c>
    </row>
    <row r="234" spans="1:7" x14ac:dyDescent="0.2">
      <c r="A234" t="s">
        <v>20</v>
      </c>
      <c r="B234">
        <v>2237</v>
      </c>
      <c r="F234" t="s">
        <v>14</v>
      </c>
      <c r="G234">
        <v>62</v>
      </c>
    </row>
    <row r="235" spans="1:7" x14ac:dyDescent="0.2">
      <c r="A235" t="s">
        <v>20</v>
      </c>
      <c r="B235">
        <v>645</v>
      </c>
      <c r="F235" t="s">
        <v>14</v>
      </c>
      <c r="G235">
        <v>750</v>
      </c>
    </row>
    <row r="236" spans="1:7" x14ac:dyDescent="0.2">
      <c r="A236" t="s">
        <v>20</v>
      </c>
      <c r="B236">
        <v>484</v>
      </c>
      <c r="F236" t="s">
        <v>14</v>
      </c>
      <c r="G236">
        <v>105</v>
      </c>
    </row>
    <row r="237" spans="1:7" x14ac:dyDescent="0.2">
      <c r="A237" t="s">
        <v>20</v>
      </c>
      <c r="B237">
        <v>154</v>
      </c>
      <c r="F237" t="s">
        <v>14</v>
      </c>
      <c r="G237">
        <v>2604</v>
      </c>
    </row>
    <row r="238" spans="1:7" x14ac:dyDescent="0.2">
      <c r="A238" t="s">
        <v>20</v>
      </c>
      <c r="B238">
        <v>82</v>
      </c>
      <c r="F238" t="s">
        <v>14</v>
      </c>
      <c r="G238">
        <v>65</v>
      </c>
    </row>
    <row r="239" spans="1:7" x14ac:dyDescent="0.2">
      <c r="A239" t="s">
        <v>20</v>
      </c>
      <c r="B239">
        <v>134</v>
      </c>
      <c r="F239" t="s">
        <v>14</v>
      </c>
      <c r="G239">
        <v>94</v>
      </c>
    </row>
    <row r="240" spans="1:7" x14ac:dyDescent="0.2">
      <c r="A240" t="s">
        <v>20</v>
      </c>
      <c r="B240">
        <v>5203</v>
      </c>
      <c r="F240" t="s">
        <v>14</v>
      </c>
      <c r="G240">
        <v>257</v>
      </c>
    </row>
    <row r="241" spans="1:7" x14ac:dyDescent="0.2">
      <c r="A241" t="s">
        <v>20</v>
      </c>
      <c r="B241">
        <v>94</v>
      </c>
      <c r="F241" t="s">
        <v>14</v>
      </c>
      <c r="G241">
        <v>2928</v>
      </c>
    </row>
    <row r="242" spans="1:7" x14ac:dyDescent="0.2">
      <c r="A242" t="s">
        <v>20</v>
      </c>
      <c r="B242">
        <v>205</v>
      </c>
      <c r="F242" t="s">
        <v>14</v>
      </c>
      <c r="G242">
        <v>4697</v>
      </c>
    </row>
    <row r="243" spans="1:7" x14ac:dyDescent="0.2">
      <c r="A243" t="s">
        <v>20</v>
      </c>
      <c r="B243">
        <v>92</v>
      </c>
      <c r="F243" t="s">
        <v>14</v>
      </c>
      <c r="G243">
        <v>2915</v>
      </c>
    </row>
    <row r="244" spans="1:7" x14ac:dyDescent="0.2">
      <c r="A244" t="s">
        <v>20</v>
      </c>
      <c r="B244">
        <v>219</v>
      </c>
      <c r="F244" t="s">
        <v>14</v>
      </c>
      <c r="G244">
        <v>18</v>
      </c>
    </row>
    <row r="245" spans="1:7" x14ac:dyDescent="0.2">
      <c r="A245" t="s">
        <v>20</v>
      </c>
      <c r="B245">
        <v>2526</v>
      </c>
      <c r="F245" t="s">
        <v>14</v>
      </c>
      <c r="G245">
        <v>602</v>
      </c>
    </row>
    <row r="246" spans="1:7" x14ac:dyDescent="0.2">
      <c r="A246" t="s">
        <v>20</v>
      </c>
      <c r="B246">
        <v>94</v>
      </c>
      <c r="F246" t="s">
        <v>14</v>
      </c>
      <c r="G246">
        <v>1</v>
      </c>
    </row>
    <row r="247" spans="1:7" x14ac:dyDescent="0.2">
      <c r="A247" t="s">
        <v>20</v>
      </c>
      <c r="B247">
        <v>1713</v>
      </c>
      <c r="F247" t="s">
        <v>14</v>
      </c>
      <c r="G247">
        <v>3868</v>
      </c>
    </row>
    <row r="248" spans="1:7" x14ac:dyDescent="0.2">
      <c r="A248" t="s">
        <v>20</v>
      </c>
      <c r="B248">
        <v>249</v>
      </c>
      <c r="F248" t="s">
        <v>14</v>
      </c>
      <c r="G248">
        <v>504</v>
      </c>
    </row>
    <row r="249" spans="1:7" x14ac:dyDescent="0.2">
      <c r="A249" t="s">
        <v>20</v>
      </c>
      <c r="B249">
        <v>192</v>
      </c>
      <c r="F249" t="s">
        <v>14</v>
      </c>
      <c r="G249">
        <v>14</v>
      </c>
    </row>
    <row r="250" spans="1:7" x14ac:dyDescent="0.2">
      <c r="A250" t="s">
        <v>20</v>
      </c>
      <c r="B250">
        <v>247</v>
      </c>
      <c r="F250" t="s">
        <v>14</v>
      </c>
      <c r="G250">
        <v>750</v>
      </c>
    </row>
    <row r="251" spans="1:7" x14ac:dyDescent="0.2">
      <c r="A251" t="s">
        <v>20</v>
      </c>
      <c r="B251">
        <v>2293</v>
      </c>
      <c r="F251" t="s">
        <v>14</v>
      </c>
      <c r="G251">
        <v>77</v>
      </c>
    </row>
    <row r="252" spans="1:7" x14ac:dyDescent="0.2">
      <c r="A252" t="s">
        <v>20</v>
      </c>
      <c r="B252">
        <v>3131</v>
      </c>
      <c r="F252" t="s">
        <v>14</v>
      </c>
      <c r="G252">
        <v>752</v>
      </c>
    </row>
    <row r="253" spans="1:7" x14ac:dyDescent="0.2">
      <c r="A253" t="s">
        <v>20</v>
      </c>
      <c r="B253">
        <v>143</v>
      </c>
      <c r="F253" t="s">
        <v>14</v>
      </c>
      <c r="G253">
        <v>131</v>
      </c>
    </row>
    <row r="254" spans="1:7" x14ac:dyDescent="0.2">
      <c r="A254" t="s">
        <v>20</v>
      </c>
      <c r="B254">
        <v>296</v>
      </c>
      <c r="F254" t="s">
        <v>14</v>
      </c>
      <c r="G254">
        <v>87</v>
      </c>
    </row>
    <row r="255" spans="1:7" x14ac:dyDescent="0.2">
      <c r="A255" t="s">
        <v>20</v>
      </c>
      <c r="B255">
        <v>170</v>
      </c>
      <c r="F255" t="s">
        <v>14</v>
      </c>
      <c r="G255">
        <v>1063</v>
      </c>
    </row>
    <row r="256" spans="1:7" x14ac:dyDescent="0.2">
      <c r="A256" t="s">
        <v>20</v>
      </c>
      <c r="B256">
        <v>86</v>
      </c>
      <c r="F256" t="s">
        <v>14</v>
      </c>
      <c r="G256">
        <v>76</v>
      </c>
    </row>
    <row r="257" spans="1:7" x14ac:dyDescent="0.2">
      <c r="A257" t="s">
        <v>20</v>
      </c>
      <c r="B257">
        <v>6286</v>
      </c>
      <c r="F257" t="s">
        <v>14</v>
      </c>
      <c r="G257">
        <v>4428</v>
      </c>
    </row>
    <row r="258" spans="1:7" x14ac:dyDescent="0.2">
      <c r="A258" t="s">
        <v>20</v>
      </c>
      <c r="B258">
        <v>3727</v>
      </c>
      <c r="F258" t="s">
        <v>14</v>
      </c>
      <c r="G258">
        <v>58</v>
      </c>
    </row>
    <row r="259" spans="1:7" x14ac:dyDescent="0.2">
      <c r="A259" t="s">
        <v>20</v>
      </c>
      <c r="B259">
        <v>1605</v>
      </c>
      <c r="F259" t="s">
        <v>14</v>
      </c>
      <c r="G259">
        <v>111</v>
      </c>
    </row>
    <row r="260" spans="1:7" x14ac:dyDescent="0.2">
      <c r="A260" t="s">
        <v>20</v>
      </c>
      <c r="B260">
        <v>2120</v>
      </c>
      <c r="F260" t="s">
        <v>14</v>
      </c>
      <c r="G260">
        <v>2955</v>
      </c>
    </row>
    <row r="261" spans="1:7" x14ac:dyDescent="0.2">
      <c r="A261" t="s">
        <v>20</v>
      </c>
      <c r="B261">
        <v>50</v>
      </c>
      <c r="F261" t="s">
        <v>14</v>
      </c>
      <c r="G261">
        <v>1657</v>
      </c>
    </row>
    <row r="262" spans="1:7" x14ac:dyDescent="0.2">
      <c r="A262" t="s">
        <v>20</v>
      </c>
      <c r="B262">
        <v>2080</v>
      </c>
      <c r="F262" t="s">
        <v>14</v>
      </c>
      <c r="G262">
        <v>926</v>
      </c>
    </row>
    <row r="263" spans="1:7" x14ac:dyDescent="0.2">
      <c r="A263" t="s">
        <v>20</v>
      </c>
      <c r="B263">
        <v>2105</v>
      </c>
      <c r="F263" t="s">
        <v>14</v>
      </c>
      <c r="G263">
        <v>77</v>
      </c>
    </row>
    <row r="264" spans="1:7" x14ac:dyDescent="0.2">
      <c r="A264" t="s">
        <v>20</v>
      </c>
      <c r="B264">
        <v>2436</v>
      </c>
      <c r="F264" t="s">
        <v>14</v>
      </c>
      <c r="G264">
        <v>1748</v>
      </c>
    </row>
    <row r="265" spans="1:7" x14ac:dyDescent="0.2">
      <c r="A265" t="s">
        <v>20</v>
      </c>
      <c r="B265">
        <v>80</v>
      </c>
      <c r="F265" t="s">
        <v>14</v>
      </c>
      <c r="G265">
        <v>79</v>
      </c>
    </row>
    <row r="266" spans="1:7" x14ac:dyDescent="0.2">
      <c r="A266" t="s">
        <v>20</v>
      </c>
      <c r="B266">
        <v>42</v>
      </c>
      <c r="F266" t="s">
        <v>14</v>
      </c>
      <c r="G266">
        <v>889</v>
      </c>
    </row>
    <row r="267" spans="1:7" x14ac:dyDescent="0.2">
      <c r="A267" t="s">
        <v>20</v>
      </c>
      <c r="B267">
        <v>139</v>
      </c>
      <c r="F267" t="s">
        <v>14</v>
      </c>
      <c r="G267">
        <v>56</v>
      </c>
    </row>
    <row r="268" spans="1:7" x14ac:dyDescent="0.2">
      <c r="A268" t="s">
        <v>20</v>
      </c>
      <c r="B268">
        <v>159</v>
      </c>
      <c r="F268" t="s">
        <v>14</v>
      </c>
      <c r="G268">
        <v>1</v>
      </c>
    </row>
    <row r="269" spans="1:7" x14ac:dyDescent="0.2">
      <c r="A269" t="s">
        <v>20</v>
      </c>
      <c r="B269">
        <v>381</v>
      </c>
      <c r="F269" t="s">
        <v>14</v>
      </c>
      <c r="G269">
        <v>83</v>
      </c>
    </row>
    <row r="270" spans="1:7" x14ac:dyDescent="0.2">
      <c r="A270" t="s">
        <v>20</v>
      </c>
      <c r="B270">
        <v>194</v>
      </c>
      <c r="F270" t="s">
        <v>14</v>
      </c>
      <c r="G270">
        <v>2025</v>
      </c>
    </row>
    <row r="271" spans="1:7" x14ac:dyDescent="0.2">
      <c r="A271" t="s">
        <v>20</v>
      </c>
      <c r="B271">
        <v>106</v>
      </c>
      <c r="F271" t="s">
        <v>14</v>
      </c>
      <c r="G271">
        <v>14</v>
      </c>
    </row>
    <row r="272" spans="1:7" x14ac:dyDescent="0.2">
      <c r="A272" t="s">
        <v>20</v>
      </c>
      <c r="B272">
        <v>142</v>
      </c>
      <c r="F272" t="s">
        <v>14</v>
      </c>
      <c r="G272">
        <v>656</v>
      </c>
    </row>
    <row r="273" spans="1:7" x14ac:dyDescent="0.2">
      <c r="A273" t="s">
        <v>20</v>
      </c>
      <c r="B273">
        <v>211</v>
      </c>
      <c r="F273" t="s">
        <v>14</v>
      </c>
      <c r="G273">
        <v>1596</v>
      </c>
    </row>
    <row r="274" spans="1:7" x14ac:dyDescent="0.2">
      <c r="A274" t="s">
        <v>20</v>
      </c>
      <c r="B274">
        <v>2756</v>
      </c>
      <c r="F274" t="s">
        <v>14</v>
      </c>
      <c r="G274">
        <v>10</v>
      </c>
    </row>
    <row r="275" spans="1:7" x14ac:dyDescent="0.2">
      <c r="A275" t="s">
        <v>20</v>
      </c>
      <c r="B275">
        <v>173</v>
      </c>
      <c r="F275" t="s">
        <v>14</v>
      </c>
      <c r="G275">
        <v>1121</v>
      </c>
    </row>
    <row r="276" spans="1:7" x14ac:dyDescent="0.2">
      <c r="A276" t="s">
        <v>20</v>
      </c>
      <c r="B276">
        <v>87</v>
      </c>
      <c r="F276" t="s">
        <v>14</v>
      </c>
      <c r="G276">
        <v>15</v>
      </c>
    </row>
    <row r="277" spans="1:7" x14ac:dyDescent="0.2">
      <c r="A277" t="s">
        <v>20</v>
      </c>
      <c r="B277">
        <v>1572</v>
      </c>
      <c r="F277" t="s">
        <v>14</v>
      </c>
      <c r="G277">
        <v>191</v>
      </c>
    </row>
    <row r="278" spans="1:7" x14ac:dyDescent="0.2">
      <c r="A278" t="s">
        <v>20</v>
      </c>
      <c r="B278">
        <v>2346</v>
      </c>
      <c r="F278" t="s">
        <v>14</v>
      </c>
      <c r="G278">
        <v>16</v>
      </c>
    </row>
    <row r="279" spans="1:7" x14ac:dyDescent="0.2">
      <c r="A279" t="s">
        <v>20</v>
      </c>
      <c r="B279">
        <v>115</v>
      </c>
      <c r="F279" t="s">
        <v>14</v>
      </c>
      <c r="G279">
        <v>17</v>
      </c>
    </row>
    <row r="280" spans="1:7" x14ac:dyDescent="0.2">
      <c r="A280" t="s">
        <v>20</v>
      </c>
      <c r="B280">
        <v>85</v>
      </c>
      <c r="F280" t="s">
        <v>14</v>
      </c>
      <c r="G280">
        <v>34</v>
      </c>
    </row>
    <row r="281" spans="1:7" x14ac:dyDescent="0.2">
      <c r="A281" t="s">
        <v>20</v>
      </c>
      <c r="B281">
        <v>144</v>
      </c>
      <c r="F281" t="s">
        <v>14</v>
      </c>
      <c r="G281">
        <v>1</v>
      </c>
    </row>
    <row r="282" spans="1:7" x14ac:dyDescent="0.2">
      <c r="A282" t="s">
        <v>20</v>
      </c>
      <c r="B282">
        <v>2443</v>
      </c>
      <c r="F282" t="s">
        <v>14</v>
      </c>
      <c r="G282">
        <v>1274</v>
      </c>
    </row>
    <row r="283" spans="1:7" x14ac:dyDescent="0.2">
      <c r="A283" t="s">
        <v>20</v>
      </c>
      <c r="B283">
        <v>64</v>
      </c>
      <c r="F283" t="s">
        <v>14</v>
      </c>
      <c r="G283">
        <v>210</v>
      </c>
    </row>
    <row r="284" spans="1:7" x14ac:dyDescent="0.2">
      <c r="A284" t="s">
        <v>20</v>
      </c>
      <c r="B284">
        <v>268</v>
      </c>
      <c r="F284" t="s">
        <v>14</v>
      </c>
      <c r="G284">
        <v>248</v>
      </c>
    </row>
    <row r="285" spans="1:7" x14ac:dyDescent="0.2">
      <c r="A285" t="s">
        <v>20</v>
      </c>
      <c r="B285">
        <v>195</v>
      </c>
      <c r="F285" t="s">
        <v>14</v>
      </c>
      <c r="G285">
        <v>513</v>
      </c>
    </row>
    <row r="286" spans="1:7" x14ac:dyDescent="0.2">
      <c r="A286" t="s">
        <v>20</v>
      </c>
      <c r="B286">
        <v>186</v>
      </c>
      <c r="F286" t="s">
        <v>14</v>
      </c>
      <c r="G286">
        <v>3410</v>
      </c>
    </row>
    <row r="287" spans="1:7" x14ac:dyDescent="0.2">
      <c r="A287" t="s">
        <v>20</v>
      </c>
      <c r="B287">
        <v>460</v>
      </c>
      <c r="F287" t="s">
        <v>14</v>
      </c>
      <c r="G287">
        <v>10</v>
      </c>
    </row>
    <row r="288" spans="1:7" x14ac:dyDescent="0.2">
      <c r="A288" t="s">
        <v>20</v>
      </c>
      <c r="B288">
        <v>2528</v>
      </c>
      <c r="F288" t="s">
        <v>14</v>
      </c>
      <c r="G288">
        <v>2201</v>
      </c>
    </row>
    <row r="289" spans="1:7" x14ac:dyDescent="0.2">
      <c r="A289" t="s">
        <v>20</v>
      </c>
      <c r="B289">
        <v>3657</v>
      </c>
      <c r="F289" t="s">
        <v>14</v>
      </c>
      <c r="G289">
        <v>676</v>
      </c>
    </row>
    <row r="290" spans="1:7" x14ac:dyDescent="0.2">
      <c r="A290" t="s">
        <v>20</v>
      </c>
      <c r="B290">
        <v>131</v>
      </c>
      <c r="F290" t="s">
        <v>14</v>
      </c>
      <c r="G290">
        <v>831</v>
      </c>
    </row>
    <row r="291" spans="1:7" x14ac:dyDescent="0.2">
      <c r="A291" t="s">
        <v>20</v>
      </c>
      <c r="B291">
        <v>239</v>
      </c>
      <c r="F291" t="s">
        <v>14</v>
      </c>
      <c r="G291">
        <v>859</v>
      </c>
    </row>
    <row r="292" spans="1:7" x14ac:dyDescent="0.2">
      <c r="A292" t="s">
        <v>20</v>
      </c>
      <c r="B292">
        <v>78</v>
      </c>
      <c r="F292" t="s">
        <v>14</v>
      </c>
      <c r="G292">
        <v>45</v>
      </c>
    </row>
    <row r="293" spans="1:7" x14ac:dyDescent="0.2">
      <c r="A293" t="s">
        <v>20</v>
      </c>
      <c r="B293">
        <v>1773</v>
      </c>
      <c r="F293" t="s">
        <v>14</v>
      </c>
      <c r="G293">
        <v>6</v>
      </c>
    </row>
    <row r="294" spans="1:7" x14ac:dyDescent="0.2">
      <c r="A294" t="s">
        <v>20</v>
      </c>
      <c r="B294">
        <v>32</v>
      </c>
      <c r="F294" t="s">
        <v>14</v>
      </c>
      <c r="G294">
        <v>7</v>
      </c>
    </row>
    <row r="295" spans="1:7" x14ac:dyDescent="0.2">
      <c r="A295" t="s">
        <v>20</v>
      </c>
      <c r="B295">
        <v>369</v>
      </c>
      <c r="F295" t="s">
        <v>14</v>
      </c>
      <c r="G295">
        <v>31</v>
      </c>
    </row>
    <row r="296" spans="1:7" x14ac:dyDescent="0.2">
      <c r="A296" t="s">
        <v>20</v>
      </c>
      <c r="B296">
        <v>89</v>
      </c>
      <c r="F296" t="s">
        <v>14</v>
      </c>
      <c r="G296">
        <v>78</v>
      </c>
    </row>
    <row r="297" spans="1:7" x14ac:dyDescent="0.2">
      <c r="A297" t="s">
        <v>20</v>
      </c>
      <c r="B297">
        <v>147</v>
      </c>
      <c r="F297" t="s">
        <v>14</v>
      </c>
      <c r="G297">
        <v>1225</v>
      </c>
    </row>
    <row r="298" spans="1:7" x14ac:dyDescent="0.2">
      <c r="A298" t="s">
        <v>20</v>
      </c>
      <c r="B298">
        <v>126</v>
      </c>
      <c r="F298" t="s">
        <v>14</v>
      </c>
      <c r="G298">
        <v>1</v>
      </c>
    </row>
    <row r="299" spans="1:7" x14ac:dyDescent="0.2">
      <c r="A299" t="s">
        <v>20</v>
      </c>
      <c r="B299">
        <v>2218</v>
      </c>
      <c r="F299" t="s">
        <v>14</v>
      </c>
      <c r="G299">
        <v>67</v>
      </c>
    </row>
    <row r="300" spans="1:7" x14ac:dyDescent="0.2">
      <c r="A300" t="s">
        <v>20</v>
      </c>
      <c r="B300">
        <v>202</v>
      </c>
      <c r="F300" t="s">
        <v>14</v>
      </c>
      <c r="G300">
        <v>19</v>
      </c>
    </row>
    <row r="301" spans="1:7" x14ac:dyDescent="0.2">
      <c r="A301" t="s">
        <v>20</v>
      </c>
      <c r="B301">
        <v>140</v>
      </c>
      <c r="F301" t="s">
        <v>14</v>
      </c>
      <c r="G301">
        <v>2108</v>
      </c>
    </row>
    <row r="302" spans="1:7" x14ac:dyDescent="0.2">
      <c r="A302" t="s">
        <v>20</v>
      </c>
      <c r="B302">
        <v>1052</v>
      </c>
      <c r="F302" t="s">
        <v>14</v>
      </c>
      <c r="G302">
        <v>679</v>
      </c>
    </row>
    <row r="303" spans="1:7" x14ac:dyDescent="0.2">
      <c r="A303" t="s">
        <v>20</v>
      </c>
      <c r="B303">
        <v>247</v>
      </c>
      <c r="F303" t="s">
        <v>14</v>
      </c>
      <c r="G303">
        <v>36</v>
      </c>
    </row>
    <row r="304" spans="1:7" x14ac:dyDescent="0.2">
      <c r="A304" t="s">
        <v>20</v>
      </c>
      <c r="B304">
        <v>84</v>
      </c>
      <c r="F304" t="s">
        <v>14</v>
      </c>
      <c r="G304">
        <v>47</v>
      </c>
    </row>
    <row r="305" spans="1:7" x14ac:dyDescent="0.2">
      <c r="A305" t="s">
        <v>20</v>
      </c>
      <c r="B305">
        <v>88</v>
      </c>
      <c r="F305" t="s">
        <v>14</v>
      </c>
      <c r="G305">
        <v>70</v>
      </c>
    </row>
    <row r="306" spans="1:7" x14ac:dyDescent="0.2">
      <c r="A306" t="s">
        <v>20</v>
      </c>
      <c r="B306">
        <v>156</v>
      </c>
      <c r="F306" t="s">
        <v>14</v>
      </c>
      <c r="G306">
        <v>154</v>
      </c>
    </row>
    <row r="307" spans="1:7" x14ac:dyDescent="0.2">
      <c r="A307" t="s">
        <v>20</v>
      </c>
      <c r="B307">
        <v>2985</v>
      </c>
      <c r="F307" t="s">
        <v>14</v>
      </c>
      <c r="G307">
        <v>22</v>
      </c>
    </row>
    <row r="308" spans="1:7" x14ac:dyDescent="0.2">
      <c r="A308" t="s">
        <v>20</v>
      </c>
      <c r="B308">
        <v>762</v>
      </c>
      <c r="F308" t="s">
        <v>14</v>
      </c>
      <c r="G308">
        <v>1758</v>
      </c>
    </row>
    <row r="309" spans="1:7" x14ac:dyDescent="0.2">
      <c r="A309" t="s">
        <v>20</v>
      </c>
      <c r="B309">
        <v>554</v>
      </c>
      <c r="F309" t="s">
        <v>14</v>
      </c>
      <c r="G309">
        <v>94</v>
      </c>
    </row>
    <row r="310" spans="1:7" x14ac:dyDescent="0.2">
      <c r="A310" t="s">
        <v>20</v>
      </c>
      <c r="B310">
        <v>135</v>
      </c>
      <c r="F310" t="s">
        <v>14</v>
      </c>
      <c r="G310">
        <v>33</v>
      </c>
    </row>
    <row r="311" spans="1:7" x14ac:dyDescent="0.2">
      <c r="A311" t="s">
        <v>20</v>
      </c>
      <c r="B311">
        <v>122</v>
      </c>
      <c r="F311" t="s">
        <v>14</v>
      </c>
      <c r="G311">
        <v>1</v>
      </c>
    </row>
    <row r="312" spans="1:7" x14ac:dyDescent="0.2">
      <c r="A312" t="s">
        <v>20</v>
      </c>
      <c r="B312">
        <v>221</v>
      </c>
      <c r="F312" t="s">
        <v>14</v>
      </c>
      <c r="G312">
        <v>31</v>
      </c>
    </row>
    <row r="313" spans="1:7" x14ac:dyDescent="0.2">
      <c r="A313" t="s">
        <v>20</v>
      </c>
      <c r="B313">
        <v>126</v>
      </c>
      <c r="F313" t="s">
        <v>14</v>
      </c>
      <c r="G313">
        <v>35</v>
      </c>
    </row>
    <row r="314" spans="1:7" x14ac:dyDescent="0.2">
      <c r="A314" t="s">
        <v>20</v>
      </c>
      <c r="B314">
        <v>1022</v>
      </c>
      <c r="F314" t="s">
        <v>14</v>
      </c>
      <c r="G314">
        <v>63</v>
      </c>
    </row>
    <row r="315" spans="1:7" x14ac:dyDescent="0.2">
      <c r="A315" t="s">
        <v>20</v>
      </c>
      <c r="B315">
        <v>3177</v>
      </c>
      <c r="F315" t="s">
        <v>14</v>
      </c>
      <c r="G315">
        <v>526</v>
      </c>
    </row>
    <row r="316" spans="1:7" x14ac:dyDescent="0.2">
      <c r="A316" t="s">
        <v>20</v>
      </c>
      <c r="B316">
        <v>198</v>
      </c>
      <c r="F316" t="s">
        <v>14</v>
      </c>
      <c r="G316">
        <v>121</v>
      </c>
    </row>
    <row r="317" spans="1:7" x14ac:dyDescent="0.2">
      <c r="A317" t="s">
        <v>20</v>
      </c>
      <c r="B317">
        <v>85</v>
      </c>
      <c r="F317" t="s">
        <v>14</v>
      </c>
      <c r="G317">
        <v>67</v>
      </c>
    </row>
    <row r="318" spans="1:7" x14ac:dyDescent="0.2">
      <c r="A318" t="s">
        <v>20</v>
      </c>
      <c r="B318">
        <v>3596</v>
      </c>
      <c r="F318" t="s">
        <v>14</v>
      </c>
      <c r="G318">
        <v>57</v>
      </c>
    </row>
    <row r="319" spans="1:7" x14ac:dyDescent="0.2">
      <c r="A319" t="s">
        <v>20</v>
      </c>
      <c r="B319">
        <v>244</v>
      </c>
      <c r="F319" t="s">
        <v>14</v>
      </c>
      <c r="G319">
        <v>1229</v>
      </c>
    </row>
    <row r="320" spans="1:7" x14ac:dyDescent="0.2">
      <c r="A320" t="s">
        <v>20</v>
      </c>
      <c r="B320">
        <v>5180</v>
      </c>
      <c r="F320" t="s">
        <v>14</v>
      </c>
      <c r="G320">
        <v>12</v>
      </c>
    </row>
    <row r="321" spans="1:7" x14ac:dyDescent="0.2">
      <c r="A321" t="s">
        <v>20</v>
      </c>
      <c r="B321">
        <v>589</v>
      </c>
      <c r="F321" t="s">
        <v>14</v>
      </c>
      <c r="G321">
        <v>452</v>
      </c>
    </row>
    <row r="322" spans="1:7" x14ac:dyDescent="0.2">
      <c r="A322" t="s">
        <v>20</v>
      </c>
      <c r="B322">
        <v>2725</v>
      </c>
      <c r="F322" t="s">
        <v>14</v>
      </c>
      <c r="G322">
        <v>1886</v>
      </c>
    </row>
    <row r="323" spans="1:7" x14ac:dyDescent="0.2">
      <c r="A323" t="s">
        <v>20</v>
      </c>
      <c r="B323">
        <v>300</v>
      </c>
      <c r="F323" t="s">
        <v>14</v>
      </c>
      <c r="G323">
        <v>1825</v>
      </c>
    </row>
    <row r="324" spans="1:7" x14ac:dyDescent="0.2">
      <c r="A324" t="s">
        <v>20</v>
      </c>
      <c r="B324">
        <v>144</v>
      </c>
      <c r="F324" t="s">
        <v>14</v>
      </c>
      <c r="G324">
        <v>31</v>
      </c>
    </row>
    <row r="325" spans="1:7" x14ac:dyDescent="0.2">
      <c r="A325" t="s">
        <v>20</v>
      </c>
      <c r="B325">
        <v>87</v>
      </c>
      <c r="F325" t="s">
        <v>14</v>
      </c>
      <c r="G325">
        <v>107</v>
      </c>
    </row>
    <row r="326" spans="1:7" x14ac:dyDescent="0.2">
      <c r="A326" t="s">
        <v>20</v>
      </c>
      <c r="B326">
        <v>3116</v>
      </c>
      <c r="F326" t="s">
        <v>14</v>
      </c>
      <c r="G326">
        <v>27</v>
      </c>
    </row>
    <row r="327" spans="1:7" x14ac:dyDescent="0.2">
      <c r="A327" t="s">
        <v>20</v>
      </c>
      <c r="B327">
        <v>909</v>
      </c>
      <c r="F327" t="s">
        <v>14</v>
      </c>
      <c r="G327">
        <v>1221</v>
      </c>
    </row>
    <row r="328" spans="1:7" x14ac:dyDescent="0.2">
      <c r="A328" t="s">
        <v>20</v>
      </c>
      <c r="B328">
        <v>1613</v>
      </c>
      <c r="F328" t="s">
        <v>14</v>
      </c>
      <c r="G328">
        <v>1</v>
      </c>
    </row>
    <row r="329" spans="1:7" x14ac:dyDescent="0.2">
      <c r="A329" t="s">
        <v>20</v>
      </c>
      <c r="B329">
        <v>136</v>
      </c>
      <c r="F329" t="s">
        <v>14</v>
      </c>
      <c r="G329">
        <v>16</v>
      </c>
    </row>
    <row r="330" spans="1:7" x14ac:dyDescent="0.2">
      <c r="A330" t="s">
        <v>20</v>
      </c>
      <c r="B330">
        <v>130</v>
      </c>
      <c r="F330" t="s">
        <v>14</v>
      </c>
      <c r="G330">
        <v>41</v>
      </c>
    </row>
    <row r="331" spans="1:7" x14ac:dyDescent="0.2">
      <c r="A331" t="s">
        <v>20</v>
      </c>
      <c r="B331">
        <v>102</v>
      </c>
      <c r="F331" t="s">
        <v>14</v>
      </c>
      <c r="G331">
        <v>523</v>
      </c>
    </row>
    <row r="332" spans="1:7" x14ac:dyDescent="0.2">
      <c r="A332" t="s">
        <v>20</v>
      </c>
      <c r="B332">
        <v>4006</v>
      </c>
      <c r="F332" t="s">
        <v>14</v>
      </c>
      <c r="G332">
        <v>141</v>
      </c>
    </row>
    <row r="333" spans="1:7" x14ac:dyDescent="0.2">
      <c r="A333" t="s">
        <v>20</v>
      </c>
      <c r="B333">
        <v>1629</v>
      </c>
      <c r="F333" t="s">
        <v>14</v>
      </c>
      <c r="G333">
        <v>52</v>
      </c>
    </row>
    <row r="334" spans="1:7" x14ac:dyDescent="0.2">
      <c r="A334" t="s">
        <v>20</v>
      </c>
      <c r="B334">
        <v>2188</v>
      </c>
      <c r="F334" t="s">
        <v>14</v>
      </c>
      <c r="G334">
        <v>225</v>
      </c>
    </row>
    <row r="335" spans="1:7" x14ac:dyDescent="0.2">
      <c r="A335" t="s">
        <v>20</v>
      </c>
      <c r="B335">
        <v>2409</v>
      </c>
      <c r="F335" t="s">
        <v>14</v>
      </c>
      <c r="G335">
        <v>38</v>
      </c>
    </row>
    <row r="336" spans="1:7" x14ac:dyDescent="0.2">
      <c r="A336" t="s">
        <v>20</v>
      </c>
      <c r="B336">
        <v>194</v>
      </c>
      <c r="F336" t="s">
        <v>14</v>
      </c>
      <c r="G336">
        <v>15</v>
      </c>
    </row>
    <row r="337" spans="1:7" x14ac:dyDescent="0.2">
      <c r="A337" t="s">
        <v>20</v>
      </c>
      <c r="B337">
        <v>1140</v>
      </c>
      <c r="F337" t="s">
        <v>14</v>
      </c>
      <c r="G337">
        <v>37</v>
      </c>
    </row>
    <row r="338" spans="1:7" x14ac:dyDescent="0.2">
      <c r="A338" t="s">
        <v>20</v>
      </c>
      <c r="B338">
        <v>102</v>
      </c>
      <c r="F338" t="s">
        <v>14</v>
      </c>
      <c r="G338">
        <v>112</v>
      </c>
    </row>
    <row r="339" spans="1:7" x14ac:dyDescent="0.2">
      <c r="A339" t="s">
        <v>20</v>
      </c>
      <c r="B339">
        <v>2857</v>
      </c>
      <c r="F339" t="s">
        <v>14</v>
      </c>
      <c r="G339">
        <v>21</v>
      </c>
    </row>
    <row r="340" spans="1:7" x14ac:dyDescent="0.2">
      <c r="A340" t="s">
        <v>20</v>
      </c>
      <c r="B340">
        <v>107</v>
      </c>
      <c r="F340" t="s">
        <v>14</v>
      </c>
      <c r="G340">
        <v>67</v>
      </c>
    </row>
    <row r="341" spans="1:7" x14ac:dyDescent="0.2">
      <c r="A341" t="s">
        <v>20</v>
      </c>
      <c r="B341">
        <v>160</v>
      </c>
      <c r="F341" t="s">
        <v>14</v>
      </c>
      <c r="G341">
        <v>78</v>
      </c>
    </row>
    <row r="342" spans="1:7" x14ac:dyDescent="0.2">
      <c r="A342" t="s">
        <v>20</v>
      </c>
      <c r="B342">
        <v>2230</v>
      </c>
      <c r="F342" t="s">
        <v>14</v>
      </c>
      <c r="G342">
        <v>67</v>
      </c>
    </row>
    <row r="343" spans="1:7" x14ac:dyDescent="0.2">
      <c r="A343" t="s">
        <v>20</v>
      </c>
      <c r="B343">
        <v>316</v>
      </c>
      <c r="F343" t="s">
        <v>14</v>
      </c>
      <c r="G343">
        <v>263</v>
      </c>
    </row>
    <row r="344" spans="1:7" x14ac:dyDescent="0.2">
      <c r="A344" t="s">
        <v>20</v>
      </c>
      <c r="B344">
        <v>117</v>
      </c>
      <c r="F344" t="s">
        <v>14</v>
      </c>
      <c r="G344">
        <v>1691</v>
      </c>
    </row>
    <row r="345" spans="1:7" x14ac:dyDescent="0.2">
      <c r="A345" t="s">
        <v>20</v>
      </c>
      <c r="B345">
        <v>6406</v>
      </c>
      <c r="F345" t="s">
        <v>14</v>
      </c>
      <c r="G345">
        <v>181</v>
      </c>
    </row>
    <row r="346" spans="1:7" x14ac:dyDescent="0.2">
      <c r="A346" t="s">
        <v>20</v>
      </c>
      <c r="B346">
        <v>192</v>
      </c>
      <c r="F346" t="s">
        <v>14</v>
      </c>
      <c r="G346">
        <v>13</v>
      </c>
    </row>
    <row r="347" spans="1:7" x14ac:dyDescent="0.2">
      <c r="A347" t="s">
        <v>20</v>
      </c>
      <c r="B347">
        <v>26</v>
      </c>
      <c r="F347" t="s">
        <v>14</v>
      </c>
      <c r="G347">
        <v>1</v>
      </c>
    </row>
    <row r="348" spans="1:7" x14ac:dyDescent="0.2">
      <c r="A348" t="s">
        <v>20</v>
      </c>
      <c r="B348">
        <v>723</v>
      </c>
      <c r="F348" t="s">
        <v>14</v>
      </c>
      <c r="G348">
        <v>21</v>
      </c>
    </row>
    <row r="349" spans="1:7" x14ac:dyDescent="0.2">
      <c r="A349" t="s">
        <v>20</v>
      </c>
      <c r="B349">
        <v>170</v>
      </c>
      <c r="F349" t="s">
        <v>14</v>
      </c>
      <c r="G349">
        <v>830</v>
      </c>
    </row>
    <row r="350" spans="1:7" x14ac:dyDescent="0.2">
      <c r="A350" t="s">
        <v>20</v>
      </c>
      <c r="B350">
        <v>238</v>
      </c>
      <c r="F350" t="s">
        <v>14</v>
      </c>
      <c r="G350">
        <v>130</v>
      </c>
    </row>
    <row r="351" spans="1:7" x14ac:dyDescent="0.2">
      <c r="A351" t="s">
        <v>20</v>
      </c>
      <c r="B351">
        <v>55</v>
      </c>
      <c r="F351" t="s">
        <v>14</v>
      </c>
      <c r="G351">
        <v>55</v>
      </c>
    </row>
    <row r="352" spans="1:7" x14ac:dyDescent="0.2">
      <c r="A352" t="s">
        <v>20</v>
      </c>
      <c r="B352">
        <v>128</v>
      </c>
      <c r="F352" t="s">
        <v>14</v>
      </c>
      <c r="G352">
        <v>114</v>
      </c>
    </row>
    <row r="353" spans="1:7" x14ac:dyDescent="0.2">
      <c r="A353" t="s">
        <v>20</v>
      </c>
      <c r="B353">
        <v>2144</v>
      </c>
      <c r="F353" t="s">
        <v>14</v>
      </c>
      <c r="G353">
        <v>594</v>
      </c>
    </row>
    <row r="354" spans="1:7" x14ac:dyDescent="0.2">
      <c r="A354" t="s">
        <v>20</v>
      </c>
      <c r="B354">
        <v>2693</v>
      </c>
      <c r="F354" t="s">
        <v>14</v>
      </c>
      <c r="G354">
        <v>24</v>
      </c>
    </row>
    <row r="355" spans="1:7" x14ac:dyDescent="0.2">
      <c r="A355" t="s">
        <v>20</v>
      </c>
      <c r="B355">
        <v>432</v>
      </c>
      <c r="F355" t="s">
        <v>14</v>
      </c>
      <c r="G355">
        <v>252</v>
      </c>
    </row>
    <row r="356" spans="1:7" x14ac:dyDescent="0.2">
      <c r="A356" t="s">
        <v>20</v>
      </c>
      <c r="B356">
        <v>189</v>
      </c>
      <c r="F356" t="s">
        <v>14</v>
      </c>
      <c r="G356">
        <v>67</v>
      </c>
    </row>
    <row r="357" spans="1:7" x14ac:dyDescent="0.2">
      <c r="A357" t="s">
        <v>20</v>
      </c>
      <c r="B357">
        <v>154</v>
      </c>
      <c r="F357" t="s">
        <v>14</v>
      </c>
      <c r="G357">
        <v>742</v>
      </c>
    </row>
    <row r="358" spans="1:7" x14ac:dyDescent="0.2">
      <c r="A358" t="s">
        <v>20</v>
      </c>
      <c r="B358">
        <v>96</v>
      </c>
      <c r="F358" t="s">
        <v>14</v>
      </c>
      <c r="G358">
        <v>75</v>
      </c>
    </row>
    <row r="359" spans="1:7" x14ac:dyDescent="0.2">
      <c r="A359" t="s">
        <v>20</v>
      </c>
      <c r="B359">
        <v>3063</v>
      </c>
      <c r="F359" t="s">
        <v>14</v>
      </c>
      <c r="G359">
        <v>4405</v>
      </c>
    </row>
    <row r="360" spans="1:7" x14ac:dyDescent="0.2">
      <c r="A360" t="s">
        <v>20</v>
      </c>
      <c r="B360">
        <v>2266</v>
      </c>
      <c r="F360" t="s">
        <v>14</v>
      </c>
      <c r="G360">
        <v>92</v>
      </c>
    </row>
    <row r="361" spans="1:7" x14ac:dyDescent="0.2">
      <c r="A361" t="s">
        <v>20</v>
      </c>
      <c r="B361">
        <v>194</v>
      </c>
      <c r="F361" t="s">
        <v>14</v>
      </c>
      <c r="G361">
        <v>64</v>
      </c>
    </row>
    <row r="362" spans="1:7" x14ac:dyDescent="0.2">
      <c r="A362" t="s">
        <v>20</v>
      </c>
      <c r="B362">
        <v>129</v>
      </c>
      <c r="F362" t="s">
        <v>14</v>
      </c>
      <c r="G362">
        <v>64</v>
      </c>
    </row>
    <row r="363" spans="1:7" x14ac:dyDescent="0.2">
      <c r="A363" t="s">
        <v>20</v>
      </c>
      <c r="B363">
        <v>375</v>
      </c>
      <c r="F363" t="s">
        <v>14</v>
      </c>
      <c r="G363">
        <v>842</v>
      </c>
    </row>
    <row r="364" spans="1:7" x14ac:dyDescent="0.2">
      <c r="A364" t="s">
        <v>20</v>
      </c>
      <c r="B364">
        <v>409</v>
      </c>
    </row>
    <row r="365" spans="1:7" x14ac:dyDescent="0.2">
      <c r="A365" t="s">
        <v>20</v>
      </c>
      <c r="B365">
        <v>234</v>
      </c>
    </row>
    <row r="366" spans="1:7" x14ac:dyDescent="0.2">
      <c r="A366" t="s">
        <v>20</v>
      </c>
      <c r="B366">
        <v>3016</v>
      </c>
    </row>
    <row r="367" spans="1:7" x14ac:dyDescent="0.2">
      <c r="A367" t="s">
        <v>20</v>
      </c>
      <c r="B367">
        <v>264</v>
      </c>
    </row>
    <row r="368" spans="1:7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566">
    <cfRule type="containsText" dxfId="9" priority="6" operator="containsText" text="live">
      <formula>NOT(ISERROR(SEARCH("live",A1)))</formula>
    </cfRule>
    <cfRule type="containsText" dxfId="8" priority="7" operator="containsText" text="canceled">
      <formula>NOT(ISERROR(SEARCH("canceled",A1)))</formula>
    </cfRule>
    <cfRule type="containsText" dxfId="7" priority="8" operator="containsText" text="cancelled">
      <formula>NOT(ISERROR(SEARCH("cancelled",A1)))</formula>
    </cfRule>
    <cfRule type="containsText" dxfId="6" priority="9" operator="containsText" text="successful">
      <formula>NOT(ISERROR(SEARCH("successful",A1)))</formula>
    </cfRule>
    <cfRule type="containsText" dxfId="5" priority="10" operator="containsText" text="failed">
      <formula>NOT(ISERROR(SEARCH("failed",A1)))</formula>
    </cfRule>
  </conditionalFormatting>
  <conditionalFormatting sqref="F1:F363">
    <cfRule type="containsText" dxfId="4" priority="1" operator="containsText" text="live">
      <formula>NOT(ISERROR(SEARCH("live",F1)))</formula>
    </cfRule>
    <cfRule type="containsText" dxfId="3" priority="2" operator="containsText" text="canceled">
      <formula>NOT(ISERROR(SEARCH("canceled",F1)))</formula>
    </cfRule>
    <cfRule type="containsText" dxfId="2" priority="3" operator="containsText" text="cancelled">
      <formula>NOT(ISERROR(SEARCH("cancelled",F1)))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failed">
      <formula>NOT(ISERROR(SEARCH("failed",F1)))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Sheet3</vt:lpstr>
      <vt:lpstr>Sheet4</vt:lpstr>
      <vt:lpstr>Crowdfunding</vt:lpstr>
      <vt:lpstr>Sheet1</vt:lpstr>
      <vt:lpstr>Sheet5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2023-08-21T22:52:13Z</dcterms:modified>
</cp:coreProperties>
</file>