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xr:revisionPtr revIDLastSave="1" documentId="11_6FAAFF6A4E41C4CFA5C0E0ABE1B28D74D5B33545" xr6:coauthVersionLast="47" xr6:coauthVersionMax="47" xr10:uidLastSave="{F8AF1068-107A-4603-9146-65AF2C68BD68}"/>
  <bookViews>
    <workbookView xWindow="0" yWindow="0" windowWidth="0" windowHeight="0" xr2:uid="{00000000-000D-0000-FFFF-FFFF00000000}"/>
  </bookViews>
  <sheets>
    <sheet name="Time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1" i="1"/>
  <c r="C40" i="1"/>
  <c r="C42" i="1" s="1"/>
  <c r="B35" i="1"/>
  <c r="C35" i="1" s="1"/>
  <c r="C44" i="1" s="1"/>
  <c r="C34" i="1"/>
  <c r="C33" i="1"/>
  <c r="E28" i="1"/>
  <c r="D28" i="1"/>
  <c r="A28" i="1"/>
  <c r="E27" i="1"/>
  <c r="D27" i="1"/>
  <c r="A27" i="1"/>
  <c r="E26" i="1"/>
  <c r="D26" i="1"/>
  <c r="A26" i="1"/>
  <c r="E25" i="1"/>
  <c r="D25" i="1"/>
  <c r="A25" i="1"/>
  <c r="E24" i="1"/>
  <c r="D24" i="1"/>
  <c r="A24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Z19" i="1"/>
  <c r="Y19" i="1"/>
  <c r="H19" i="1"/>
  <c r="G19" i="1"/>
  <c r="F19" i="1"/>
  <c r="D19" i="1"/>
  <c r="C19" i="1"/>
  <c r="B19" i="1"/>
  <c r="A19" i="1"/>
  <c r="Z18" i="1"/>
  <c r="Y18" i="1"/>
  <c r="H18" i="1"/>
  <c r="G18" i="1"/>
  <c r="F18" i="1"/>
  <c r="D18" i="1"/>
  <c r="C18" i="1"/>
  <c r="B18" i="1"/>
  <c r="A18" i="1"/>
  <c r="Z17" i="1"/>
  <c r="Y17" i="1"/>
  <c r="H17" i="1"/>
  <c r="G17" i="1"/>
  <c r="F17" i="1"/>
  <c r="D17" i="1"/>
  <c r="C17" i="1"/>
  <c r="B17" i="1"/>
  <c r="A17" i="1"/>
  <c r="Z16" i="1"/>
  <c r="Y16" i="1"/>
  <c r="H16" i="1"/>
  <c r="G16" i="1"/>
  <c r="F16" i="1"/>
  <c r="D16" i="1"/>
  <c r="C16" i="1"/>
  <c r="B16" i="1"/>
  <c r="A16" i="1"/>
  <c r="Z15" i="1"/>
  <c r="Y15" i="1"/>
  <c r="H15" i="1"/>
  <c r="G15" i="1"/>
  <c r="F15" i="1"/>
  <c r="D15" i="1"/>
  <c r="C15" i="1"/>
  <c r="B15" i="1"/>
  <c r="A15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E9" i="1"/>
  <c r="AD9" i="1"/>
  <c r="Z9" i="1"/>
  <c r="Y9" i="1"/>
  <c r="H9" i="1"/>
  <c r="G9" i="1"/>
  <c r="F9" i="1"/>
  <c r="B28" i="1" s="1"/>
  <c r="D9" i="1"/>
  <c r="C28" i="1" s="1"/>
  <c r="AE8" i="1"/>
  <c r="AD8" i="1"/>
  <c r="Z8" i="1"/>
  <c r="Y8" i="1"/>
  <c r="H8" i="1"/>
  <c r="G8" i="1"/>
  <c r="F8" i="1"/>
  <c r="B27" i="1" s="1"/>
  <c r="D8" i="1"/>
  <c r="C27" i="1" s="1"/>
  <c r="AE7" i="1"/>
  <c r="AD7" i="1"/>
  <c r="Z7" i="1"/>
  <c r="Y7" i="1"/>
  <c r="H7" i="1"/>
  <c r="G7" i="1"/>
  <c r="F7" i="1"/>
  <c r="B26" i="1" s="1"/>
  <c r="D7" i="1"/>
  <c r="C26" i="1" s="1"/>
  <c r="AE6" i="1"/>
  <c r="AD6" i="1"/>
  <c r="Z6" i="1"/>
  <c r="Y6" i="1"/>
  <c r="H6" i="1"/>
  <c r="G6" i="1"/>
  <c r="F6" i="1"/>
  <c r="B25" i="1" s="1"/>
  <c r="D6" i="1"/>
  <c r="C25" i="1" s="1"/>
  <c r="AE5" i="1"/>
  <c r="AD5" i="1"/>
  <c r="Z5" i="1"/>
  <c r="Y5" i="1"/>
  <c r="H5" i="1"/>
  <c r="G5" i="1"/>
  <c r="F5" i="1"/>
  <c r="B24" i="1" s="1"/>
  <c r="D5" i="1"/>
  <c r="C24" i="1" s="1"/>
  <c r="I3" i="1"/>
  <c r="I4" i="1" l="1"/>
  <c r="J3" i="1"/>
  <c r="J4" i="1" l="1"/>
  <c r="K3" i="1"/>
  <c r="K4" i="1" l="1"/>
  <c r="L3" i="1"/>
  <c r="L4" i="1" l="1"/>
  <c r="M3" i="1"/>
  <c r="M4" i="1" l="1"/>
  <c r="N3" i="1"/>
  <c r="N4" i="1" l="1"/>
  <c r="O3" i="1"/>
  <c r="O4" i="1" l="1"/>
  <c r="P3" i="1"/>
  <c r="P4" i="1" l="1"/>
  <c r="Q3" i="1"/>
  <c r="Q4" i="1" l="1"/>
  <c r="R3" i="1"/>
  <c r="R4" i="1" l="1"/>
  <c r="S3" i="1"/>
  <c r="S4" i="1" l="1"/>
  <c r="T3" i="1"/>
  <c r="T4" i="1" l="1"/>
  <c r="U3" i="1"/>
  <c r="U4" i="1" l="1"/>
  <c r="V3" i="1"/>
  <c r="V4" i="1" l="1"/>
  <c r="W3" i="1"/>
  <c r="I13" i="1" l="1"/>
  <c r="W4" i="1"/>
  <c r="I14" i="1" l="1"/>
  <c r="J13" i="1"/>
  <c r="J14" i="1" l="1"/>
  <c r="K13" i="1"/>
  <c r="K14" i="1" l="1"/>
  <c r="L13" i="1"/>
  <c r="L14" i="1" l="1"/>
  <c r="M13" i="1"/>
  <c r="M14" i="1" l="1"/>
  <c r="N13" i="1"/>
  <c r="N14" i="1" l="1"/>
  <c r="O13" i="1"/>
  <c r="O14" i="1" l="1"/>
  <c r="P13" i="1"/>
  <c r="P14" i="1" l="1"/>
  <c r="Q13" i="1"/>
  <c r="Q14" i="1" l="1"/>
  <c r="R13" i="1"/>
  <c r="R14" i="1" l="1"/>
  <c r="S13" i="1"/>
  <c r="S14" i="1" l="1"/>
  <c r="T13" i="1"/>
  <c r="T14" i="1" l="1"/>
  <c r="U13" i="1"/>
  <c r="U14" i="1" l="1"/>
  <c r="V13" i="1"/>
  <c r="V14" i="1" l="1"/>
  <c r="W13" i="1"/>
  <c r="W14" i="1" l="1"/>
  <c r="X13" i="1"/>
  <c r="X14" i="1" s="1"/>
</calcChain>
</file>

<file path=xl/sharedStrings.xml><?xml version="1.0" encoding="utf-8"?>
<sst xmlns="http://schemas.openxmlformats.org/spreadsheetml/2006/main" count="70" uniqueCount="40">
  <si>
    <t xml:space="preserve"> Tracker</t>
  </si>
  <si>
    <t>1st Fortnight</t>
  </si>
  <si>
    <t>Name</t>
  </si>
  <si>
    <t>Project</t>
  </si>
  <si>
    <t>On-Board Date</t>
  </si>
  <si>
    <t>Approved (Max)
Hours</t>
  </si>
  <si>
    <t>Actual</t>
  </si>
  <si>
    <t>Vacation</t>
  </si>
  <si>
    <t>Working Days</t>
  </si>
  <si>
    <t>Billable hrs</t>
  </si>
  <si>
    <t>Actual hrs</t>
  </si>
  <si>
    <t>Offshore hrs</t>
  </si>
  <si>
    <t>Onshore hrs</t>
  </si>
  <si>
    <t>Legend</t>
  </si>
  <si>
    <t>Person</t>
  </si>
  <si>
    <t>Min Hours/Week</t>
  </si>
  <si>
    <t>Max Hours/Week</t>
  </si>
  <si>
    <t>Person 1</t>
  </si>
  <si>
    <t>Project A</t>
  </si>
  <si>
    <t>Leave (PTO)</t>
  </si>
  <si>
    <t>Person 2</t>
  </si>
  <si>
    <t>Holiday</t>
  </si>
  <si>
    <t>Person 3</t>
  </si>
  <si>
    <t>L</t>
  </si>
  <si>
    <t>Compensation hours</t>
  </si>
  <si>
    <t>Person 4</t>
  </si>
  <si>
    <t>Project B</t>
  </si>
  <si>
    <t>Person 5</t>
  </si>
  <si>
    <t>2nd Fortnight</t>
  </si>
  <si>
    <t># Name</t>
  </si>
  <si>
    <t>Total Actual Hours for the Month</t>
  </si>
  <si>
    <t>Max Billable Hours / Month</t>
  </si>
  <si>
    <t>Final Billable Hours for the Month</t>
  </si>
  <si>
    <t>Notes</t>
  </si>
  <si>
    <t>Days</t>
  </si>
  <si>
    <t>Hours</t>
  </si>
  <si>
    <t>No of weekdays</t>
  </si>
  <si>
    <t>Offshore Holidays</t>
  </si>
  <si>
    <t>Offshore working days</t>
  </si>
  <si>
    <t>Max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</si>
</sst>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"/>
    <numFmt numFmtId="165" formatCode="m/d"/>
  </numFmts>
  <fonts count="10">
    <font>
      <sz val="10"/>
      <color rgb="FF000000"/>
      <name val="Arial"/>
    </font>
    <font>
      <b/>
      <sz val="12"/>
      <color rgb="FF9933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1"/>
      <color rgb="FF0000FF"/>
      <name val="Arial"/>
    </font>
    <font>
      <sz val="10"/>
      <color rgb="FFFF0000"/>
      <name val="Arial"/>
    </font>
    <font>
      <sz val="10"/>
      <color rgb="FFFFFFFF"/>
      <name val="Arial"/>
    </font>
    <font>
      <b/>
      <i/>
      <sz val="10"/>
      <name val="Arial"/>
    </font>
    <font>
      <sz val="11"/>
      <name val="Arial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rgb="FFFCE8B2"/>
        <bgColor rgb="FFFCE8B2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165" fontId="3" fillId="5" borderId="6" xfId="0" applyNumberFormat="1" applyFont="1" applyFill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top" wrapText="1"/>
    </xf>
    <xf numFmtId="0" fontId="3" fillId="7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15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vertical="top" wrapText="1"/>
    </xf>
    <xf numFmtId="0" fontId="3" fillId="3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9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9" fontId="4" fillId="0" borderId="0" xfId="0" applyNumberFormat="1" applyFont="1" applyAlignment="1">
      <alignment vertical="top" wrapText="1"/>
    </xf>
    <xf numFmtId="15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3" fillId="3" borderId="6" xfId="0" applyFont="1" applyFill="1" applyBorder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vertical="top" wrapText="1"/>
    </xf>
    <xf numFmtId="0" fontId="4" fillId="10" borderId="6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0" borderId="0" xfId="0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6" xfId="0" applyFont="1" applyBorder="1" applyAlignment="1">
      <alignment horizontal="center" vertical="top"/>
    </xf>
    <xf numFmtId="0" fontId="4" fillId="8" borderId="6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4" fillId="0" borderId="11" xfId="0" applyFont="1" applyBorder="1" applyAlignment="1"/>
  </cellXfs>
  <cellStyles count="1">
    <cellStyle name="Normal" xfId="0" builtinId="0"/>
  </cellStyles>
  <dxfs count="7">
    <dxf>
      <fill>
        <patternFill patternType="solid">
          <fgColor rgb="FF3366FF"/>
          <bgColor rgb="FF3366F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86"/>
  <sheetViews>
    <sheetView tabSelected="1" workbookViewId="0"/>
  </sheetViews>
  <sheetFormatPr defaultColWidth="12.5703125" defaultRowHeight="15.75" customHeight="1"/>
  <cols>
    <col min="1" max="1" width="19.7109375" customWidth="1"/>
    <col min="2" max="2" width="13.42578125" customWidth="1"/>
    <col min="3" max="3" width="15.140625" customWidth="1"/>
    <col min="4" max="4" width="11.5703125" customWidth="1"/>
    <col min="5" max="5" width="8.28515625" customWidth="1"/>
    <col min="6" max="6" width="7.42578125" customWidth="1"/>
    <col min="7" max="7" width="9.85546875" customWidth="1"/>
    <col min="8" max="8" width="9" customWidth="1"/>
    <col min="9" max="9" width="6.28515625" customWidth="1"/>
    <col min="10" max="24" width="5.85546875" customWidth="1"/>
    <col min="25" max="25" width="9.28515625" customWidth="1"/>
    <col min="26" max="26" width="8.7109375" customWidth="1"/>
    <col min="27" max="27" width="6.140625" customWidth="1"/>
    <col min="28" max="28" width="14" customWidth="1"/>
    <col min="29" max="29" width="7.5703125" customWidth="1"/>
    <col min="30" max="30" width="14.5703125" customWidth="1"/>
    <col min="31" max="31" width="18.5703125" customWidth="1"/>
    <col min="32" max="32" width="12.85546875" customWidth="1"/>
    <col min="33" max="34" width="7.5703125" customWidth="1"/>
  </cols>
  <sheetData>
    <row r="1" spans="1:34">
      <c r="A1" s="1" t="s">
        <v>0</v>
      </c>
      <c r="B1" s="1"/>
      <c r="C1" s="2">
        <v>44621</v>
      </c>
      <c r="D1" s="3"/>
      <c r="E1" s="4"/>
      <c r="F1" s="4"/>
      <c r="G1" s="4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/>
      <c r="Y1" s="4"/>
      <c r="Z1" s="7"/>
      <c r="AA1" s="4"/>
      <c r="AB1" s="8"/>
    </row>
    <row r="2" spans="1:34" ht="12.75" customHeight="1">
      <c r="A2" s="63" t="s">
        <v>1</v>
      </c>
      <c r="B2" s="69"/>
      <c r="C2" s="6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1"/>
      <c r="AB2" s="8"/>
    </row>
    <row r="3" spans="1:34" ht="40.5" customHeight="1">
      <c r="A3" s="64" t="s">
        <v>2</v>
      </c>
      <c r="B3" s="64" t="s">
        <v>3</v>
      </c>
      <c r="C3" s="64" t="s">
        <v>4</v>
      </c>
      <c r="D3" s="64" t="s">
        <v>5</v>
      </c>
      <c r="E3" s="65" t="s">
        <v>6</v>
      </c>
      <c r="F3" s="70"/>
      <c r="G3" s="70"/>
      <c r="H3" s="71"/>
      <c r="I3" s="12">
        <f>C1</f>
        <v>44621</v>
      </c>
      <c r="J3" s="12">
        <f t="shared" ref="J3:W3" si="0">I3+1</f>
        <v>44622</v>
      </c>
      <c r="K3" s="12">
        <f t="shared" si="0"/>
        <v>44623</v>
      </c>
      <c r="L3" s="12">
        <f t="shared" si="0"/>
        <v>44624</v>
      </c>
      <c r="M3" s="12">
        <f t="shared" si="0"/>
        <v>44625</v>
      </c>
      <c r="N3" s="12">
        <f t="shared" si="0"/>
        <v>44626</v>
      </c>
      <c r="O3" s="12">
        <f t="shared" si="0"/>
        <v>44627</v>
      </c>
      <c r="P3" s="12">
        <f t="shared" si="0"/>
        <v>44628</v>
      </c>
      <c r="Q3" s="12">
        <f t="shared" si="0"/>
        <v>44629</v>
      </c>
      <c r="R3" s="12">
        <f t="shared" si="0"/>
        <v>44630</v>
      </c>
      <c r="S3" s="12">
        <f t="shared" si="0"/>
        <v>44631</v>
      </c>
      <c r="T3" s="12">
        <f t="shared" si="0"/>
        <v>44632</v>
      </c>
      <c r="U3" s="12">
        <f t="shared" si="0"/>
        <v>44633</v>
      </c>
      <c r="V3" s="12">
        <f t="shared" si="0"/>
        <v>44634</v>
      </c>
      <c r="W3" s="12">
        <f t="shared" si="0"/>
        <v>44635</v>
      </c>
      <c r="X3" s="13"/>
      <c r="Y3" s="66" t="s">
        <v>7</v>
      </c>
      <c r="Z3" s="64" t="s">
        <v>8</v>
      </c>
      <c r="AA3" s="11"/>
      <c r="AB3" s="8"/>
    </row>
    <row r="4" spans="1:34" ht="26.25" customHeight="1">
      <c r="A4" s="72"/>
      <c r="B4" s="72"/>
      <c r="C4" s="72"/>
      <c r="D4" s="72"/>
      <c r="E4" s="14" t="s">
        <v>9</v>
      </c>
      <c r="F4" s="15" t="s">
        <v>10</v>
      </c>
      <c r="G4" s="16" t="s">
        <v>11</v>
      </c>
      <c r="H4" s="16" t="s">
        <v>12</v>
      </c>
      <c r="I4" s="17" t="str">
        <f t="shared" ref="I4:W4" si="1">IF(I3="","",TEXT(WEEKDAY(I3), "ddd"))</f>
        <v>Tue</v>
      </c>
      <c r="J4" s="18" t="str">
        <f t="shared" si="1"/>
        <v>Wed</v>
      </c>
      <c r="K4" s="17" t="str">
        <f t="shared" si="1"/>
        <v>Thu</v>
      </c>
      <c r="L4" s="17" t="str">
        <f t="shared" si="1"/>
        <v>Fri</v>
      </c>
      <c r="M4" s="18" t="str">
        <f t="shared" si="1"/>
        <v>Sat</v>
      </c>
      <c r="N4" s="18" t="str">
        <f t="shared" si="1"/>
        <v>Sun</v>
      </c>
      <c r="O4" s="17" t="str">
        <f t="shared" si="1"/>
        <v>Mon</v>
      </c>
      <c r="P4" s="18" t="str">
        <f t="shared" si="1"/>
        <v>Tue</v>
      </c>
      <c r="Q4" s="18" t="str">
        <f t="shared" si="1"/>
        <v>Wed</v>
      </c>
      <c r="R4" s="18" t="str">
        <f t="shared" si="1"/>
        <v>Thu</v>
      </c>
      <c r="S4" s="18" t="str">
        <f t="shared" si="1"/>
        <v>Fri</v>
      </c>
      <c r="T4" s="18" t="str">
        <f t="shared" si="1"/>
        <v>Sat</v>
      </c>
      <c r="U4" s="18" t="str">
        <f t="shared" si="1"/>
        <v>Sun</v>
      </c>
      <c r="V4" s="18" t="str">
        <f t="shared" si="1"/>
        <v>Mon</v>
      </c>
      <c r="W4" s="18" t="str">
        <f t="shared" si="1"/>
        <v>Tue</v>
      </c>
      <c r="X4" s="19"/>
      <c r="Y4" s="73"/>
      <c r="Z4" s="72"/>
      <c r="AA4" s="11"/>
      <c r="AB4" s="20" t="s">
        <v>13</v>
      </c>
      <c r="AC4" s="21"/>
      <c r="AD4" s="22" t="s">
        <v>14</v>
      </c>
      <c r="AE4" s="22" t="s">
        <v>3</v>
      </c>
      <c r="AF4" s="22" t="s">
        <v>15</v>
      </c>
      <c r="AG4" s="22" t="s">
        <v>16</v>
      </c>
      <c r="AH4" s="21"/>
    </row>
    <row r="5" spans="1:34" ht="12.75" customHeight="1">
      <c r="A5" s="23" t="s">
        <v>17</v>
      </c>
      <c r="B5" s="24" t="s">
        <v>18</v>
      </c>
      <c r="C5" s="25">
        <v>44176</v>
      </c>
      <c r="D5" s="26">
        <f t="shared" ref="D5:D9" si="2">ROUNDUP((AG5/5)*(Z5-Y5),0)</f>
        <v>88</v>
      </c>
      <c r="E5" s="27">
        <v>88</v>
      </c>
      <c r="F5" s="28">
        <f t="shared" ref="F5:F9" si="3">G5+H5</f>
        <v>88</v>
      </c>
      <c r="G5" s="26">
        <f>SUM(I5:X5)</f>
        <v>88</v>
      </c>
      <c r="H5" s="26">
        <f t="shared" ref="H5:H9" si="4">SUM(0)</f>
        <v>0</v>
      </c>
      <c r="I5" s="29">
        <v>8</v>
      </c>
      <c r="J5" s="74">
        <v>8</v>
      </c>
      <c r="K5" s="29">
        <v>8</v>
      </c>
      <c r="L5" s="29">
        <v>8</v>
      </c>
      <c r="M5" s="29"/>
      <c r="N5" s="74"/>
      <c r="O5" s="29">
        <v>8</v>
      </c>
      <c r="P5" s="29">
        <v>8</v>
      </c>
      <c r="Q5" s="29">
        <v>8</v>
      </c>
      <c r="R5" s="74">
        <v>8</v>
      </c>
      <c r="S5" s="74">
        <v>8</v>
      </c>
      <c r="T5" s="29"/>
      <c r="U5" s="29"/>
      <c r="V5" s="74">
        <v>8</v>
      </c>
      <c r="W5" s="29">
        <v>8</v>
      </c>
      <c r="X5" s="30"/>
      <c r="Y5" s="31">
        <f t="shared" ref="Y5:Y9" si="5">COUNTIF(I5:X5,"L")+COUNTIF(I5:X5,"O")</f>
        <v>0</v>
      </c>
      <c r="Z5" s="32">
        <f t="shared" ref="Z5:Z9" si="6">$B$35</f>
        <v>11</v>
      </c>
      <c r="AA5" s="11"/>
      <c r="AB5" s="75" t="s">
        <v>19</v>
      </c>
      <c r="AC5" s="21"/>
      <c r="AD5" s="22" t="str">
        <f t="shared" ref="AD5:AE5" si="7">A5</f>
        <v>Person 1</v>
      </c>
      <c r="AE5" s="22" t="str">
        <f t="shared" si="7"/>
        <v>Project A</v>
      </c>
      <c r="AF5" s="22">
        <v>40</v>
      </c>
      <c r="AG5" s="22">
        <v>40</v>
      </c>
      <c r="AH5" s="21"/>
    </row>
    <row r="6" spans="1:34" ht="15" customHeight="1">
      <c r="A6" s="23" t="s">
        <v>20</v>
      </c>
      <c r="B6" s="24" t="s">
        <v>18</v>
      </c>
      <c r="C6" s="33">
        <v>44256</v>
      </c>
      <c r="D6" s="26">
        <f t="shared" si="2"/>
        <v>88</v>
      </c>
      <c r="E6" s="27">
        <v>88</v>
      </c>
      <c r="F6" s="28">
        <f t="shared" si="3"/>
        <v>88</v>
      </c>
      <c r="G6" s="26">
        <f t="shared" ref="G6:G9" si="8">SUM(I6:W6)</f>
        <v>88</v>
      </c>
      <c r="H6" s="26">
        <f t="shared" si="4"/>
        <v>0</v>
      </c>
      <c r="I6" s="74">
        <v>8</v>
      </c>
      <c r="J6" s="74">
        <v>8</v>
      </c>
      <c r="K6" s="29">
        <v>8</v>
      </c>
      <c r="L6" s="74">
        <v>8</v>
      </c>
      <c r="M6" s="74"/>
      <c r="N6" s="74"/>
      <c r="O6" s="74">
        <v>8</v>
      </c>
      <c r="P6" s="29">
        <v>8</v>
      </c>
      <c r="Q6" s="74">
        <v>8</v>
      </c>
      <c r="R6" s="74">
        <v>8</v>
      </c>
      <c r="S6" s="29">
        <v>8</v>
      </c>
      <c r="T6" s="29"/>
      <c r="U6" s="29"/>
      <c r="V6" s="74">
        <v>8</v>
      </c>
      <c r="W6" s="74">
        <v>8</v>
      </c>
      <c r="X6" s="30"/>
      <c r="Y6" s="31">
        <f t="shared" si="5"/>
        <v>0</v>
      </c>
      <c r="Z6" s="32">
        <f t="shared" si="6"/>
        <v>11</v>
      </c>
      <c r="AA6" s="11"/>
      <c r="AB6" s="76" t="s">
        <v>21</v>
      </c>
      <c r="AC6" s="21"/>
      <c r="AD6" s="22" t="str">
        <f t="shared" ref="AD6:AE6" si="9">A6</f>
        <v>Person 2</v>
      </c>
      <c r="AE6" s="22" t="str">
        <f t="shared" si="9"/>
        <v>Project A</v>
      </c>
      <c r="AF6" s="22">
        <v>40</v>
      </c>
      <c r="AG6" s="22">
        <v>40</v>
      </c>
      <c r="AH6" s="21"/>
    </row>
    <row r="7" spans="1:34" ht="12.75" customHeight="1">
      <c r="A7" s="23" t="s">
        <v>22</v>
      </c>
      <c r="B7" s="24" t="s">
        <v>18</v>
      </c>
      <c r="C7" s="33">
        <v>44497</v>
      </c>
      <c r="D7" s="26">
        <f t="shared" si="2"/>
        <v>80</v>
      </c>
      <c r="E7" s="27">
        <v>80</v>
      </c>
      <c r="F7" s="28">
        <f t="shared" si="3"/>
        <v>80</v>
      </c>
      <c r="G7" s="26">
        <f t="shared" si="8"/>
        <v>80</v>
      </c>
      <c r="H7" s="26">
        <f t="shared" si="4"/>
        <v>0</v>
      </c>
      <c r="I7" s="29">
        <v>8</v>
      </c>
      <c r="J7" s="74">
        <v>8</v>
      </c>
      <c r="K7" s="29">
        <v>8</v>
      </c>
      <c r="L7" s="29">
        <v>8</v>
      </c>
      <c r="M7" s="74"/>
      <c r="N7" s="74"/>
      <c r="O7" s="29">
        <v>8</v>
      </c>
      <c r="P7" s="74">
        <v>8</v>
      </c>
      <c r="Q7" s="74">
        <v>8</v>
      </c>
      <c r="R7" s="29">
        <v>8</v>
      </c>
      <c r="S7" s="29">
        <v>8</v>
      </c>
      <c r="T7" s="29"/>
      <c r="U7" s="29"/>
      <c r="V7" s="29">
        <v>8</v>
      </c>
      <c r="W7" s="29" t="s">
        <v>23</v>
      </c>
      <c r="X7" s="30"/>
      <c r="Y7" s="31">
        <f t="shared" si="5"/>
        <v>1</v>
      </c>
      <c r="Z7" s="32">
        <f t="shared" si="6"/>
        <v>11</v>
      </c>
      <c r="AA7" s="11"/>
      <c r="AB7" s="77" t="s">
        <v>24</v>
      </c>
      <c r="AC7" s="21"/>
      <c r="AD7" s="22" t="str">
        <f t="shared" ref="AD7:AE7" si="10">A7</f>
        <v>Person 3</v>
      </c>
      <c r="AE7" s="22" t="str">
        <f t="shared" si="10"/>
        <v>Project A</v>
      </c>
      <c r="AF7" s="22">
        <v>40</v>
      </c>
      <c r="AG7" s="22">
        <v>40</v>
      </c>
      <c r="AH7" s="21"/>
    </row>
    <row r="8" spans="1:34" ht="12.75" customHeight="1">
      <c r="A8" s="23" t="s">
        <v>25</v>
      </c>
      <c r="B8" s="24" t="s">
        <v>26</v>
      </c>
      <c r="C8" s="33">
        <v>44496</v>
      </c>
      <c r="D8" s="26">
        <f t="shared" si="2"/>
        <v>88</v>
      </c>
      <c r="E8" s="27">
        <v>88</v>
      </c>
      <c r="F8" s="28">
        <f t="shared" si="3"/>
        <v>88</v>
      </c>
      <c r="G8" s="26">
        <f t="shared" si="8"/>
        <v>88</v>
      </c>
      <c r="H8" s="26">
        <f t="shared" si="4"/>
        <v>0</v>
      </c>
      <c r="I8" s="29">
        <v>8</v>
      </c>
      <c r="J8" s="74">
        <v>8</v>
      </c>
      <c r="K8" s="29">
        <v>8</v>
      </c>
      <c r="L8" s="29">
        <v>8</v>
      </c>
      <c r="M8" s="74"/>
      <c r="N8" s="74"/>
      <c r="O8" s="29">
        <v>8</v>
      </c>
      <c r="P8" s="74">
        <v>8</v>
      </c>
      <c r="Q8" s="74">
        <v>8</v>
      </c>
      <c r="R8" s="29">
        <v>8</v>
      </c>
      <c r="S8" s="29">
        <v>8</v>
      </c>
      <c r="T8" s="29"/>
      <c r="U8" s="29"/>
      <c r="V8" s="29">
        <v>8</v>
      </c>
      <c r="W8" s="29">
        <v>8</v>
      </c>
      <c r="X8" s="30"/>
      <c r="Y8" s="31">
        <f t="shared" si="5"/>
        <v>0</v>
      </c>
      <c r="Z8" s="32">
        <f t="shared" si="6"/>
        <v>11</v>
      </c>
      <c r="AA8" s="11"/>
      <c r="AB8" s="8"/>
      <c r="AC8" s="21"/>
      <c r="AD8" s="22" t="str">
        <f t="shared" ref="AD8:AE8" si="11">A8</f>
        <v>Person 4</v>
      </c>
      <c r="AE8" s="22" t="str">
        <f t="shared" si="11"/>
        <v>Project B</v>
      </c>
      <c r="AF8" s="22">
        <v>40</v>
      </c>
      <c r="AG8" s="22">
        <v>40</v>
      </c>
      <c r="AH8" s="21"/>
    </row>
    <row r="9" spans="1:34" ht="12.75" customHeight="1">
      <c r="A9" s="23" t="s">
        <v>27</v>
      </c>
      <c r="B9" s="24" t="s">
        <v>26</v>
      </c>
      <c r="C9" s="33">
        <v>44586</v>
      </c>
      <c r="D9" s="26">
        <f t="shared" si="2"/>
        <v>80</v>
      </c>
      <c r="E9" s="27">
        <v>80</v>
      </c>
      <c r="F9" s="28">
        <f t="shared" si="3"/>
        <v>80</v>
      </c>
      <c r="G9" s="26">
        <f t="shared" si="8"/>
        <v>80</v>
      </c>
      <c r="H9" s="26">
        <f t="shared" si="4"/>
        <v>0</v>
      </c>
      <c r="I9" s="29">
        <v>8</v>
      </c>
      <c r="J9" s="74">
        <v>8</v>
      </c>
      <c r="K9" s="29" t="s">
        <v>23</v>
      </c>
      <c r="L9" s="29">
        <v>8</v>
      </c>
      <c r="M9" s="74"/>
      <c r="N9" s="74"/>
      <c r="O9" s="29">
        <v>8</v>
      </c>
      <c r="P9" s="74">
        <v>8</v>
      </c>
      <c r="Q9" s="74">
        <v>8</v>
      </c>
      <c r="R9" s="29">
        <v>8</v>
      </c>
      <c r="S9" s="29">
        <v>8</v>
      </c>
      <c r="T9" s="29"/>
      <c r="U9" s="29"/>
      <c r="V9" s="29">
        <v>8</v>
      </c>
      <c r="W9" s="29">
        <v>8</v>
      </c>
      <c r="X9" s="30"/>
      <c r="Y9" s="31">
        <f t="shared" si="5"/>
        <v>1</v>
      </c>
      <c r="Z9" s="32">
        <f t="shared" si="6"/>
        <v>11</v>
      </c>
      <c r="AA9" s="11"/>
      <c r="AB9" s="8"/>
      <c r="AC9" s="21"/>
      <c r="AD9" s="22" t="str">
        <f t="shared" ref="AD9:AE9" si="12">A9</f>
        <v>Person 5</v>
      </c>
      <c r="AE9" s="22" t="str">
        <f t="shared" si="12"/>
        <v>Project B</v>
      </c>
      <c r="AF9" s="22">
        <v>40</v>
      </c>
      <c r="AG9" s="22">
        <v>40</v>
      </c>
      <c r="AH9" s="21"/>
    </row>
    <row r="10" spans="1:34" ht="12.75" customHeight="1">
      <c r="A10" s="11"/>
      <c r="B10" s="11"/>
      <c r="C10" s="11"/>
      <c r="D10" s="34"/>
      <c r="E10" s="34"/>
      <c r="F10" s="34"/>
      <c r="G10" s="34"/>
      <c r="H10" s="35"/>
      <c r="I10" s="36">
        <f t="shared" ref="I10:N10" si="13">SUM(I5:I8)</f>
        <v>32</v>
      </c>
      <c r="J10" s="36">
        <f t="shared" si="13"/>
        <v>32</v>
      </c>
      <c r="K10" s="36">
        <f t="shared" si="13"/>
        <v>32</v>
      </c>
      <c r="L10" s="36">
        <f t="shared" si="13"/>
        <v>32</v>
      </c>
      <c r="M10" s="36">
        <f t="shared" si="13"/>
        <v>0</v>
      </c>
      <c r="N10" s="36">
        <f t="shared" si="13"/>
        <v>0</v>
      </c>
      <c r="O10" s="36">
        <f t="shared" ref="O10:S10" si="14">SUM(O5:O9)</f>
        <v>40</v>
      </c>
      <c r="P10" s="36">
        <f t="shared" si="14"/>
        <v>40</v>
      </c>
      <c r="Q10" s="36">
        <f t="shared" si="14"/>
        <v>40</v>
      </c>
      <c r="R10" s="36">
        <f t="shared" si="14"/>
        <v>40</v>
      </c>
      <c r="S10" s="36">
        <f t="shared" si="14"/>
        <v>40</v>
      </c>
      <c r="T10" s="36">
        <f t="shared" ref="T10:U10" si="15">SUM(T5:T8)</f>
        <v>0</v>
      </c>
      <c r="U10" s="36">
        <f t="shared" si="15"/>
        <v>0</v>
      </c>
      <c r="V10" s="36">
        <f t="shared" ref="V10:W10" si="16">SUM(V5:V9)</f>
        <v>40</v>
      </c>
      <c r="W10" s="36">
        <f t="shared" si="16"/>
        <v>32</v>
      </c>
      <c r="X10" s="37"/>
      <c r="Y10" s="38"/>
      <c r="Z10" s="39"/>
      <c r="AA10" s="11"/>
      <c r="AB10" s="8"/>
      <c r="AC10" s="21"/>
      <c r="AD10" s="21"/>
      <c r="AE10" s="21"/>
      <c r="AF10" s="21"/>
      <c r="AG10" s="21"/>
      <c r="AH10" s="21"/>
    </row>
    <row r="11" spans="1:34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8"/>
      <c r="AA11" s="8"/>
      <c r="AC11" s="21"/>
      <c r="AD11" s="21"/>
      <c r="AE11" s="21"/>
      <c r="AF11" s="21"/>
      <c r="AG11" s="21"/>
      <c r="AH11" s="21"/>
    </row>
    <row r="12" spans="1:34" ht="12.75" customHeight="1">
      <c r="A12" s="63" t="s">
        <v>28</v>
      </c>
      <c r="B12" s="69"/>
      <c r="C12" s="6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8"/>
      <c r="AA12" s="11"/>
    </row>
    <row r="13" spans="1:34" ht="35.25" customHeight="1">
      <c r="A13" s="64" t="s">
        <v>2</v>
      </c>
      <c r="B13" s="64" t="s">
        <v>3</v>
      </c>
      <c r="C13" s="64" t="s">
        <v>4</v>
      </c>
      <c r="D13" s="64" t="s">
        <v>5</v>
      </c>
      <c r="E13" s="65" t="s">
        <v>6</v>
      </c>
      <c r="F13" s="70"/>
      <c r="G13" s="70"/>
      <c r="H13" s="71"/>
      <c r="I13" s="12">
        <f>W3+1</f>
        <v>44636</v>
      </c>
      <c r="J13" s="12">
        <f t="shared" ref="J13:X13" si="17">I13+1</f>
        <v>44637</v>
      </c>
      <c r="K13" s="12">
        <f t="shared" si="17"/>
        <v>44638</v>
      </c>
      <c r="L13" s="12">
        <f t="shared" si="17"/>
        <v>44639</v>
      </c>
      <c r="M13" s="12">
        <f t="shared" si="17"/>
        <v>44640</v>
      </c>
      <c r="N13" s="12">
        <f t="shared" si="17"/>
        <v>44641</v>
      </c>
      <c r="O13" s="12">
        <f t="shared" si="17"/>
        <v>44642</v>
      </c>
      <c r="P13" s="12">
        <f t="shared" si="17"/>
        <v>44643</v>
      </c>
      <c r="Q13" s="12">
        <f t="shared" si="17"/>
        <v>44644</v>
      </c>
      <c r="R13" s="12">
        <f t="shared" si="17"/>
        <v>44645</v>
      </c>
      <c r="S13" s="12">
        <f t="shared" si="17"/>
        <v>44646</v>
      </c>
      <c r="T13" s="12">
        <f t="shared" si="17"/>
        <v>44647</v>
      </c>
      <c r="U13" s="40">
        <f t="shared" si="17"/>
        <v>44648</v>
      </c>
      <c r="V13" s="40">
        <f t="shared" si="17"/>
        <v>44649</v>
      </c>
      <c r="W13" s="40">
        <f t="shared" si="17"/>
        <v>44650</v>
      </c>
      <c r="X13" s="40">
        <f t="shared" si="17"/>
        <v>44651</v>
      </c>
      <c r="Y13" s="66" t="s">
        <v>7</v>
      </c>
      <c r="Z13" s="64" t="s">
        <v>8</v>
      </c>
      <c r="AA13" s="11"/>
    </row>
    <row r="14" spans="1:34" ht="32.25" customHeight="1">
      <c r="A14" s="72"/>
      <c r="B14" s="72"/>
      <c r="C14" s="72"/>
      <c r="D14" s="72"/>
      <c r="E14" s="14" t="s">
        <v>9</v>
      </c>
      <c r="F14" s="15" t="s">
        <v>10</v>
      </c>
      <c r="G14" s="16" t="s">
        <v>11</v>
      </c>
      <c r="H14" s="16" t="s">
        <v>12</v>
      </c>
      <c r="I14" s="17" t="str">
        <f t="shared" ref="I14:X14" si="18">IF(I13="","",TEXT(WEEKDAY(I13), "ddd"))</f>
        <v>Wed</v>
      </c>
      <c r="J14" s="17" t="str">
        <f t="shared" si="18"/>
        <v>Thu</v>
      </c>
      <c r="K14" s="41" t="str">
        <f t="shared" si="18"/>
        <v>Fri</v>
      </c>
      <c r="L14" s="17" t="str">
        <f t="shared" si="18"/>
        <v>Sat</v>
      </c>
      <c r="M14" s="17" t="str">
        <f t="shared" si="18"/>
        <v>Sun</v>
      </c>
      <c r="N14" s="17" t="str">
        <f t="shared" si="18"/>
        <v>Mon</v>
      </c>
      <c r="O14" s="17" t="str">
        <f t="shared" si="18"/>
        <v>Tue</v>
      </c>
      <c r="P14" s="17" t="str">
        <f t="shared" si="18"/>
        <v>Wed</v>
      </c>
      <c r="Q14" s="17" t="str">
        <f t="shared" si="18"/>
        <v>Thu</v>
      </c>
      <c r="R14" s="17" t="str">
        <f t="shared" si="18"/>
        <v>Fri</v>
      </c>
      <c r="S14" s="17" t="str">
        <f t="shared" si="18"/>
        <v>Sat</v>
      </c>
      <c r="T14" s="17" t="str">
        <f t="shared" si="18"/>
        <v>Sun</v>
      </c>
      <c r="U14" s="17" t="str">
        <f t="shared" si="18"/>
        <v>Mon</v>
      </c>
      <c r="V14" s="17" t="str">
        <f t="shared" si="18"/>
        <v>Tue</v>
      </c>
      <c r="W14" s="17" t="str">
        <f t="shared" si="18"/>
        <v>Wed</v>
      </c>
      <c r="X14" s="17" t="str">
        <f t="shared" si="18"/>
        <v>Thu</v>
      </c>
      <c r="Y14" s="73"/>
      <c r="Z14" s="72"/>
      <c r="AA14" s="11"/>
    </row>
    <row r="15" spans="1:34" ht="12.75" customHeight="1">
      <c r="A15" s="23" t="str">
        <f t="shared" ref="A15:C15" si="19">A5</f>
        <v>Person 1</v>
      </c>
      <c r="B15" s="24" t="str">
        <f t="shared" si="19"/>
        <v>Project A</v>
      </c>
      <c r="C15" s="25">
        <f t="shared" si="19"/>
        <v>44176</v>
      </c>
      <c r="D15" s="26">
        <f t="shared" ref="D15:D19" si="20">ROUNDUP((AG5/5)*(Z15-Y15),0)</f>
        <v>88</v>
      </c>
      <c r="E15" s="27">
        <v>88</v>
      </c>
      <c r="F15" s="28">
        <f t="shared" ref="F15:F19" si="21">G15+H15</f>
        <v>88</v>
      </c>
      <c r="G15" s="26">
        <f t="shared" ref="G15:G19" si="22">SUM(I15:X15)</f>
        <v>88</v>
      </c>
      <c r="H15" s="26">
        <f t="shared" ref="H15:H19" si="23">SUM(0)</f>
        <v>0</v>
      </c>
      <c r="I15" s="74">
        <v>8</v>
      </c>
      <c r="J15" s="74">
        <v>8</v>
      </c>
      <c r="K15" s="78"/>
      <c r="L15" s="74"/>
      <c r="M15" s="29"/>
      <c r="N15" s="29">
        <v>8</v>
      </c>
      <c r="O15" s="74">
        <v>8</v>
      </c>
      <c r="P15" s="29">
        <v>8</v>
      </c>
      <c r="Q15" s="29">
        <v>8</v>
      </c>
      <c r="R15" s="74">
        <v>8</v>
      </c>
      <c r="S15" s="29"/>
      <c r="T15" s="29"/>
      <c r="U15" s="29">
        <v>8</v>
      </c>
      <c r="V15" s="29">
        <v>8</v>
      </c>
      <c r="W15" s="29">
        <v>8</v>
      </c>
      <c r="X15" s="29">
        <v>8</v>
      </c>
      <c r="Y15" s="31">
        <f t="shared" ref="Y15:Y19" si="24">COUNTIF(I15:X15,"L")+COUNTIF(I15:X15,"O")</f>
        <v>0</v>
      </c>
      <c r="Z15" s="32">
        <f t="shared" ref="Z15:Z19" si="25">$B$42</f>
        <v>11</v>
      </c>
      <c r="AA15" s="11"/>
    </row>
    <row r="16" spans="1:34" ht="15" customHeight="1">
      <c r="A16" s="23" t="str">
        <f t="shared" ref="A16:C16" si="26">A6</f>
        <v>Person 2</v>
      </c>
      <c r="B16" s="24" t="str">
        <f t="shared" si="26"/>
        <v>Project A</v>
      </c>
      <c r="C16" s="25">
        <f t="shared" si="26"/>
        <v>44256</v>
      </c>
      <c r="D16" s="26">
        <f t="shared" si="20"/>
        <v>88</v>
      </c>
      <c r="E16" s="27">
        <v>88</v>
      </c>
      <c r="F16" s="28">
        <f t="shared" si="21"/>
        <v>88</v>
      </c>
      <c r="G16" s="26">
        <f t="shared" si="22"/>
        <v>88</v>
      </c>
      <c r="H16" s="26">
        <f t="shared" si="23"/>
        <v>0</v>
      </c>
      <c r="I16" s="74">
        <v>8</v>
      </c>
      <c r="J16" s="29">
        <v>8</v>
      </c>
      <c r="K16" s="42"/>
      <c r="L16" s="74"/>
      <c r="M16" s="74"/>
      <c r="N16" s="74">
        <v>8</v>
      </c>
      <c r="O16" s="74">
        <v>8</v>
      </c>
      <c r="P16" s="74">
        <v>8</v>
      </c>
      <c r="Q16" s="79">
        <v>8</v>
      </c>
      <c r="R16" s="74">
        <v>8</v>
      </c>
      <c r="S16" s="29"/>
      <c r="T16" s="29"/>
      <c r="U16" s="29">
        <v>8</v>
      </c>
      <c r="V16" s="74">
        <v>8</v>
      </c>
      <c r="W16" s="74">
        <v>8</v>
      </c>
      <c r="X16" s="29">
        <v>8</v>
      </c>
      <c r="Y16" s="31">
        <f t="shared" si="24"/>
        <v>0</v>
      </c>
      <c r="Z16" s="32">
        <f t="shared" si="25"/>
        <v>11</v>
      </c>
      <c r="AA16" s="11"/>
    </row>
    <row r="17" spans="1:28" ht="12.75" customHeight="1">
      <c r="A17" s="23" t="str">
        <f t="shared" ref="A17:C17" si="27">A7</f>
        <v>Person 3</v>
      </c>
      <c r="B17" s="24" t="str">
        <f t="shared" si="27"/>
        <v>Project A</v>
      </c>
      <c r="C17" s="25">
        <f t="shared" si="27"/>
        <v>44497</v>
      </c>
      <c r="D17" s="26">
        <f t="shared" si="20"/>
        <v>80</v>
      </c>
      <c r="E17" s="27">
        <v>80</v>
      </c>
      <c r="F17" s="28">
        <f t="shared" si="21"/>
        <v>80</v>
      </c>
      <c r="G17" s="26">
        <f t="shared" si="22"/>
        <v>80</v>
      </c>
      <c r="H17" s="26">
        <f t="shared" si="23"/>
        <v>0</v>
      </c>
      <c r="I17" s="29" t="s">
        <v>23</v>
      </c>
      <c r="J17" s="29">
        <v>8</v>
      </c>
      <c r="K17" s="42"/>
      <c r="L17" s="74"/>
      <c r="M17" s="74"/>
      <c r="N17" s="74">
        <v>8</v>
      </c>
      <c r="O17" s="79">
        <v>8</v>
      </c>
      <c r="P17" s="74">
        <v>8</v>
      </c>
      <c r="Q17" s="29">
        <v>8</v>
      </c>
      <c r="R17" s="74">
        <v>8</v>
      </c>
      <c r="S17" s="29"/>
      <c r="T17" s="29"/>
      <c r="U17" s="29">
        <v>8</v>
      </c>
      <c r="V17" s="29">
        <v>8</v>
      </c>
      <c r="W17" s="29">
        <v>8</v>
      </c>
      <c r="X17" s="29">
        <v>8</v>
      </c>
      <c r="Y17" s="31">
        <f t="shared" si="24"/>
        <v>1</v>
      </c>
      <c r="Z17" s="32">
        <f t="shared" si="25"/>
        <v>11</v>
      </c>
      <c r="AA17" s="11"/>
    </row>
    <row r="18" spans="1:28" ht="12.75" customHeight="1">
      <c r="A18" s="23" t="str">
        <f t="shared" ref="A18:C18" si="28">A8</f>
        <v>Person 4</v>
      </c>
      <c r="B18" s="24" t="str">
        <f t="shared" si="28"/>
        <v>Project B</v>
      </c>
      <c r="C18" s="25">
        <f t="shared" si="28"/>
        <v>44496</v>
      </c>
      <c r="D18" s="26">
        <f t="shared" si="20"/>
        <v>88</v>
      </c>
      <c r="E18" s="27">
        <v>88</v>
      </c>
      <c r="F18" s="28">
        <f t="shared" si="21"/>
        <v>88</v>
      </c>
      <c r="G18" s="26">
        <f t="shared" si="22"/>
        <v>88</v>
      </c>
      <c r="H18" s="26">
        <f t="shared" si="23"/>
        <v>0</v>
      </c>
      <c r="I18" s="29">
        <v>8</v>
      </c>
      <c r="J18" s="29">
        <v>8</v>
      </c>
      <c r="K18" s="42"/>
      <c r="L18" s="74"/>
      <c r="M18" s="74"/>
      <c r="N18" s="74">
        <v>8</v>
      </c>
      <c r="O18" s="74">
        <v>8</v>
      </c>
      <c r="P18" s="74">
        <v>8</v>
      </c>
      <c r="Q18" s="29">
        <v>8</v>
      </c>
      <c r="R18" s="74">
        <v>8</v>
      </c>
      <c r="S18" s="29"/>
      <c r="T18" s="29"/>
      <c r="U18" s="29">
        <v>8</v>
      </c>
      <c r="V18" s="29">
        <v>8</v>
      </c>
      <c r="W18" s="29">
        <v>8</v>
      </c>
      <c r="X18" s="29">
        <v>8</v>
      </c>
      <c r="Y18" s="80">
        <f t="shared" si="24"/>
        <v>0</v>
      </c>
      <c r="Z18" s="32">
        <f t="shared" si="25"/>
        <v>11</v>
      </c>
      <c r="AA18" s="11"/>
    </row>
    <row r="19" spans="1:28" ht="12.75" customHeight="1">
      <c r="A19" s="23" t="str">
        <f t="shared" ref="A19:C19" si="29">A9</f>
        <v>Person 5</v>
      </c>
      <c r="B19" s="24" t="str">
        <f t="shared" si="29"/>
        <v>Project B</v>
      </c>
      <c r="C19" s="25">
        <f t="shared" si="29"/>
        <v>44586</v>
      </c>
      <c r="D19" s="26">
        <f t="shared" si="20"/>
        <v>56</v>
      </c>
      <c r="E19" s="27">
        <v>56</v>
      </c>
      <c r="F19" s="28">
        <f t="shared" si="21"/>
        <v>63</v>
      </c>
      <c r="G19" s="26">
        <f t="shared" si="22"/>
        <v>63</v>
      </c>
      <c r="H19" s="26">
        <f t="shared" si="23"/>
        <v>0</v>
      </c>
      <c r="I19" s="29">
        <v>9</v>
      </c>
      <c r="J19" s="29">
        <v>10</v>
      </c>
      <c r="K19" s="42"/>
      <c r="L19" s="74"/>
      <c r="M19" s="74"/>
      <c r="N19" s="74">
        <v>9</v>
      </c>
      <c r="O19" s="74">
        <v>9</v>
      </c>
      <c r="P19" s="74">
        <v>9</v>
      </c>
      <c r="Q19" s="29">
        <v>9</v>
      </c>
      <c r="R19" s="74">
        <v>8</v>
      </c>
      <c r="S19" s="29"/>
      <c r="T19" s="29"/>
      <c r="U19" s="29" t="s">
        <v>23</v>
      </c>
      <c r="V19" s="29" t="s">
        <v>23</v>
      </c>
      <c r="W19" s="29" t="s">
        <v>23</v>
      </c>
      <c r="X19" s="29" t="s">
        <v>23</v>
      </c>
      <c r="Y19" s="80">
        <f t="shared" si="24"/>
        <v>4</v>
      </c>
      <c r="Z19" s="32">
        <f t="shared" si="25"/>
        <v>11</v>
      </c>
      <c r="AA19" s="11"/>
    </row>
    <row r="20" spans="1:28" ht="12.75" customHeight="1">
      <c r="A20" s="43"/>
      <c r="B20" s="43"/>
      <c r="C20" s="44"/>
      <c r="D20" s="45"/>
      <c r="E20" s="46"/>
      <c r="F20" s="46"/>
      <c r="G20" s="46"/>
      <c r="H20" s="9"/>
      <c r="I20" s="36">
        <f t="shared" ref="I20:S20" si="30">SUM(I15:I18)</f>
        <v>24</v>
      </c>
      <c r="J20" s="36">
        <f t="shared" si="30"/>
        <v>32</v>
      </c>
      <c r="K20" s="47">
        <f t="shared" si="30"/>
        <v>0</v>
      </c>
      <c r="L20" s="36">
        <f t="shared" si="30"/>
        <v>0</v>
      </c>
      <c r="M20" s="36">
        <f t="shared" si="30"/>
        <v>0</v>
      </c>
      <c r="N20" s="36">
        <f t="shared" si="30"/>
        <v>32</v>
      </c>
      <c r="O20" s="36">
        <f t="shared" si="30"/>
        <v>32</v>
      </c>
      <c r="P20" s="36">
        <f t="shared" si="30"/>
        <v>32</v>
      </c>
      <c r="Q20" s="36">
        <f t="shared" si="30"/>
        <v>32</v>
      </c>
      <c r="R20" s="36">
        <f t="shared" si="30"/>
        <v>32</v>
      </c>
      <c r="S20" s="36">
        <f t="shared" si="30"/>
        <v>0</v>
      </c>
      <c r="T20" s="36">
        <f t="shared" ref="T20:U20" si="31">SUM(T15:T19)</f>
        <v>0</v>
      </c>
      <c r="U20" s="36">
        <f t="shared" si="31"/>
        <v>32</v>
      </c>
      <c r="V20" s="36">
        <f t="shared" ref="V20:W20" si="32">SUM(V15:V18)</f>
        <v>32</v>
      </c>
      <c r="W20" s="36">
        <f t="shared" si="32"/>
        <v>32</v>
      </c>
      <c r="X20" s="36">
        <f>SUM(X15:X19)</f>
        <v>32</v>
      </c>
      <c r="Y20" s="48"/>
      <c r="Z20" s="32"/>
      <c r="AA20" s="11"/>
      <c r="AB20" s="8"/>
    </row>
    <row r="21" spans="1:28" ht="12.75" customHeight="1">
      <c r="A21" s="43"/>
      <c r="B21" s="43"/>
      <c r="C21" s="44"/>
      <c r="D21" s="45"/>
      <c r="E21" s="46"/>
      <c r="F21" s="46"/>
      <c r="G21" s="46"/>
      <c r="H21" s="9"/>
      <c r="I21" s="49"/>
      <c r="J21" s="49"/>
      <c r="K21" s="49"/>
      <c r="L21" s="49"/>
      <c r="M21" s="49"/>
      <c r="N21" s="49"/>
      <c r="O21" s="8"/>
      <c r="P21" s="8"/>
      <c r="Q21" s="49"/>
      <c r="R21" s="49"/>
      <c r="S21" s="49"/>
      <c r="T21" s="49"/>
      <c r="U21" s="49"/>
      <c r="V21" s="49"/>
      <c r="W21" s="49"/>
      <c r="X21" s="49"/>
      <c r="Y21" s="49"/>
      <c r="Z21" s="50"/>
      <c r="AA21" s="11"/>
      <c r="AB21" s="8"/>
    </row>
    <row r="22" spans="1:28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50"/>
      <c r="AA22" s="11"/>
      <c r="AB22" s="8"/>
    </row>
    <row r="23" spans="1:28" ht="38.25" customHeight="1">
      <c r="A23" s="51" t="s">
        <v>29</v>
      </c>
      <c r="B23" s="51" t="s">
        <v>30</v>
      </c>
      <c r="C23" s="51" t="s">
        <v>31</v>
      </c>
      <c r="D23" s="51" t="s">
        <v>32</v>
      </c>
      <c r="E23" s="51" t="s">
        <v>3</v>
      </c>
      <c r="F23" s="11"/>
      <c r="G23" s="11"/>
      <c r="H23" s="11"/>
      <c r="I23" s="11"/>
      <c r="J23" s="11"/>
      <c r="K23" s="11"/>
      <c r="L23" s="9"/>
      <c r="M23" s="9"/>
      <c r="N23" s="9"/>
      <c r="O23" s="9"/>
      <c r="P23" s="9"/>
      <c r="Q23" s="9"/>
      <c r="R23" s="11"/>
      <c r="S23" s="11"/>
      <c r="T23" s="11"/>
      <c r="U23" s="11"/>
      <c r="V23" s="11"/>
      <c r="W23" s="11"/>
      <c r="X23" s="11"/>
      <c r="Y23" s="11"/>
      <c r="Z23" s="50"/>
      <c r="AA23" s="11"/>
      <c r="AB23" s="8"/>
    </row>
    <row r="24" spans="1:28" ht="13.5" customHeight="1">
      <c r="A24" s="23" t="str">
        <f t="shared" ref="A24:A28" si="33">A5</f>
        <v>Person 1</v>
      </c>
      <c r="B24" s="52">
        <f t="shared" ref="B24:B28" si="34">F5+F15</f>
        <v>176</v>
      </c>
      <c r="C24" s="53">
        <f t="shared" ref="C24:D24" si="35">D5+D15</f>
        <v>176</v>
      </c>
      <c r="D24" s="14">
        <f t="shared" si="35"/>
        <v>176</v>
      </c>
      <c r="E24" s="24" t="str">
        <f t="shared" ref="E24:E28" si="36">B5</f>
        <v>Project A</v>
      </c>
      <c r="F24" s="11"/>
      <c r="G24" s="54"/>
      <c r="H24" s="50"/>
      <c r="I24" s="50"/>
      <c r="J24" s="50"/>
      <c r="K24" s="50"/>
      <c r="L24" s="55"/>
      <c r="M24" s="56"/>
      <c r="N24" s="56"/>
      <c r="O24" s="56"/>
      <c r="P24" s="56"/>
      <c r="Q24" s="56"/>
      <c r="R24" s="11"/>
      <c r="S24" s="11"/>
      <c r="T24" s="11"/>
      <c r="U24" s="11"/>
      <c r="V24" s="11"/>
      <c r="W24" s="11"/>
      <c r="X24" s="11"/>
      <c r="Y24" s="11"/>
      <c r="Z24" s="50"/>
      <c r="AA24" s="11"/>
      <c r="AB24" s="8"/>
    </row>
    <row r="25" spans="1:28" ht="14.25" customHeight="1">
      <c r="A25" s="24" t="str">
        <f t="shared" si="33"/>
        <v>Person 2</v>
      </c>
      <c r="B25" s="52">
        <f t="shared" si="34"/>
        <v>176</v>
      </c>
      <c r="C25" s="53">
        <f t="shared" ref="C25:D25" si="37">D6+D16</f>
        <v>176</v>
      </c>
      <c r="D25" s="14">
        <f t="shared" si="37"/>
        <v>176</v>
      </c>
      <c r="E25" s="24" t="str">
        <f t="shared" si="36"/>
        <v>Project A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50"/>
      <c r="AA25" s="11"/>
      <c r="AB25" s="8"/>
    </row>
    <row r="26" spans="1:28" ht="14.25" customHeight="1">
      <c r="A26" s="24" t="str">
        <f t="shared" si="33"/>
        <v>Person 3</v>
      </c>
      <c r="B26" s="52">
        <f t="shared" si="34"/>
        <v>160</v>
      </c>
      <c r="C26" s="53">
        <f t="shared" ref="C26:D26" si="38">D7+D17</f>
        <v>160</v>
      </c>
      <c r="D26" s="14">
        <f t="shared" si="38"/>
        <v>160</v>
      </c>
      <c r="E26" s="24" t="str">
        <f t="shared" si="36"/>
        <v>Project A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50"/>
      <c r="AA26" s="11"/>
      <c r="AB26" s="8"/>
    </row>
    <row r="27" spans="1:28" ht="14.25" customHeight="1">
      <c r="A27" s="24" t="str">
        <f t="shared" si="33"/>
        <v>Person 4</v>
      </c>
      <c r="B27" s="52">
        <f t="shared" si="34"/>
        <v>176</v>
      </c>
      <c r="C27" s="53">
        <f t="shared" ref="C27:D27" si="39">D8+D18</f>
        <v>176</v>
      </c>
      <c r="D27" s="14">
        <f t="shared" si="39"/>
        <v>176</v>
      </c>
      <c r="E27" s="24" t="str">
        <f t="shared" si="36"/>
        <v>Project B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50"/>
      <c r="AA27" s="11"/>
      <c r="AB27" s="8"/>
    </row>
    <row r="28" spans="1:28" ht="14.25" customHeight="1">
      <c r="A28" s="24" t="str">
        <f t="shared" si="33"/>
        <v>Person 5</v>
      </c>
      <c r="B28" s="52">
        <f t="shared" si="34"/>
        <v>143</v>
      </c>
      <c r="C28" s="53">
        <f t="shared" ref="C28:D28" si="40">D9+D19</f>
        <v>136</v>
      </c>
      <c r="D28" s="14">
        <f t="shared" si="40"/>
        <v>136</v>
      </c>
      <c r="E28" s="24" t="str">
        <f t="shared" si="36"/>
        <v>Project B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50"/>
      <c r="AA28" s="11"/>
      <c r="AB28" s="8"/>
    </row>
    <row r="29" spans="1:28" ht="14.25" customHeight="1">
      <c r="A29" s="57"/>
      <c r="B29" s="57"/>
      <c r="C29" s="5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50"/>
      <c r="AA29" s="11"/>
      <c r="AB29" s="8"/>
    </row>
    <row r="30" spans="1:28" ht="14.25" customHeight="1">
      <c r="A30" s="57"/>
      <c r="B30" s="57"/>
      <c r="C30" s="5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50"/>
      <c r="AA30" s="11"/>
      <c r="AB30" s="8"/>
    </row>
    <row r="31" spans="1:28" ht="14.25" customHeight="1">
      <c r="A31" s="67" t="s">
        <v>1</v>
      </c>
      <c r="B31" s="81"/>
      <c r="C31" s="7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50"/>
      <c r="AA31" s="11"/>
      <c r="AB31" s="8"/>
    </row>
    <row r="32" spans="1:28" ht="12.75" customHeight="1">
      <c r="A32" s="58" t="s">
        <v>33</v>
      </c>
      <c r="B32" s="16" t="s">
        <v>34</v>
      </c>
      <c r="C32" s="16" t="s">
        <v>35</v>
      </c>
      <c r="D32" s="11"/>
      <c r="E32" s="11"/>
      <c r="F32" s="11"/>
      <c r="G32" s="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11"/>
      <c r="U32" s="11"/>
      <c r="V32" s="11"/>
      <c r="W32" s="11"/>
      <c r="X32" s="11"/>
      <c r="Y32" s="11"/>
      <c r="Z32" s="50"/>
      <c r="AA32" s="11"/>
      <c r="AB32" s="8"/>
    </row>
    <row r="33" spans="1:28" ht="12.75" customHeight="1">
      <c r="A33" s="59" t="s">
        <v>36</v>
      </c>
      <c r="B33" s="53">
        <v>11</v>
      </c>
      <c r="C33" s="53">
        <f t="shared" ref="C33:C35" si="41">B33*8</f>
        <v>88</v>
      </c>
      <c r="D33" s="11"/>
      <c r="E33" s="11"/>
      <c r="F33" s="11"/>
      <c r="G33" s="11"/>
      <c r="H33" s="8"/>
      <c r="I33" s="60"/>
      <c r="J33" s="60"/>
      <c r="K33" s="60"/>
      <c r="L33" s="60"/>
      <c r="M33" s="60"/>
      <c r="N33" s="60"/>
      <c r="O33" s="60"/>
      <c r="P33" s="8"/>
      <c r="Q33" s="8"/>
      <c r="R33" s="8"/>
      <c r="S33" s="11"/>
      <c r="T33" s="11"/>
      <c r="U33" s="11"/>
      <c r="V33" s="11"/>
      <c r="W33" s="11"/>
      <c r="X33" s="11"/>
      <c r="Y33" s="11"/>
      <c r="Z33" s="50"/>
      <c r="AA33" s="11"/>
      <c r="AB33" s="8"/>
    </row>
    <row r="34" spans="1:28" ht="12.75" customHeight="1">
      <c r="A34" s="23" t="s">
        <v>37</v>
      </c>
      <c r="B34" s="53">
        <v>0</v>
      </c>
      <c r="C34" s="53">
        <f t="shared" si="41"/>
        <v>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50"/>
      <c r="AA34" s="11"/>
      <c r="AB34" s="8"/>
    </row>
    <row r="35" spans="1:28" ht="12.75" customHeight="1">
      <c r="A35" s="23" t="s">
        <v>38</v>
      </c>
      <c r="B35" s="53">
        <f>B33-B34</f>
        <v>11</v>
      </c>
      <c r="C35" s="53">
        <f t="shared" si="41"/>
        <v>88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50"/>
      <c r="AA35" s="11"/>
      <c r="AB35" s="8"/>
    </row>
    <row r="36" spans="1:28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50"/>
      <c r="AA36" s="11"/>
      <c r="AB36" s="8"/>
    </row>
    <row r="37" spans="1:28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50"/>
      <c r="AA37" s="11"/>
      <c r="AB37" s="8"/>
    </row>
    <row r="38" spans="1:28" ht="14.25" customHeight="1">
      <c r="A38" s="68" t="s">
        <v>28</v>
      </c>
      <c r="B38" s="70"/>
      <c r="C38" s="7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50"/>
      <c r="AA38" s="11"/>
      <c r="AB38" s="8"/>
    </row>
    <row r="39" spans="1:28" ht="12.75" customHeight="1">
      <c r="A39" s="58" t="s">
        <v>33</v>
      </c>
      <c r="B39" s="16" t="s">
        <v>34</v>
      </c>
      <c r="C39" s="16" t="s">
        <v>35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50"/>
      <c r="AA39" s="11"/>
      <c r="AB39" s="8"/>
    </row>
    <row r="40" spans="1:28" ht="12.75" customHeight="1">
      <c r="A40" s="61" t="s">
        <v>36</v>
      </c>
      <c r="B40" s="53">
        <v>12</v>
      </c>
      <c r="C40" s="53">
        <f t="shared" ref="C40:C41" si="42">B40*8</f>
        <v>96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50"/>
      <c r="AA40" s="11"/>
      <c r="AB40" s="8"/>
    </row>
    <row r="41" spans="1:28" ht="12.75" customHeight="1">
      <c r="A41" s="61" t="s">
        <v>37</v>
      </c>
      <c r="B41" s="62">
        <v>1</v>
      </c>
      <c r="C41" s="53">
        <f t="shared" si="42"/>
        <v>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50"/>
      <c r="AA41" s="11"/>
      <c r="AB41" s="8"/>
    </row>
    <row r="42" spans="1:28" ht="12.75" customHeight="1">
      <c r="A42" s="61" t="s">
        <v>38</v>
      </c>
      <c r="B42" s="53">
        <f t="shared" ref="B42:C42" si="43">B40-B41</f>
        <v>11</v>
      </c>
      <c r="C42" s="53">
        <f t="shared" si="43"/>
        <v>88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50"/>
      <c r="AA42" s="11"/>
      <c r="AB42" s="8"/>
    </row>
    <row r="43" spans="1:28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50"/>
      <c r="AA43" s="11"/>
      <c r="AB43" s="8"/>
    </row>
    <row r="44" spans="1:28" ht="12.75" customHeight="1">
      <c r="A44" s="11"/>
      <c r="B44" s="34" t="s">
        <v>39</v>
      </c>
      <c r="C44" s="34">
        <f>C35+C42</f>
        <v>176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50"/>
      <c r="AA44" s="11"/>
      <c r="AB44" s="8"/>
    </row>
    <row r="45" spans="1:28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50"/>
      <c r="AA45" s="11"/>
      <c r="AB45" s="8"/>
    </row>
    <row r="46" spans="1:28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50"/>
      <c r="AA46" s="11"/>
      <c r="AB46" s="8"/>
    </row>
    <row r="47" spans="1:28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50"/>
      <c r="AA47" s="11"/>
      <c r="AB47" s="8"/>
    </row>
    <row r="48" spans="1:2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50"/>
      <c r="AA48" s="11"/>
      <c r="AB48" s="8"/>
    </row>
    <row r="49" spans="1:28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50"/>
      <c r="AA49" s="11"/>
      <c r="AB49" s="8"/>
    </row>
    <row r="50" spans="1:28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50"/>
      <c r="AA50" s="11"/>
      <c r="AB50" s="8"/>
    </row>
    <row r="51" spans="1:28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50"/>
      <c r="AA51" s="11"/>
      <c r="AB51" s="8"/>
    </row>
    <row r="52" spans="1:28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50"/>
      <c r="AA52" s="11"/>
      <c r="AB52" s="8"/>
    </row>
    <row r="53" spans="1:28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50"/>
      <c r="AA53" s="11"/>
      <c r="AB53" s="8"/>
    </row>
    <row r="54" spans="1:28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50"/>
      <c r="AA54" s="11"/>
      <c r="AB54" s="8"/>
    </row>
    <row r="55" spans="1:28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50"/>
      <c r="AA55" s="11"/>
      <c r="AB55" s="8"/>
    </row>
    <row r="56" spans="1:28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50"/>
      <c r="AA56" s="11"/>
      <c r="AB56" s="8"/>
    </row>
    <row r="57" spans="1:28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50"/>
      <c r="AA57" s="11"/>
      <c r="AB57" s="8"/>
    </row>
    <row r="58" spans="1:2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50"/>
      <c r="AA58" s="11"/>
      <c r="AB58" s="8"/>
    </row>
    <row r="59" spans="1:28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50"/>
      <c r="AA59" s="11"/>
      <c r="AB59" s="8"/>
    </row>
    <row r="60" spans="1:28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50"/>
      <c r="AA60" s="11"/>
      <c r="AB60" s="8"/>
    </row>
    <row r="61" spans="1:28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50"/>
      <c r="AA61" s="11"/>
      <c r="AB61" s="8"/>
    </row>
    <row r="62" spans="1:28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50"/>
      <c r="AA62" s="11"/>
      <c r="AB62" s="8"/>
    </row>
    <row r="63" spans="1:28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8"/>
      <c r="AA63" s="11"/>
      <c r="AB63" s="8"/>
    </row>
    <row r="64" spans="1:28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8"/>
      <c r="AA64" s="8"/>
      <c r="AB64" s="8"/>
    </row>
    <row r="65" spans="1:28" ht="12.75" customHeight="1">
      <c r="A65" s="8"/>
      <c r="B65" s="8"/>
      <c r="C65" s="8"/>
      <c r="D65" s="8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8"/>
      <c r="AA65" s="8"/>
      <c r="AB65" s="8"/>
    </row>
    <row r="66" spans="1:28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</sheetData>
  <mergeCells count="18">
    <mergeCell ref="A38:C38"/>
    <mergeCell ref="C3:C4"/>
    <mergeCell ref="A12:C12"/>
    <mergeCell ref="A13:A14"/>
    <mergeCell ref="B13:B14"/>
    <mergeCell ref="C13:C14"/>
    <mergeCell ref="Y3:Y4"/>
    <mergeCell ref="Z3:Z4"/>
    <mergeCell ref="Y13:Y14"/>
    <mergeCell ref="Z13:Z14"/>
    <mergeCell ref="A31:C31"/>
    <mergeCell ref="D13:D14"/>
    <mergeCell ref="E13:H13"/>
    <mergeCell ref="A2:C2"/>
    <mergeCell ref="A3:A4"/>
    <mergeCell ref="B3:B4"/>
    <mergeCell ref="D3:D4"/>
    <mergeCell ref="E3:H3"/>
  </mergeCells>
  <conditionalFormatting sqref="I4:X4 I14:X14">
    <cfRule type="cellIs" dxfId="6" priority="1" operator="equal">
      <formula>"Sat"</formula>
    </cfRule>
  </conditionalFormatting>
  <conditionalFormatting sqref="I4:X4 I14:X14">
    <cfRule type="cellIs" dxfId="5" priority="2" operator="equal">
      <formula>"Sun"</formula>
    </cfRule>
  </conditionalFormatting>
  <conditionalFormatting sqref="I14:X20">
    <cfRule type="expression" dxfId="4" priority="3">
      <formula>I$14="Sun"</formula>
    </cfRule>
  </conditionalFormatting>
  <conditionalFormatting sqref="I4:X10">
    <cfRule type="expression" dxfId="3" priority="4">
      <formula>I$4="Sat"</formula>
    </cfRule>
  </conditionalFormatting>
  <conditionalFormatting sqref="I4:X10">
    <cfRule type="expression" dxfId="2" priority="5">
      <formula>I$4="Sun"</formula>
    </cfRule>
  </conditionalFormatting>
  <conditionalFormatting sqref="I4:X10 I15:X20">
    <cfRule type="cellIs" dxfId="1" priority="6" operator="equal">
      <formula>"L"</formula>
    </cfRule>
  </conditionalFormatting>
  <conditionalFormatting sqref="I14:X20">
    <cfRule type="expression" dxfId="0" priority="7">
      <formula>I$14="Sat"</formula>
    </cfRule>
  </conditionalFormatting>
  <dataValidations count="2">
    <dataValidation type="list" allowBlank="1" showDropDown="1" showInputMessage="1" showErrorMessage="1" prompt="Enter only number of hours or &quot;L&quot; for leave" sqref="I5:W5 I6:P6 S6:W6 I7:W9" xr:uid="{00000000-0002-0000-0000-000000000000}">
      <formula1>"L,0,1,2,3,4,5,6,7,8,9,10,11,12,13,14,15"</formula1>
    </dataValidation>
    <dataValidation type="list" allowBlank="1" showDropDown="1" showErrorMessage="1" sqref="Q6:R6 I15:X19" xr:uid="{00000000-0002-0000-0000-000001000000}">
      <formula1>"L,0,1,2,3,4,5,6,7,8,9,10,11,12,13,14,15"</formula1>
    </dataValidation>
  </dataValidation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31FF9-9361-4D1D-B02C-407CCFDBEFCB}"/>
</file>

<file path=customXml/itemProps2.xml><?xml version="1.0" encoding="utf-8"?>
<ds:datastoreItem xmlns:ds="http://schemas.openxmlformats.org/officeDocument/2006/customXml" ds:itemID="{926FF8E4-65A6-4216-A134-B8EFCB1C28A1}"/>
</file>

<file path=customXml/itemProps3.xml><?xml version="1.0" encoding="utf-8"?>
<ds:datastoreItem xmlns:ds="http://schemas.openxmlformats.org/officeDocument/2006/customXml" ds:itemID="{D5A7D4E0-61B7-457E-BDD9-1C5DE3095F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Ashok Lobo</cp:lastModifiedBy>
  <cp:revision/>
  <dcterms:created xsi:type="dcterms:W3CDTF">2025-03-07T07:25:48Z</dcterms:created>
  <dcterms:modified xsi:type="dcterms:W3CDTF">2025-03-07T07:25:48Z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