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Git Projects\Manual-Testing\Test-Cases\"/>
    </mc:Choice>
  </mc:AlternateContent>
  <xr:revisionPtr revIDLastSave="0" documentId="13_ncr:1_{E5E8E766-9D6D-41CC-B2B0-E430314A378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stration" sheetId="1" r:id="rId1"/>
    <sheet name="Report" sheetId="2" r:id="rId2"/>
    <sheet name="TestMetrics" sheetId="3" r:id="rId3"/>
    <sheet name="Mind Maps" sheetId="4" r:id="rId4"/>
    <sheet name="Bug Repor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" l="1"/>
  <c r="H4" i="1"/>
  <c r="G17" i="2" s="1"/>
  <c r="G18" i="2" s="1"/>
  <c r="O12" i="2" s="1"/>
  <c r="H3" i="1"/>
  <c r="E17" i="2" s="1"/>
  <c r="E18" i="2" s="1"/>
  <c r="H2" i="1"/>
  <c r="D17" i="2" s="1"/>
  <c r="D18" i="2" s="1"/>
  <c r="B5" i="3" l="1"/>
  <c r="O9" i="2"/>
  <c r="B6" i="3"/>
  <c r="O10" i="2"/>
  <c r="F17" i="2"/>
  <c r="F18" i="2" s="1"/>
  <c r="H6" i="1"/>
  <c r="H17" i="2" s="1"/>
  <c r="H18" i="2" s="1"/>
  <c r="B2" i="3" s="1"/>
  <c r="I16" i="3" l="1"/>
  <c r="O11" i="2"/>
  <c r="B3" i="3"/>
  <c r="I14" i="3" s="1"/>
  <c r="B4" i="3"/>
  <c r="I13" i="3" s="1"/>
  <c r="I15" i="3"/>
</calcChain>
</file>

<file path=xl/sharedStrings.xml><?xml version="1.0" encoding="utf-8"?>
<sst xmlns="http://schemas.openxmlformats.org/spreadsheetml/2006/main" count="164" uniqueCount="126">
  <si>
    <t>Project Name :</t>
  </si>
  <si>
    <t>Top Up BD Online Shopping</t>
  </si>
  <si>
    <t>Project Link :</t>
  </si>
  <si>
    <t>https://www.mobileaction.co/app/android/us/top-up-bd-top-up/com.Rohit.Codm.app</t>
  </si>
  <si>
    <t>Type Of Testing</t>
  </si>
  <si>
    <t>Functional Testing</t>
  </si>
  <si>
    <t>Module Name :</t>
  </si>
  <si>
    <t>Registration</t>
  </si>
  <si>
    <t>Created By :</t>
  </si>
  <si>
    <t>Mahbub Islam</t>
  </si>
  <si>
    <t>Created Date :</t>
  </si>
  <si>
    <t>26.10.2022</t>
  </si>
  <si>
    <t>Reviewed By :</t>
  </si>
  <si>
    <t>Rezaure Rahman</t>
  </si>
  <si>
    <t>Reviewed Date :</t>
  </si>
  <si>
    <t>Test Scenario ID</t>
  </si>
  <si>
    <t>Test Scenario Description</t>
  </si>
  <si>
    <t>Test Case ID</t>
  </si>
  <si>
    <t>Test Case Description</t>
  </si>
  <si>
    <t>Pre Condition</t>
  </si>
  <si>
    <t>Test Steps</t>
  </si>
  <si>
    <t>Test Data</t>
  </si>
  <si>
    <t>Expected Result</t>
  </si>
  <si>
    <t>Actual Result</t>
  </si>
  <si>
    <t>Status</t>
  </si>
  <si>
    <t>ScreenShot</t>
  </si>
  <si>
    <t>Executed By</t>
  </si>
  <si>
    <t>Executed Date</t>
  </si>
  <si>
    <t>Dev Comments</t>
  </si>
  <si>
    <t>Test Scenario ID_001</t>
  </si>
  <si>
    <t>Verify the registration functionality of Top Up BD Online Shopping</t>
  </si>
  <si>
    <t>TC_001</t>
  </si>
  <si>
    <t>Verify the registration functionality with Valid email address and valid password (More than 8 characters and upper case lower case and special character combination).</t>
  </si>
  <si>
    <t>1. Open browser.
2. Insert valid URL.
3. Click "Sign up free" button.</t>
  </si>
  <si>
    <t>1. Enter valid email address.
2. Insert valid strong password.
3. Click "SIGN UP, IT'S FREE!" button.</t>
  </si>
  <si>
    <t>Email : mahbubislam@gmail.com
Password : Test@123</t>
  </si>
  <si>
    <t>Account should be created successfully and verification mail should be sent to given email address.</t>
  </si>
  <si>
    <t>Account is being created successfully and verification mail is being sent to given email address.</t>
  </si>
  <si>
    <t>PASS</t>
  </si>
  <si>
    <t>TC_002</t>
  </si>
  <si>
    <t>Verify the registration functionality with empty email address and enter valid strong password.</t>
  </si>
  <si>
    <t>1. Empty Email address textbox.
2. Insert valid strong password.
3. Click "SIGN UP, IT'S FREE!" button.</t>
  </si>
  <si>
    <t>Email : 
Password : Test@123</t>
  </si>
  <si>
    <t>Account should not be created successfully and showing "Email is required".</t>
  </si>
  <si>
    <t>Account is not being created successfully and showing "Email is required".</t>
  </si>
  <si>
    <t>TC_003</t>
  </si>
  <si>
    <t>Verify the registration functionality with valid email address and keep empty password.</t>
  </si>
  <si>
    <t>1. Enter valid email address.
2. Keep empty password.
3. Click "SIGN UP, IT'S FREE!" button.</t>
  </si>
  <si>
    <t xml:space="preserve">Email : mahbubislam@gmail.com
Password : </t>
  </si>
  <si>
    <t>Account should not be created successfully and showing "Password is required".</t>
  </si>
  <si>
    <t>Account is not being created successfully and showing "Password is required".</t>
  </si>
  <si>
    <t>TC_004</t>
  </si>
  <si>
    <t>Verify the registration functionality with invalid email address and valid strong password.</t>
  </si>
  <si>
    <t>1. Enter invalid email address.
2. Insert valid strong password.
3. Click "SIGN UP, IT'S FREE!" button.</t>
  </si>
  <si>
    <t>Email : mahbubislam.gmail.com
Password : Test@123</t>
  </si>
  <si>
    <t>Account should not be created successfully and showing "Email must be valid".</t>
  </si>
  <si>
    <t>Account is not being created successfully and showing "Email must be valid".</t>
  </si>
  <si>
    <t>TC_005</t>
  </si>
  <si>
    <t>Verify the registration functionality with valid email address and give password less than 8 characters.</t>
  </si>
  <si>
    <t>1. Enter invalid email address.
2. Insert password less than 8 characters.
3. Click "SIGN UP, IT'S FREE!" button.</t>
  </si>
  <si>
    <t>Email : mahbubislam@gmail.com
Password : 123</t>
  </si>
  <si>
    <t>Account should not be created successfully and showing "Password length must be at least 8".</t>
  </si>
  <si>
    <t>Account is not being created successfully and showing "Password length must be at least 8".</t>
  </si>
  <si>
    <t>TC_006</t>
  </si>
  <si>
    <t>Verify the registration functionality with valid email address and give numeric password more than 8 characters.</t>
  </si>
  <si>
    <t>Email : mahbubislam@gmail.com
Password : 123456789</t>
  </si>
  <si>
    <t>Account should not be created successfully and showing "Password must contain at least one upper case character".</t>
  </si>
  <si>
    <t>Account is not being created successfully and showing "Password must contain at least one upper case character".</t>
  </si>
  <si>
    <t>FAIL</t>
  </si>
  <si>
    <t>TEST-CASE</t>
  </si>
  <si>
    <t>NOT EXECUTED</t>
  </si>
  <si>
    <t>OUT OF SCOPE</t>
  </si>
  <si>
    <t>TOTAL</t>
  </si>
  <si>
    <t>Test Case Report</t>
  </si>
  <si>
    <t xml:space="preserve">Project Name  - </t>
  </si>
  <si>
    <t xml:space="preserve">Module Name  - </t>
  </si>
  <si>
    <t>Test Case Version</t>
  </si>
  <si>
    <t>Written By</t>
  </si>
  <si>
    <t>Reviewed By</t>
  </si>
  <si>
    <t>TEST EXECUTION REPORT</t>
  </si>
  <si>
    <t>Test Case</t>
  </si>
  <si>
    <t>Not Executed</t>
  </si>
  <si>
    <t>Out Of Scope</t>
  </si>
  <si>
    <t>Total TC</t>
  </si>
  <si>
    <t xml:space="preserve">Grand Total  </t>
  </si>
  <si>
    <t>MAHBUB ISLAM</t>
  </si>
  <si>
    <t>Out of Scope</t>
  </si>
  <si>
    <t xml:space="preserve">Total No. </t>
  </si>
  <si>
    <t>Metrics Name</t>
  </si>
  <si>
    <t>Count</t>
  </si>
  <si>
    <t>Total Number of Test Cases</t>
  </si>
  <si>
    <t>Number Of Test Cases Not Executed</t>
  </si>
  <si>
    <t>Number Of Test Cases Executed</t>
  </si>
  <si>
    <t>Number Of Test Cases Passed</t>
  </si>
  <si>
    <t>Number Of Test Cases Failed</t>
  </si>
  <si>
    <t>Test Metrics</t>
  </si>
  <si>
    <t>SL</t>
  </si>
  <si>
    <t>Metrics</t>
  </si>
  <si>
    <t>Description</t>
  </si>
  <si>
    <t>Reesult(%)</t>
  </si>
  <si>
    <t>Percentage Of Test Cases  Executed</t>
  </si>
  <si>
    <t>(Number Of Test Cases Executed/Total Number Of Test Cases)*100</t>
  </si>
  <si>
    <t>Percentage Of Test Cases Not  Executed</t>
  </si>
  <si>
    <t>(Number Of Test Cases Not Executed/Total Number Of Test Cases)*100</t>
  </si>
  <si>
    <t>Percentage Of Test Cases Passed</t>
  </si>
  <si>
    <t>(Number Of Test Cases Passed/Total Number Of Test Cases)*100</t>
  </si>
  <si>
    <t>Percentage Of Test Cases Failed</t>
  </si>
  <si>
    <t>(Number Of Test Cases Failed/Total Number Of Test Cases)*100</t>
  </si>
  <si>
    <t>Bug reporting</t>
  </si>
  <si>
    <t>Issue</t>
  </si>
  <si>
    <t>Verify the registration functionality with valid</t>
  </si>
  <si>
    <t>email address and give numeric password</t>
  </si>
  <si>
    <t>more than 8 characters.</t>
  </si>
  <si>
    <t>Reproducing Steps</t>
  </si>
  <si>
    <t>1. Enter valid email address.
2. Insert numeric password more than 8 characters .
3. Click "SIGN UP, IT'S FREE!" button.</t>
  </si>
  <si>
    <t>Enter valid email address.</t>
  </si>
  <si>
    <t>Insert numeric password more than 8 characters.</t>
  </si>
  <si>
    <t>Click "SIGN UP, IT'S FREE!" button</t>
  </si>
  <si>
    <t>Production</t>
  </si>
  <si>
    <t>P1</t>
  </si>
  <si>
    <t>Severity :</t>
  </si>
  <si>
    <t>Module :</t>
  </si>
  <si>
    <t>ENV :</t>
  </si>
  <si>
    <t>Screenshot :</t>
  </si>
  <si>
    <t xml:space="preserve">Responsible QA </t>
  </si>
  <si>
    <t>https://prnt.sc/RbFqexKGwiyC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</si>
</sst>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b/>
      <sz val="24"/>
      <color rgb="FF00000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1"/>
      <name val="Comfortaa"/>
    </font>
    <font>
      <b/>
      <sz val="12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4"/>
      <name val="Calibri"/>
      <family val="2"/>
    </font>
    <font>
      <sz val="8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8"/>
      <color rgb="FF00206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2DBDB"/>
        <bgColor rgb="FFF2DBDB"/>
      </patternFill>
    </fill>
    <fill>
      <patternFill patternType="solid">
        <fgColor rgb="FFB6DDE8"/>
        <bgColor rgb="FFB6DDE8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D8D8D8"/>
        <bgColor rgb="FFD8D8D8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3" fillId="0" borderId="0"/>
    <xf numFmtId="0" fontId="15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2" borderId="0" xfId="1" applyFill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9" borderId="1" xfId="0" applyFill="1" applyBorder="1" applyAlignment="1">
      <alignment horizontal="center" vertical="center"/>
    </xf>
    <xf numFmtId="0" fontId="4" fillId="0" borderId="9" xfId="3" applyFont="1" applyBorder="1"/>
    <xf numFmtId="0" fontId="7" fillId="14" borderId="9" xfId="3" applyFont="1" applyFill="1" applyBorder="1" applyAlignment="1">
      <alignment horizontal="left" vertical="center" wrapText="1"/>
    </xf>
    <xf numFmtId="0" fontId="4" fillId="0" borderId="10" xfId="3" applyFont="1" applyBorder="1"/>
    <xf numFmtId="0" fontId="9" fillId="14" borderId="12" xfId="3" applyFont="1" applyFill="1" applyBorder="1" applyAlignment="1">
      <alignment horizontal="center" vertical="center" wrapText="1"/>
    </xf>
    <xf numFmtId="0" fontId="4" fillId="0" borderId="0" xfId="3" applyFont="1" applyBorder="1"/>
    <xf numFmtId="0" fontId="4" fillId="0" borderId="13" xfId="3" applyFont="1" applyBorder="1"/>
    <xf numFmtId="0" fontId="4" fillId="0" borderId="14" xfId="3" applyFont="1" applyBorder="1"/>
    <xf numFmtId="0" fontId="5" fillId="10" borderId="5" xfId="3" applyFont="1" applyFill="1" applyBorder="1" applyAlignment="1">
      <alignment horizontal="center"/>
    </xf>
    <xf numFmtId="0" fontId="4" fillId="0" borderId="6" xfId="3" applyFont="1" applyBorder="1"/>
    <xf numFmtId="0" fontId="4" fillId="0" borderId="7" xfId="3" applyFont="1" applyBorder="1"/>
    <xf numFmtId="0" fontId="7" fillId="13" borderId="8" xfId="3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13" borderId="11" xfId="3" applyFont="1" applyFill="1" applyBorder="1" applyAlignment="1">
      <alignment horizontal="left"/>
    </xf>
    <xf numFmtId="0" fontId="10" fillId="15" borderId="3" xfId="3" applyFont="1" applyFill="1" applyBorder="1" applyAlignment="1">
      <alignment horizontal="center" vertical="top" wrapText="1"/>
    </xf>
    <xf numFmtId="0" fontId="10" fillId="15" borderId="15" xfId="3" applyFont="1" applyFill="1" applyBorder="1" applyAlignment="1">
      <alignment horizontal="center" vertical="top" wrapText="1"/>
    </xf>
    <xf numFmtId="0" fontId="11" fillId="10" borderId="3" xfId="3" applyFont="1" applyFill="1" applyBorder="1" applyAlignment="1">
      <alignment horizontal="center" vertical="center"/>
    </xf>
    <xf numFmtId="0" fontId="11" fillId="11" borderId="3" xfId="3" applyFont="1" applyFill="1" applyBorder="1" applyAlignment="1">
      <alignment horizontal="center" vertical="center"/>
    </xf>
    <xf numFmtId="0" fontId="11" fillId="12" borderId="3" xfId="3" applyFont="1" applyFill="1" applyBorder="1" applyAlignment="1">
      <alignment horizontal="center" vertical="center"/>
    </xf>
    <xf numFmtId="0" fontId="11" fillId="17" borderId="3" xfId="3" applyFont="1" applyFill="1" applyBorder="1" applyAlignment="1">
      <alignment horizontal="center" vertical="center"/>
    </xf>
    <xf numFmtId="0" fontId="12" fillId="18" borderId="15" xfId="3" applyFont="1" applyFill="1" applyBorder="1" applyAlignment="1">
      <alignment horizontal="center" vertical="center"/>
    </xf>
    <xf numFmtId="0" fontId="13" fillId="19" borderId="16" xfId="3" applyFont="1" applyFill="1" applyBorder="1" applyAlignment="1">
      <alignment horizontal="center"/>
    </xf>
    <xf numFmtId="0" fontId="13" fillId="19" borderId="16" xfId="3" applyFont="1" applyFill="1" applyBorder="1" applyAlignment="1">
      <alignment horizontal="center" wrapText="1"/>
    </xf>
    <xf numFmtId="0" fontId="13" fillId="19" borderId="10" xfId="3" applyFont="1" applyFill="1" applyBorder="1" applyAlignment="1">
      <alignment horizontal="center"/>
    </xf>
    <xf numFmtId="0" fontId="10" fillId="15" borderId="8" xfId="3" applyFont="1" applyFill="1" applyBorder="1" applyAlignment="1">
      <alignment horizontal="left" vertical="top" wrapText="1"/>
    </xf>
    <xf numFmtId="0" fontId="11" fillId="16" borderId="8" xfId="3" applyFont="1" applyFill="1" applyBorder="1" applyAlignment="1">
      <alignment horizontal="left" vertical="center"/>
    </xf>
    <xf numFmtId="0" fontId="13" fillId="19" borderId="11" xfId="3" applyFont="1" applyFill="1" applyBorder="1" applyAlignment="1">
      <alignment horizontal="left"/>
    </xf>
    <xf numFmtId="0" fontId="8" fillId="0" borderId="4" xfId="3" applyFont="1" applyBorder="1" applyAlignment="1">
      <alignment horizontal="center" vertical="center"/>
    </xf>
    <xf numFmtId="0" fontId="6" fillId="0" borderId="2" xfId="3" applyFont="1" applyBorder="1"/>
    <xf numFmtId="0" fontId="6" fillId="0" borderId="4" xfId="3" applyFont="1" applyBorder="1"/>
    <xf numFmtId="0" fontId="6" fillId="0" borderId="4" xfId="3" applyFont="1" applyBorder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4" borderId="0" xfId="0" applyFill="1" applyAlignment="1"/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1" fillId="4" borderId="0" xfId="1" applyFill="1"/>
  </cellXfs>
  <cellStyles count="5">
    <cellStyle name="Hyperlink" xfId="1" builtinId="8"/>
    <cellStyle name="Hyperlink 2" xfId="4" xr:uid="{3FB1B97C-C2F1-4D5C-99E9-2F0D63ED2928}"/>
    <cellStyle name="Normal" xfId="0" builtinId="0"/>
    <cellStyle name="Normal 2" xfId="3" xr:uid="{D795843C-3F61-4D2E-BD38-B170C20F8924}"/>
    <cellStyle name="Normal 3" xfId="2" xr:uid="{8332ADA2-4195-4BDE-9859-9AAFB8652DC9}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Report!$N$9:$N$12</c:f>
              <c:strCache>
                <c:ptCount val="4"/>
                <c:pt idx="0">
                  <c:v>PASS</c:v>
                </c:pt>
                <c:pt idx="1">
                  <c:v>FAIL</c:v>
                </c:pt>
                <c:pt idx="2">
                  <c:v>Not Executed</c:v>
                </c:pt>
                <c:pt idx="3">
                  <c:v>Out of Scope</c:v>
                </c:pt>
              </c:strCache>
            </c:strRef>
          </c:cat>
          <c:val>
            <c:numRef>
              <c:f>Report!$O$9:$O$12</c:f>
              <c:numCache>
                <c:formatCode>General</c:formatCode>
                <c:ptCount val="4"/>
                <c:pt idx="0">
                  <c:v>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80-4D34-8458-E55A6C29E94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60000"/>
        <a:lumOff val="40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6</xdr:row>
      <xdr:rowOff>0</xdr:rowOff>
    </xdr:from>
    <xdr:to>
      <xdr:col>18</xdr:col>
      <xdr:colOff>590550</xdr:colOff>
      <xdr:row>17</xdr:row>
      <xdr:rowOff>209550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E41AC9-A364-A215-787D-18454EB0FC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16</xdr:col>
      <xdr:colOff>600075</xdr:colOff>
      <xdr:row>28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BB2CDE-60ED-293C-83ED-D4C1864C2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1143000"/>
          <a:ext cx="7915275" cy="436245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bileaction.co/app/android/us/top-up-bd-top-up/com.Rohit.Codm.ap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rnt.sc/RbFqexKGwiy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activeCell="F17" sqref="F17"/>
    </sheetView>
  </sheetViews>
  <sheetFormatPr defaultRowHeight="15"/>
  <cols>
    <col min="1" max="1" width="17.85546875" customWidth="1"/>
    <col min="2" max="2" width="25.5703125" customWidth="1"/>
    <col min="3" max="3" width="15" style="4" customWidth="1"/>
    <col min="4" max="4" width="31.28515625" style="8" customWidth="1"/>
    <col min="5" max="5" width="18.140625" customWidth="1"/>
    <col min="6" max="6" width="33.28515625" customWidth="1"/>
    <col min="7" max="7" width="25.5703125" customWidth="1"/>
    <col min="8" max="8" width="29.140625" customWidth="1"/>
    <col min="9" max="9" width="26.140625" customWidth="1"/>
    <col min="10" max="10" width="13.28515625" customWidth="1"/>
    <col min="11" max="11" width="15" customWidth="1"/>
    <col min="12" max="13" width="15" style="4" customWidth="1"/>
    <col min="14" max="14" width="16.28515625" style="4" customWidth="1"/>
  </cols>
  <sheetData>
    <row r="1" spans="1:14">
      <c r="A1" s="1" t="s">
        <v>0</v>
      </c>
      <c r="B1" s="1" t="s">
        <v>1</v>
      </c>
      <c r="C1" s="2"/>
      <c r="D1" s="3"/>
      <c r="E1" s="1"/>
      <c r="G1" s="14" t="s">
        <v>69</v>
      </c>
      <c r="H1" s="14"/>
    </row>
    <row r="2" spans="1:14">
      <c r="A2" s="1" t="s">
        <v>2</v>
      </c>
      <c r="B2" s="5" t="s">
        <v>3</v>
      </c>
      <c r="C2" s="2"/>
      <c r="D2" s="3"/>
      <c r="E2" s="1"/>
      <c r="G2" s="15" t="s">
        <v>38</v>
      </c>
      <c r="H2" s="20">
        <f>COUNTIF(J12:J200,"PASS")</f>
        <v>5</v>
      </c>
    </row>
    <row r="3" spans="1:14">
      <c r="A3" s="1" t="s">
        <v>4</v>
      </c>
      <c r="B3" s="1" t="s">
        <v>5</v>
      </c>
      <c r="C3" s="2"/>
      <c r="D3" s="3"/>
      <c r="E3" s="1"/>
      <c r="G3" s="16" t="s">
        <v>68</v>
      </c>
      <c r="H3" s="20">
        <f>COUNTIF(J12:J200,"FAIL")</f>
        <v>1</v>
      </c>
    </row>
    <row r="4" spans="1:14">
      <c r="A4" s="1" t="s">
        <v>6</v>
      </c>
      <c r="B4" s="1" t="s">
        <v>7</v>
      </c>
      <c r="C4" s="2"/>
      <c r="D4" s="3"/>
      <c r="E4" s="1"/>
      <c r="G4" s="17" t="s">
        <v>70</v>
      </c>
      <c r="H4" s="20">
        <f>COUNTIF(J12:J200,"NOT EXECUTED")</f>
        <v>0</v>
      </c>
    </row>
    <row r="5" spans="1:14">
      <c r="A5" s="1" t="s">
        <v>8</v>
      </c>
      <c r="B5" s="1" t="s">
        <v>9</v>
      </c>
      <c r="C5" s="2"/>
      <c r="D5" s="3"/>
      <c r="E5" s="1"/>
      <c r="G5" s="18" t="s">
        <v>71</v>
      </c>
      <c r="H5" s="20">
        <f>COUNTIF(J12:J200,"OUT OF SCOPE")</f>
        <v>0</v>
      </c>
    </row>
    <row r="6" spans="1:14">
      <c r="A6" s="1" t="s">
        <v>10</v>
      </c>
      <c r="B6" s="1" t="s">
        <v>11</v>
      </c>
      <c r="C6" s="2"/>
      <c r="D6" s="3"/>
      <c r="E6" s="1"/>
      <c r="G6" s="19" t="s">
        <v>72</v>
      </c>
      <c r="H6" s="20">
        <f>SUM(H2:H5)</f>
        <v>6</v>
      </c>
    </row>
    <row r="7" spans="1:14">
      <c r="A7" s="1" t="s">
        <v>12</v>
      </c>
      <c r="B7" s="1" t="s">
        <v>13</v>
      </c>
      <c r="C7" s="2"/>
      <c r="D7" s="3"/>
      <c r="E7" s="1"/>
    </row>
    <row r="8" spans="1:14">
      <c r="A8" s="1" t="s">
        <v>14</v>
      </c>
      <c r="B8" s="1"/>
      <c r="C8" s="2"/>
      <c r="D8" s="3"/>
      <c r="E8" s="1"/>
    </row>
    <row r="11" spans="1:14" s="4" customFormat="1">
      <c r="A11" s="2" t="s">
        <v>15</v>
      </c>
      <c r="B11" s="2" t="s">
        <v>16</v>
      </c>
      <c r="C11" s="2" t="s">
        <v>17</v>
      </c>
      <c r="D11" s="6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27</v>
      </c>
      <c r="N11" s="2" t="s">
        <v>28</v>
      </c>
    </row>
    <row r="12" spans="1:14" s="10" customFormat="1" ht="90">
      <c r="A12" s="11" t="s">
        <v>29</v>
      </c>
      <c r="B12" s="11" t="s">
        <v>30</v>
      </c>
      <c r="C12" s="7" t="s">
        <v>31</v>
      </c>
      <c r="D12" s="8" t="s">
        <v>32</v>
      </c>
      <c r="E12" s="9" t="s">
        <v>33</v>
      </c>
      <c r="F12" s="9" t="s">
        <v>34</v>
      </c>
      <c r="G12" s="9" t="s">
        <v>35</v>
      </c>
      <c r="H12" s="9" t="s">
        <v>36</v>
      </c>
      <c r="I12" s="9" t="s">
        <v>37</v>
      </c>
      <c r="J12" s="56" t="s">
        <v>38</v>
      </c>
      <c r="L12" s="4" t="s">
        <v>9</v>
      </c>
      <c r="M12" s="4" t="s">
        <v>11</v>
      </c>
      <c r="N12" s="4"/>
    </row>
    <row r="13" spans="1:14" ht="60">
      <c r="A13" s="11"/>
      <c r="B13" s="11"/>
      <c r="C13" s="7" t="s">
        <v>39</v>
      </c>
      <c r="D13" s="8" t="s">
        <v>40</v>
      </c>
      <c r="E13" s="9" t="s">
        <v>33</v>
      </c>
      <c r="F13" s="9" t="s">
        <v>41</v>
      </c>
      <c r="G13" s="9" t="s">
        <v>42</v>
      </c>
      <c r="H13" s="9" t="s">
        <v>43</v>
      </c>
      <c r="I13" s="9" t="s">
        <v>44</v>
      </c>
      <c r="J13" s="56" t="s">
        <v>38</v>
      </c>
      <c r="K13" s="10"/>
      <c r="L13" s="4" t="s">
        <v>9</v>
      </c>
      <c r="M13" s="4" t="s">
        <v>11</v>
      </c>
    </row>
    <row r="14" spans="1:14" ht="60">
      <c r="A14" s="11"/>
      <c r="B14" s="11"/>
      <c r="C14" s="7" t="s">
        <v>45</v>
      </c>
      <c r="D14" s="8" t="s">
        <v>46</v>
      </c>
      <c r="E14" s="9" t="s">
        <v>33</v>
      </c>
      <c r="F14" s="9" t="s">
        <v>47</v>
      </c>
      <c r="G14" s="9" t="s">
        <v>48</v>
      </c>
      <c r="H14" s="9" t="s">
        <v>49</v>
      </c>
      <c r="I14" s="9" t="s">
        <v>50</v>
      </c>
      <c r="J14" s="56" t="s">
        <v>38</v>
      </c>
      <c r="K14" s="10"/>
      <c r="L14" s="4" t="s">
        <v>9</v>
      </c>
      <c r="M14" s="4" t="s">
        <v>11</v>
      </c>
    </row>
    <row r="15" spans="1:14" ht="60">
      <c r="A15" s="11"/>
      <c r="B15" s="11"/>
      <c r="C15" s="7" t="s">
        <v>51</v>
      </c>
      <c r="D15" s="8" t="s">
        <v>52</v>
      </c>
      <c r="E15" s="9" t="s">
        <v>33</v>
      </c>
      <c r="F15" s="9" t="s">
        <v>53</v>
      </c>
      <c r="G15" s="9" t="s">
        <v>54</v>
      </c>
      <c r="H15" s="9" t="s">
        <v>55</v>
      </c>
      <c r="I15" s="9" t="s">
        <v>56</v>
      </c>
      <c r="J15" s="56" t="s">
        <v>38</v>
      </c>
      <c r="K15" s="10"/>
      <c r="L15" s="4" t="s">
        <v>9</v>
      </c>
      <c r="M15" s="4" t="s">
        <v>11</v>
      </c>
    </row>
    <row r="16" spans="1:14" ht="75">
      <c r="A16" s="11"/>
      <c r="B16" s="11"/>
      <c r="C16" s="7" t="s">
        <v>57</v>
      </c>
      <c r="D16" s="8" t="s">
        <v>58</v>
      </c>
      <c r="E16" s="9" t="s">
        <v>33</v>
      </c>
      <c r="F16" s="9" t="s">
        <v>59</v>
      </c>
      <c r="G16" s="9" t="s">
        <v>60</v>
      </c>
      <c r="H16" s="9" t="s">
        <v>61</v>
      </c>
      <c r="I16" s="9" t="s">
        <v>62</v>
      </c>
      <c r="J16" s="56" t="s">
        <v>38</v>
      </c>
      <c r="K16" s="10"/>
      <c r="L16" s="4" t="s">
        <v>9</v>
      </c>
      <c r="M16" s="4" t="s">
        <v>11</v>
      </c>
    </row>
    <row r="17" spans="1:13" ht="75">
      <c r="A17" s="11"/>
      <c r="B17" s="11"/>
      <c r="C17" s="7" t="s">
        <v>63</v>
      </c>
      <c r="D17" s="8" t="s">
        <v>64</v>
      </c>
      <c r="E17" s="9" t="s">
        <v>33</v>
      </c>
      <c r="F17" s="9" t="s">
        <v>114</v>
      </c>
      <c r="G17" s="9" t="s">
        <v>65</v>
      </c>
      <c r="H17" s="9" t="s">
        <v>66</v>
      </c>
      <c r="I17" s="9" t="s">
        <v>67</v>
      </c>
      <c r="J17" s="4" t="s">
        <v>68</v>
      </c>
      <c r="K17" s="10"/>
      <c r="L17" s="4" t="s">
        <v>9</v>
      </c>
      <c r="M17" s="4" t="s">
        <v>11</v>
      </c>
    </row>
  </sheetData>
  <mergeCells count="3">
    <mergeCell ref="A12:A17"/>
    <mergeCell ref="B12:B17"/>
    <mergeCell ref="G1:H1"/>
  </mergeCells>
  <conditionalFormatting sqref="J12:J17">
    <cfRule type="cellIs" dxfId="3" priority="3" operator="equal">
      <formula>"PASS"</formula>
    </cfRule>
    <cfRule type="cellIs" dxfId="2" priority="4" operator="equal">
      <formula>"PASS"</formula>
    </cfRule>
  </conditionalFormatting>
  <conditionalFormatting sqref="J12:J17">
    <cfRule type="cellIs" dxfId="1" priority="1" operator="equal">
      <formula>"PENDING"</formula>
    </cfRule>
    <cfRule type="cellIs" dxfId="0" priority="2" operator="equal">
      <formula>"FAIL"</formula>
    </cfRule>
  </conditionalFormatting>
  <dataValidations count="1">
    <dataValidation type="list" allowBlank="1" showInputMessage="1" showErrorMessage="1" sqref="J12:J17" xr:uid="{1ACCD65C-921C-468F-8171-837D65376C27}">
      <formula1>"PASS, FAIL, PENDING"</formula1>
    </dataValidation>
  </dataValidations>
  <hyperlinks>
    <hyperlink ref="B2" r:id="rId1" xr:uid="{77B9A696-4CD3-405F-9B90-21B22EAC5D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42C5-CA71-42C5-8279-BF88D3077FC1}">
  <dimension ref="C6:O18"/>
  <sheetViews>
    <sheetView tabSelected="1" workbookViewId="0">
      <selection activeCell="D18" sqref="D18"/>
    </sheetView>
  </sheetViews>
  <sheetFormatPr defaultRowHeight="15"/>
  <cols>
    <col min="3" max="3" width="23" style="32" customWidth="1"/>
    <col min="5" max="5" width="10.42578125" customWidth="1"/>
    <col min="6" max="6" width="12" customWidth="1"/>
    <col min="14" max="14" width="13.85546875" customWidth="1"/>
    <col min="15" max="15" width="15.140625" customWidth="1"/>
  </cols>
  <sheetData>
    <row r="6" spans="3:15" ht="15.75" thickBot="1"/>
    <row r="7" spans="3:15" ht="32.25" thickBot="1">
      <c r="C7" s="28" t="s">
        <v>73</v>
      </c>
      <c r="D7" s="29"/>
      <c r="E7" s="29"/>
      <c r="F7" s="29"/>
      <c r="G7" s="29"/>
      <c r="H7" s="30"/>
    </row>
    <row r="8" spans="3:15" ht="15.75" thickBot="1">
      <c r="C8" s="31" t="s">
        <v>74</v>
      </c>
      <c r="D8" s="22" t="s">
        <v>1</v>
      </c>
      <c r="E8" s="21"/>
      <c r="F8" s="21"/>
      <c r="G8" s="21"/>
      <c r="H8" s="23"/>
      <c r="N8" s="47" t="s">
        <v>24</v>
      </c>
      <c r="O8" s="47" t="s">
        <v>87</v>
      </c>
    </row>
    <row r="9" spans="3:15" ht="15.75" thickBot="1">
      <c r="C9" s="33" t="s">
        <v>75</v>
      </c>
      <c r="D9" s="22" t="s">
        <v>7</v>
      </c>
      <c r="E9" s="21"/>
      <c r="F9" s="21"/>
      <c r="G9" s="21"/>
      <c r="H9" s="23"/>
      <c r="N9" s="48" t="s">
        <v>38</v>
      </c>
      <c r="O9" s="50">
        <f>D18</f>
        <v>5</v>
      </c>
    </row>
    <row r="10" spans="3:15" ht="15.75" thickBot="1">
      <c r="C10" s="31" t="s">
        <v>76</v>
      </c>
      <c r="D10" s="22">
        <v>1.1000000000000001</v>
      </c>
      <c r="E10" s="21"/>
      <c r="F10" s="21"/>
      <c r="G10" s="21"/>
      <c r="H10" s="23"/>
      <c r="N10" s="48" t="s">
        <v>68</v>
      </c>
      <c r="O10" s="50">
        <f>E18</f>
        <v>1</v>
      </c>
    </row>
    <row r="11" spans="3:15" ht="15.75" thickBot="1">
      <c r="C11" s="31" t="s">
        <v>77</v>
      </c>
      <c r="D11" s="22" t="s">
        <v>85</v>
      </c>
      <c r="E11" s="21"/>
      <c r="F11" s="21"/>
      <c r="G11" s="21"/>
      <c r="H11" s="23"/>
      <c r="N11" s="49" t="s">
        <v>81</v>
      </c>
      <c r="O11" s="50">
        <f>F18</f>
        <v>0</v>
      </c>
    </row>
    <row r="12" spans="3:15" ht="15.75" thickBot="1">
      <c r="C12" s="31" t="s">
        <v>26</v>
      </c>
      <c r="D12" s="22" t="s">
        <v>85</v>
      </c>
      <c r="E12" s="21"/>
      <c r="F12" s="21"/>
      <c r="G12" s="21"/>
      <c r="H12" s="23"/>
      <c r="N12" s="49" t="s">
        <v>86</v>
      </c>
      <c r="O12" s="50">
        <f>G18</f>
        <v>0</v>
      </c>
    </row>
    <row r="13" spans="3:15" ht="15.75" thickBot="1">
      <c r="C13" s="31" t="s">
        <v>78</v>
      </c>
      <c r="D13" s="22" t="s">
        <v>13</v>
      </c>
      <c r="E13" s="21"/>
      <c r="F13" s="21"/>
      <c r="G13" s="21"/>
      <c r="H13" s="23"/>
    </row>
    <row r="14" spans="3:15">
      <c r="C14" s="24" t="s">
        <v>79</v>
      </c>
      <c r="D14" s="25"/>
      <c r="E14" s="25"/>
      <c r="F14" s="25"/>
      <c r="G14" s="25"/>
      <c r="H14" s="26"/>
    </row>
    <row r="15" spans="3:15" ht="15.75" thickBot="1">
      <c r="C15" s="27"/>
      <c r="D15" s="21"/>
      <c r="E15" s="21"/>
      <c r="F15" s="21"/>
      <c r="G15" s="21"/>
      <c r="H15" s="23"/>
    </row>
    <row r="16" spans="3:15" ht="31.5">
      <c r="C16" s="44" t="s">
        <v>80</v>
      </c>
      <c r="D16" s="34" t="s">
        <v>38</v>
      </c>
      <c r="E16" s="34" t="s">
        <v>68</v>
      </c>
      <c r="F16" s="34" t="s">
        <v>81</v>
      </c>
      <c r="G16" s="34" t="s">
        <v>82</v>
      </c>
      <c r="H16" s="35" t="s">
        <v>83</v>
      </c>
    </row>
    <row r="17" spans="3:8">
      <c r="C17" s="45" t="s">
        <v>7</v>
      </c>
      <c r="D17" s="36">
        <f>Registration!H2</f>
        <v>5</v>
      </c>
      <c r="E17" s="37">
        <f>Registration!H3</f>
        <v>1</v>
      </c>
      <c r="F17" s="38">
        <f>Registration!H4</f>
        <v>0</v>
      </c>
      <c r="G17" s="39">
        <f>Registration!H4</f>
        <v>0</v>
      </c>
      <c r="H17" s="40">
        <f>Registration!H6</f>
        <v>6</v>
      </c>
    </row>
    <row r="18" spans="3:8" ht="19.5" thickBot="1">
      <c r="C18" s="46" t="s">
        <v>84</v>
      </c>
      <c r="D18" s="41">
        <f>D17</f>
        <v>5</v>
      </c>
      <c r="E18" s="42">
        <f>E17</f>
        <v>1</v>
      </c>
      <c r="F18" s="41">
        <f>F17</f>
        <v>0</v>
      </c>
      <c r="G18" s="41">
        <f>G17</f>
        <v>0</v>
      </c>
      <c r="H18" s="43">
        <f>H17</f>
        <v>6</v>
      </c>
    </row>
  </sheetData>
  <mergeCells count="8">
    <mergeCell ref="D11:H11"/>
    <mergeCell ref="D13:H13"/>
    <mergeCell ref="C14:H15"/>
    <mergeCell ref="D9:H9"/>
    <mergeCell ref="D10:H10"/>
    <mergeCell ref="D12:H12"/>
    <mergeCell ref="C7:H7"/>
    <mergeCell ref="D8:H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6016-355D-44D5-B8D1-584E1555E11C}">
  <dimension ref="A1:I16"/>
  <sheetViews>
    <sheetView workbookViewId="0">
      <selection activeCell="B3" sqref="B3"/>
    </sheetView>
  </sheetViews>
  <sheetFormatPr defaultRowHeight="15"/>
  <cols>
    <col min="1" max="1" width="44.5703125" style="12" customWidth="1"/>
    <col min="2" max="2" width="27.42578125" style="12" customWidth="1"/>
    <col min="3" max="3" width="7" customWidth="1"/>
    <col min="4" max="4" width="7.28515625" customWidth="1"/>
    <col min="5" max="5" width="8" customWidth="1"/>
    <col min="6" max="6" width="9.28515625" style="12" customWidth="1"/>
    <col min="7" max="7" width="36" customWidth="1"/>
    <col min="8" max="8" width="64.5703125" customWidth="1"/>
    <col min="9" max="9" width="36.28515625" style="12" customWidth="1"/>
  </cols>
  <sheetData>
    <row r="1" spans="1:9">
      <c r="A1" s="51" t="s">
        <v>88</v>
      </c>
      <c r="B1" s="52" t="s">
        <v>89</v>
      </c>
    </row>
    <row r="2" spans="1:9">
      <c r="A2" s="12" t="s">
        <v>90</v>
      </c>
      <c r="B2" s="12">
        <f>Report!H18</f>
        <v>6</v>
      </c>
    </row>
    <row r="3" spans="1:9">
      <c r="A3" s="12" t="s">
        <v>91</v>
      </c>
      <c r="B3" s="12">
        <f>Report!F18</f>
        <v>0</v>
      </c>
    </row>
    <row r="4" spans="1:9">
      <c r="A4" s="12" t="s">
        <v>92</v>
      </c>
      <c r="B4" s="12">
        <f>TestMetrics!B2-TestMetrics!B3</f>
        <v>6</v>
      </c>
    </row>
    <row r="5" spans="1:9">
      <c r="A5" s="12" t="s">
        <v>93</v>
      </c>
      <c r="B5" s="12">
        <f>Report!D18</f>
        <v>5</v>
      </c>
    </row>
    <row r="6" spans="1:9">
      <c r="A6" s="12" t="s">
        <v>94</v>
      </c>
      <c r="B6" s="12">
        <f>Report!E18</f>
        <v>1</v>
      </c>
    </row>
    <row r="11" spans="1:9" ht="21" customHeight="1">
      <c r="F11" s="53" t="s">
        <v>95</v>
      </c>
      <c r="G11" s="53"/>
      <c r="H11" s="53"/>
      <c r="I11" s="53"/>
    </row>
    <row r="12" spans="1:9">
      <c r="F12" s="54" t="s">
        <v>96</v>
      </c>
      <c r="G12" s="55" t="s">
        <v>97</v>
      </c>
      <c r="H12" s="55" t="s">
        <v>98</v>
      </c>
      <c r="I12" s="54" t="s">
        <v>99</v>
      </c>
    </row>
    <row r="13" spans="1:9">
      <c r="F13" s="59">
        <v>1</v>
      </c>
      <c r="G13" s="60" t="s">
        <v>100</v>
      </c>
      <c r="H13" s="60" t="s">
        <v>101</v>
      </c>
      <c r="I13" s="59">
        <f>(B4/B2)*100</f>
        <v>100</v>
      </c>
    </row>
    <row r="14" spans="1:9">
      <c r="F14" s="59">
        <v>2</v>
      </c>
      <c r="G14" s="60" t="s">
        <v>102</v>
      </c>
      <c r="H14" s="60" t="s">
        <v>103</v>
      </c>
      <c r="I14" s="59">
        <f>(B3/B2)*100</f>
        <v>0</v>
      </c>
    </row>
    <row r="15" spans="1:9">
      <c r="F15" s="59">
        <v>3</v>
      </c>
      <c r="G15" s="60" t="s">
        <v>104</v>
      </c>
      <c r="H15" s="60" t="s">
        <v>105</v>
      </c>
      <c r="I15" s="59">
        <f>(B5/B2)*100</f>
        <v>83.333333333333343</v>
      </c>
    </row>
    <row r="16" spans="1:9">
      <c r="F16" s="59">
        <v>4</v>
      </c>
      <c r="G16" s="60" t="s">
        <v>106</v>
      </c>
      <c r="H16" s="60" t="s">
        <v>107</v>
      </c>
      <c r="I16" s="59">
        <f>(B6/B2)*100</f>
        <v>16.666666666666664</v>
      </c>
    </row>
  </sheetData>
  <mergeCells count="1">
    <mergeCell ref="F11:I11"/>
  </mergeCells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A259-FCA5-46D3-967E-ABA51A39B27C}">
  <dimension ref="A1"/>
  <sheetViews>
    <sheetView workbookViewId="0">
      <selection activeCell="S18" sqref="S18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11F5-5F39-433D-972C-438630DDB9CF}">
  <dimension ref="E8:J28"/>
  <sheetViews>
    <sheetView workbookViewId="0">
      <selection activeCell="F30" sqref="F30"/>
    </sheetView>
  </sheetViews>
  <sheetFormatPr defaultRowHeight="15"/>
  <cols>
    <col min="5" max="5" width="15.5703125" style="63" customWidth="1"/>
    <col min="6" max="6" width="17.140625" customWidth="1"/>
  </cols>
  <sheetData>
    <row r="8" spans="5:10">
      <c r="E8" s="58" t="s">
        <v>108</v>
      </c>
      <c r="F8" s="57"/>
      <c r="G8" s="57"/>
      <c r="H8" s="57"/>
      <c r="I8" s="57"/>
      <c r="J8" s="57"/>
    </row>
    <row r="9" spans="5:10">
      <c r="E9" s="57"/>
      <c r="F9" s="57"/>
      <c r="G9" s="57"/>
      <c r="H9" s="57"/>
      <c r="I9" s="57"/>
      <c r="J9" s="57"/>
    </row>
    <row r="10" spans="5:10" ht="23.25" customHeight="1">
      <c r="E10" s="62" t="s">
        <v>63</v>
      </c>
      <c r="F10" s="13"/>
      <c r="G10" s="13"/>
      <c r="H10" s="13"/>
      <c r="I10" s="13"/>
      <c r="J10" s="13"/>
    </row>
    <row r="11" spans="5:10" ht="17.25" customHeight="1">
      <c r="E11" s="62" t="s">
        <v>109</v>
      </c>
      <c r="F11" s="61" t="s">
        <v>110</v>
      </c>
      <c r="G11" s="13"/>
      <c r="H11" s="13"/>
      <c r="I11" s="13"/>
      <c r="J11" s="13"/>
    </row>
    <row r="12" spans="5:10">
      <c r="E12" s="62"/>
      <c r="F12" s="13" t="s">
        <v>111</v>
      </c>
      <c r="G12" s="13"/>
      <c r="H12" s="13"/>
      <c r="I12" s="13"/>
      <c r="J12" s="13"/>
    </row>
    <row r="13" spans="5:10">
      <c r="E13" s="62"/>
      <c r="F13" s="13" t="s">
        <v>112</v>
      </c>
      <c r="G13" s="13"/>
      <c r="H13" s="13"/>
      <c r="I13" s="13"/>
      <c r="J13" s="13"/>
    </row>
    <row r="14" spans="5:10">
      <c r="E14" s="62"/>
      <c r="F14" s="13"/>
      <c r="G14" s="13"/>
      <c r="H14" s="13"/>
      <c r="I14" s="13"/>
      <c r="J14" s="13"/>
    </row>
    <row r="15" spans="5:10">
      <c r="E15" s="62" t="s">
        <v>113</v>
      </c>
      <c r="F15" s="13"/>
      <c r="G15" s="13"/>
      <c r="H15" s="13"/>
      <c r="I15" s="13"/>
      <c r="J15" s="13"/>
    </row>
    <row r="16" spans="5:10">
      <c r="E16" s="64">
        <v>1</v>
      </c>
      <c r="F16" s="13" t="s">
        <v>115</v>
      </c>
      <c r="G16" s="13"/>
      <c r="H16" s="13"/>
      <c r="I16" s="13"/>
      <c r="J16" s="13"/>
    </row>
    <row r="17" spans="5:10">
      <c r="E17" s="64">
        <v>2</v>
      </c>
      <c r="F17" s="13" t="s">
        <v>116</v>
      </c>
      <c r="G17" s="13"/>
      <c r="H17" s="13"/>
      <c r="I17" s="13"/>
      <c r="J17" s="13"/>
    </row>
    <row r="18" spans="5:10">
      <c r="E18" s="64">
        <v>3</v>
      </c>
      <c r="F18" s="13" t="s">
        <v>117</v>
      </c>
      <c r="G18" s="13"/>
      <c r="H18" s="13"/>
      <c r="I18" s="13"/>
      <c r="J18" s="13"/>
    </row>
    <row r="19" spans="5:10">
      <c r="E19" s="62"/>
      <c r="F19" s="13"/>
      <c r="G19" s="13"/>
      <c r="H19" s="13"/>
      <c r="I19" s="13"/>
      <c r="J19" s="13"/>
    </row>
    <row r="20" spans="5:10">
      <c r="E20" s="62" t="s">
        <v>122</v>
      </c>
      <c r="F20" s="13" t="s">
        <v>118</v>
      </c>
      <c r="G20" s="13"/>
      <c r="H20" s="13"/>
      <c r="I20" s="13"/>
      <c r="J20" s="13"/>
    </row>
    <row r="21" spans="5:10">
      <c r="E21" s="62"/>
      <c r="F21" s="13"/>
      <c r="G21" s="13"/>
      <c r="H21" s="13"/>
      <c r="I21" s="13"/>
      <c r="J21" s="13"/>
    </row>
    <row r="22" spans="5:10">
      <c r="E22" s="62" t="s">
        <v>121</v>
      </c>
      <c r="F22" s="13" t="s">
        <v>7</v>
      </c>
      <c r="G22" s="13"/>
      <c r="H22" s="13"/>
      <c r="I22" s="13"/>
      <c r="J22" s="13"/>
    </row>
    <row r="23" spans="5:10">
      <c r="E23" s="62"/>
      <c r="F23" s="13"/>
      <c r="G23" s="13"/>
      <c r="H23" s="13"/>
      <c r="I23" s="13"/>
      <c r="J23" s="13"/>
    </row>
    <row r="24" spans="5:10">
      <c r="E24" s="62" t="s">
        <v>120</v>
      </c>
      <c r="F24" s="13" t="s">
        <v>119</v>
      </c>
      <c r="G24" s="13"/>
      <c r="H24" s="13"/>
      <c r="I24" s="13"/>
      <c r="J24" s="13"/>
    </row>
    <row r="25" spans="5:10">
      <c r="E25" s="62"/>
      <c r="F25" s="13"/>
      <c r="G25" s="13"/>
      <c r="H25" s="13"/>
      <c r="I25" s="13"/>
      <c r="J25" s="13"/>
    </row>
    <row r="26" spans="5:10">
      <c r="E26" s="62" t="s">
        <v>123</v>
      </c>
      <c r="F26" s="65" t="s">
        <v>125</v>
      </c>
      <c r="G26" s="13"/>
      <c r="H26" s="13"/>
      <c r="I26" s="13"/>
      <c r="J26" s="13"/>
    </row>
    <row r="27" spans="5:10">
      <c r="E27" s="62"/>
      <c r="F27" s="13"/>
      <c r="G27" s="13"/>
      <c r="H27" s="13"/>
      <c r="I27" s="13"/>
      <c r="J27" s="13"/>
    </row>
    <row r="28" spans="5:10">
      <c r="E28" s="62" t="s">
        <v>124</v>
      </c>
      <c r="F28" s="13" t="s">
        <v>9</v>
      </c>
      <c r="G28" s="13"/>
      <c r="H28" s="13"/>
      <c r="I28" s="13"/>
      <c r="J28" s="13"/>
    </row>
  </sheetData>
  <mergeCells count="1">
    <mergeCell ref="E8:J9"/>
  </mergeCells>
  <hyperlinks>
    <hyperlink ref="F26" r:id="rId1" xr:uid="{EDB87D5B-BC46-48FC-AE3C-2CE1D5D66B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Report</vt:lpstr>
      <vt:lpstr>TestMetrics</vt:lpstr>
      <vt:lpstr>Mind Maps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</dc:creator>
  <cp:lastModifiedBy>Mahbub</cp:lastModifiedBy>
  <dcterms:created xsi:type="dcterms:W3CDTF">2015-06-05T18:17:20Z</dcterms:created>
  <dcterms:modified xsi:type="dcterms:W3CDTF">2022-11-09T15:10:55Z</dcterms:modified>
</cp:coreProperties>
</file>