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<sst xmlns="http://schemas.openxmlformats.org/spreadsheetml/2006/main" count="112" uniqueCount="50">
  <si>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</si>
  <si>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</si>
  <si>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</si>
  <si>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</si>
  <si>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</si>
  <si>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</si>
  <si>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</si>
  <si>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</si>
  <si>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</si>
  <si>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</si>
  <si>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</si>
  <si>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</si>
  <si>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</si>
  <si>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</si>
  <si>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</si>
  <si>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</si>
  <si>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</si>
  <si>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</si>
  <si>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</si>
  <si>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</si>
  <si>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</si>
  <si>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</si>
  <si>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</si>
  <si>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</si>
  <si>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</si>
  <si>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</si>
  <si>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</si>
  <si>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</si>
  <si>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</si>
  <si>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</si>
  <si>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</si>
  <si>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</si>
  <si>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</si>
  <si>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</si>
  <si>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</si>
  <si>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</si>
  <si>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</si>
  <si>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</si>
  <si>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</si>
  <si>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</si>
  <si>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</si>
  <si>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</si>
  <si>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</si>
  <si>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</si>
  <si>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</si>
  <si>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کفش پارس</t>
  </si>
  <si>
    <t>سفید</t>
  </si>
  <si>
    <t>سوبله پاک شونده سفید</t>
  </si>
  <si>
    <t>275/3</t>
  </si>
  <si>
    <t>کفی نایک بژ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</si>
</sst>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22" sqref="V2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2635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29</v>
      </c>
      <c r="E2" s="117">
        <v>3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45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876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60</v>
      </c>
      <c r="I7" s="90">
        <f t="shared" si="0"/>
        <v>90</v>
      </c>
      <c r="J7" s="90">
        <f t="shared" si="0"/>
        <v>60</v>
      </c>
      <c r="K7" s="90">
        <f t="shared" si="0"/>
        <v>60</v>
      </c>
      <c r="L7" s="90">
        <f t="shared" si="0"/>
        <v>30</v>
      </c>
      <c r="M7" s="90">
        <f t="shared" ref="M7" si="1">Y7</f>
        <v>360</v>
      </c>
      <c r="N7" s="229"/>
      <c r="O7" s="231"/>
      <c r="P7" s="89"/>
      <c r="Q7" s="88" t="s">
        <v>28</v>
      </c>
      <c r="R7" s="87">
        <v>30</v>
      </c>
      <c r="S7" s="87">
        <v>30</v>
      </c>
      <c r="T7" s="87">
        <v>60</v>
      </c>
      <c r="U7" s="87">
        <v>90</v>
      </c>
      <c r="V7" s="87">
        <v>60</v>
      </c>
      <c r="W7" s="87">
        <v>60</v>
      </c>
      <c r="X7" s="86">
        <v>30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سفید</v>
      </c>
      <c r="D12" s="167"/>
      <c r="E12" s="168"/>
      <c r="F12" s="19" t="str">
        <f>IF(C12="","",IF(U12="","",U12))</f>
        <v>متر</v>
      </c>
      <c r="G12" s="169">
        <f>IF(C12="","",$M$7)</f>
        <v>360</v>
      </c>
      <c r="H12" s="169"/>
      <c r="I12" s="170">
        <f>IF(C12="","",AA12)</f>
        <v>24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43</v>
      </c>
      <c r="V12" s="126">
        <v>36</v>
      </c>
      <c r="X12" s="22"/>
      <c r="Y12" s="22"/>
      <c r="AA12" s="6">
        <f>($M$7*V12)/$S$9</f>
        <v>24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275/3</v>
      </c>
      <c r="E20" s="183"/>
      <c r="F20" s="107"/>
      <c r="G20" s="181" t="s">
        <v>11</v>
      </c>
      <c r="H20" s="181"/>
      <c r="I20" s="181"/>
      <c r="J20" s="182">
        <f>$O$6</f>
        <v>876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/>
      </c>
      <c r="D22" s="308"/>
      <c r="E22" s="308"/>
      <c r="F22" s="27" t="str">
        <f>IF(C22="","",IF(U22="","",U22))</f>
        <v/>
      </c>
      <c r="G22" s="309" t="str">
        <f>IF(C22="","",$M$7)</f>
        <v/>
      </c>
      <c r="H22" s="309"/>
      <c r="I22" s="310" t="str">
        <f>IF(C22="","",AA22)</f>
        <v/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/>
      <c r="T22" s="313"/>
      <c r="U22" s="24" t="s">
        <v>44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60</v>
      </c>
      <c r="G31" s="111">
        <f t="shared" si="5"/>
        <v>90</v>
      </c>
      <c r="H31" s="111">
        <f t="shared" si="5"/>
        <v>60</v>
      </c>
      <c r="I31" s="111">
        <f t="shared" si="5"/>
        <v>60</v>
      </c>
      <c r="J31" s="111">
        <f t="shared" si="5"/>
        <v>30</v>
      </c>
      <c r="K31" s="203">
        <f>J31+I31+H31+G31+F31+E31+D31</f>
        <v>360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275/3</v>
      </c>
      <c r="E32" s="256"/>
      <c r="F32" s="110"/>
      <c r="G32" s="254" t="s">
        <v>11</v>
      </c>
      <c r="H32" s="254"/>
      <c r="I32" s="254"/>
      <c r="J32" s="255">
        <f>$O$6</f>
        <v>876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نایک بژ</v>
      </c>
      <c r="D34" s="283"/>
      <c r="E34" s="284"/>
      <c r="F34" s="19" t="str">
        <f>IF(C34="","",IF(U34="","",U34))</f>
        <v>متر</v>
      </c>
      <c r="G34" s="169">
        <f>IF(C34="","",$M$7)</f>
        <v>360</v>
      </c>
      <c r="H34" s="169"/>
      <c r="I34" s="170">
        <f>IF(C34="","",AA34)</f>
        <v>13.333333333333334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49</v>
      </c>
      <c r="T34" s="287"/>
      <c r="U34" s="24" t="s">
        <v>43</v>
      </c>
      <c r="V34" s="47">
        <v>20</v>
      </c>
      <c r="X34" s="22"/>
      <c r="Y34" s="22"/>
      <c r="AA34" s="6">
        <f>($M$7*V34)/$S$9</f>
        <v>13.333333333333334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275/3</v>
      </c>
      <c r="E41" s="183"/>
      <c r="F41" s="40"/>
      <c r="G41" s="181" t="s">
        <v>11</v>
      </c>
      <c r="H41" s="181"/>
      <c r="I41" s="181"/>
      <c r="J41" s="182">
        <f>$O$6</f>
        <v>876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360</v>
      </c>
      <c r="H43" s="169"/>
      <c r="I43" s="170">
        <f>IF(C43="","",AA43)</f>
        <v>8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42</v>
      </c>
      <c r="T43" s="297"/>
      <c r="U43" s="24" t="s">
        <v>43</v>
      </c>
      <c r="V43" s="47">
        <v>12</v>
      </c>
      <c r="X43" s="22"/>
      <c r="Y43" s="22"/>
      <c r="AA43" s="6">
        <f>($M$7*V43)/$S$9</f>
        <v>8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2019-06-22T03:15:24Z</cp:lastPrinted>
  <dcterms:created xsi:type="dcterms:W3CDTF">2018-11-04T09:48:07Z</dcterms:created>
  <dcterms:modified xsi:type="dcterms:W3CDTF">2019-07-09T09:07:23Z</dcterms:modified>
</cp:coreProperties>
</file>