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<sst xmlns="http://schemas.openxmlformats.org/spreadsheetml/2006/main" count="113" uniqueCount="53">
  <si>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</si>
  <si>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</si>
  <si>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</si>
  <si>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</si>
  <si>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</si>
  <si>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</si>
  <si>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</si>
  <si>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</si>
  <si>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</si>
  <si>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</si>
  <si>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</si>
  <si>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</si>
  <si>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</si>
  <si>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</si>
  <si>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</si>
  <si>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</si>
  <si>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</si>
  <si>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</si>
  <si>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</si>
  <si>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</si>
  <si>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</si>
  <si>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</si>
  <si>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</si>
  <si>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</si>
  <si>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</si>
  <si>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</si>
  <si>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</si>
  <si>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</si>
  <si>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</si>
  <si>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</si>
  <si>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</si>
  <si>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</si>
  <si>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</si>
  <si>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</si>
  <si>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</si>
  <si>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</si>
  <si>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</si>
  <si>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</si>
  <si>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</si>
  <si>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</si>
  <si>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</si>
  <si>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</si>
  <si>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</si>
  <si>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</si>
  <si>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</si>
  <si>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</si>
  <si>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>278/17</t>
  </si>
  <si>
    <t>پل مستطیل دو سانتی سباه قلم</t>
  </si>
  <si>
    <t>عدد</t>
  </si>
  <si>
    <t xml:space="preserve">تایم استاندارد </t>
  </si>
  <si>
    <t>دسترس</t>
  </si>
  <si>
    <t>مشکی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</si>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</sst>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10</xdr:row>
      <xdr:rowOff>0</xdr:rowOff>
    </xdr:from>
    <xdr:to>
      <xdr:col>14</xdr:col>
      <xdr:colOff>1090083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34667" y="1873250"/>
          <a:ext cx="1988791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19</xdr:row>
      <xdr:rowOff>254000</xdr:rowOff>
    </xdr:from>
    <xdr:to>
      <xdr:col>14</xdr:col>
      <xdr:colOff>1195041</xdr:colOff>
      <xdr:row>24</xdr:row>
      <xdr:rowOff>222250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9709" y="4328583"/>
          <a:ext cx="1988791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32</v>
      </c>
      <c r="C1" s="310"/>
      <c r="D1" s="311"/>
      <c r="E1" s="311"/>
      <c r="F1" s="312" t="s">
        <v>35</v>
      </c>
      <c r="G1" s="312"/>
      <c r="H1" s="312"/>
      <c r="I1" s="312"/>
      <c r="J1" s="312"/>
      <c r="K1" s="312"/>
      <c r="L1" s="312"/>
      <c r="M1" s="120"/>
      <c r="N1" s="307"/>
      <c r="O1" s="103"/>
      <c r="P1" s="290"/>
      <c r="Q1" s="290"/>
      <c r="R1" s="102"/>
      <c r="S1" s="101"/>
    </row>
    <row r="2" spans="2:36" ht="15.75" customHeight="1" x14ac:dyDescent="0.75">
      <c r="B2" s="301" t="s">
        <v>33</v>
      </c>
      <c r="C2" s="302"/>
      <c r="D2" s="117">
        <v>19</v>
      </c>
      <c r="E2" s="117">
        <v>10</v>
      </c>
      <c r="F2" s="117">
        <v>1400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8"/>
      <c r="O2" s="112"/>
      <c r="Q2" s="3"/>
      <c r="R2" s="3"/>
    </row>
    <row r="3" spans="2:36" ht="15.75" customHeight="1" x14ac:dyDescent="0.2">
      <c r="B3" s="303" t="s">
        <v>34</v>
      </c>
      <c r="C3" s="304"/>
      <c r="D3" s="117"/>
      <c r="E3" s="117"/>
      <c r="F3" s="117">
        <v>1400</v>
      </c>
      <c r="G3" s="99"/>
      <c r="H3" s="305" t="s">
        <v>38</v>
      </c>
      <c r="I3" s="306"/>
      <c r="J3" s="122"/>
      <c r="K3" s="118" t="s">
        <v>36</v>
      </c>
      <c r="L3" s="98"/>
      <c r="M3" s="205" t="s">
        <v>41</v>
      </c>
      <c r="N3" s="205"/>
      <c r="O3" s="155" t="s">
        <v>50</v>
      </c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1400</v>
      </c>
      <c r="G4" s="99"/>
      <c r="H4" s="305" t="s">
        <v>39</v>
      </c>
      <c r="I4" s="306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1" t="s">
        <v>31</v>
      </c>
      <c r="C6" s="292"/>
      <c r="D6" s="29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788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3" t="s">
        <v>46</v>
      </c>
      <c r="C7" s="294"/>
      <c r="D7" s="294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3"/>
      <c r="C8" s="294"/>
      <c r="D8" s="294"/>
      <c r="E8" s="297" t="s">
        <v>27</v>
      </c>
      <c r="F8" s="289"/>
      <c r="G8" s="289"/>
      <c r="H8" s="289"/>
      <c r="I8" s="289"/>
      <c r="J8" s="289"/>
      <c r="K8" s="289"/>
      <c r="L8" s="289"/>
      <c r="M8" s="282"/>
      <c r="N8" s="235" t="s">
        <v>26</v>
      </c>
      <c r="O8" s="237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5"/>
      <c r="C9" s="296"/>
      <c r="D9" s="296"/>
      <c r="E9" s="298"/>
      <c r="F9" s="262"/>
      <c r="G9" s="262"/>
      <c r="H9" s="262"/>
      <c r="I9" s="262"/>
      <c r="J9" s="262"/>
      <c r="K9" s="262"/>
      <c r="L9" s="262"/>
      <c r="M9" s="283"/>
      <c r="N9" s="236"/>
      <c r="O9" s="238"/>
      <c r="P9" s="74"/>
      <c r="Q9" s="299" t="s">
        <v>25</v>
      </c>
      <c r="R9" s="300"/>
      <c r="S9" s="79">
        <v>360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5" t="s">
        <v>24</v>
      </c>
      <c r="D11" s="285"/>
      <c r="E11" s="285"/>
      <c r="F11" s="53" t="s">
        <v>6</v>
      </c>
      <c r="G11" s="286" t="s">
        <v>9</v>
      </c>
      <c r="H11" s="286"/>
      <c r="I11" s="286" t="s">
        <v>5</v>
      </c>
      <c r="J11" s="286"/>
      <c r="K11" s="287" t="s">
        <v>8</v>
      </c>
      <c r="L11" s="288"/>
      <c r="M11" s="279" t="s">
        <v>10</v>
      </c>
      <c r="N11" s="280"/>
      <c r="O11" s="281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16" t="str">
        <f>IF(S12="","",S12)</f>
        <v xml:space="preserve">فوم سنگی پشت فتر مشکی </v>
      </c>
      <c r="D12" s="217"/>
      <c r="E12" s="218"/>
      <c r="F12" s="19" t="str">
        <f>IF(C12="","",IF(U12="","",U12))</f>
        <v/>
      </c>
      <c r="G12" s="183">
        <f>IF(C12="","",$M$7)</f>
        <v>180</v>
      </c>
      <c r="H12" s="183"/>
      <c r="I12" s="173">
        <f>IF(C12="","",AA12)</f>
        <v>0</v>
      </c>
      <c r="J12" s="173"/>
      <c r="K12" s="184"/>
      <c r="L12" s="276"/>
      <c r="M12" s="239"/>
      <c r="N12" s="240"/>
      <c r="O12" s="241"/>
      <c r="P12" s="49"/>
      <c r="Q12" s="71">
        <v>1</v>
      </c>
      <c r="R12" s="124"/>
      <c r="S12" s="277" t="s">
        <v>52</v>
      </c>
      <c r="T12" s="278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4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278/17</v>
      </c>
      <c r="E20" s="230"/>
      <c r="F20" s="107"/>
      <c r="G20" s="229" t="s">
        <v>11</v>
      </c>
      <c r="H20" s="229"/>
      <c r="I20" s="229"/>
      <c r="J20" s="221">
        <f>$O$6</f>
        <v>788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پل مستطیل دو سانتی سباه قلم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540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48</v>
      </c>
      <c r="V22" s="23">
        <v>1080</v>
      </c>
      <c r="X22" s="22"/>
      <c r="Y22" s="22"/>
      <c r="AA22" s="6">
        <f>($M$7*V22)/$S$9</f>
        <v>540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278/17</v>
      </c>
      <c r="E32" s="246"/>
      <c r="F32" s="110"/>
      <c r="G32" s="244" t="s">
        <v>11</v>
      </c>
      <c r="H32" s="244"/>
      <c r="I32" s="244"/>
      <c r="J32" s="245">
        <f>$O$6</f>
        <v>788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278/17</v>
      </c>
      <c r="E41" s="230"/>
      <c r="F41" s="40"/>
      <c r="G41" s="229" t="s">
        <v>11</v>
      </c>
      <c r="H41" s="229"/>
      <c r="I41" s="229"/>
      <c r="J41" s="221">
        <f>$O$6</f>
        <v>788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6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6</v>
      </c>
    </row>
    <row r="44" spans="2:27" ht="19.7" customHeight="1" thickBot="1" x14ac:dyDescent="0.25">
      <c r="B44" s="46">
        <v>2</v>
      </c>
      <c r="C44" s="170" t="str">
        <f>IF(S44="","",S44)</f>
        <v>دوبله ابر با eva</v>
      </c>
      <c r="D44" s="170"/>
      <c r="E44" s="170"/>
      <c r="F44" s="19" t="str">
        <f>IF(C44="","",IF(U44="","",U44))</f>
        <v/>
      </c>
      <c r="G44" s="183">
        <f>IF(C44="","",$M$7)</f>
        <v>180</v>
      </c>
      <c r="H44" s="183"/>
      <c r="I44" s="173">
        <f>IF(C44="","",AA44)</f>
        <v>6.5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45</v>
      </c>
      <c r="T44" s="191"/>
      <c r="U44" s="43"/>
      <c r="V44" s="42">
        <v>13</v>
      </c>
      <c r="X44" s="22"/>
      <c r="Y44" s="22"/>
      <c r="AA44" s="6">
        <f>($M$7*V44)/$S$9</f>
        <v>6.5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2022-01-11T04:21:21Z</cp:lastPrinted>
  <dcterms:created xsi:type="dcterms:W3CDTF">2018-11-04T09:48:07Z</dcterms:created>
  <dcterms:modified xsi:type="dcterms:W3CDTF">2022-01-11T04:21:27Z</dcterms:modified>
</cp:coreProperties>
</file>