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<sst xmlns="http://schemas.openxmlformats.org/spreadsheetml/2006/main" count="114" uniqueCount="53">
  <si>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</si>
  <si>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</si>
  <si>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</si>
  <si>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</si>
  <si>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</si>
  <si>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</si>
  <si>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</si>
  <si>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</si>
  <si>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</si>
  <si>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</si>
  <si>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</si>
  <si>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</si>
  <si>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</si>
  <si>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</si>
  <si>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</si>
  <si>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</si>
  <si>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</si>
  <si>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</si>
  <si>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</si>
  <si>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</si>
  <si>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</si>
  <si>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</si>
  <si>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</si>
  <si>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</si>
  <si>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</si>
  <si>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</si>
  <si>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</si>
  <si>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</si>
  <si>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</si>
  <si>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</si>
  <si>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</si>
  <si>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</si>
  <si>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</si>
  <si>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</si>
  <si>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</si>
  <si>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</si>
  <si>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</si>
  <si>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</si>
  <si>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</si>
  <si>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</si>
  <si>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</si>
  <si>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</si>
  <si>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</si>
  <si>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</si>
  <si>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</si>
  <si>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کفش پارس</t>
  </si>
  <si>
    <t>دوبله ابر با eva</t>
  </si>
  <si>
    <t>عدد</t>
  </si>
  <si>
    <t>278/19</t>
  </si>
  <si>
    <t>سگک مستطیل 20/15 توپر سیاه قلم</t>
  </si>
  <si>
    <t xml:space="preserve">مشکی </t>
  </si>
  <si>
    <t xml:space="preserve">سوبله فوم سنگی پشت فتر مشکی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</si>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</sst>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9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1" fillId="0" borderId="34" xfId="0" applyFont="1" applyBorder="1" applyAlignment="1" applyProtection="1">
      <alignment horizontal="center" vertical="center"/>
      <protection hidden="1"/>
    </xf>
    <xf numFmtId="0" fontId="31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9</xdr:row>
      <xdr:rowOff>28966</xdr:rowOff>
    </xdr:from>
    <xdr:to>
      <xdr:col>14</xdr:col>
      <xdr:colOff>1185333</xdr:colOff>
      <xdr:row>14</xdr:row>
      <xdr:rowOff>222250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539417" y="1870466"/>
          <a:ext cx="2074332" cy="124103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1185332</xdr:colOff>
      <xdr:row>25</xdr:row>
      <xdr:rowOff>13367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539418" y="4349750"/>
          <a:ext cx="2074332" cy="1241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1562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2</v>
      </c>
      <c r="E2" s="117">
        <v>7</v>
      </c>
      <c r="F2" s="117">
        <v>1399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1399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45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1399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147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48</v>
      </c>
      <c r="C7" s="141"/>
      <c r="D7" s="141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30</v>
      </c>
      <c r="J7" s="90">
        <f t="shared" si="0"/>
        <v>30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29"/>
      <c r="O7" s="231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30</v>
      </c>
      <c r="V7" s="87">
        <v>30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 xml:space="preserve">سوبله فوم سنگی پشت فتر مشکی 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8.1333333333333329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51</v>
      </c>
      <c r="T12" s="174"/>
      <c r="U12" s="125" t="s">
        <v>44</v>
      </c>
      <c r="V12" s="126">
        <v>36.6</v>
      </c>
      <c r="X12" s="22"/>
      <c r="Y12" s="22"/>
      <c r="AA12" s="6">
        <f>($M$7*V12)/$S$9</f>
        <v>8.1333333333333329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313">
        <v>0.40625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278/19</v>
      </c>
      <c r="E20" s="183"/>
      <c r="F20" s="107"/>
      <c r="G20" s="181" t="s">
        <v>11</v>
      </c>
      <c r="H20" s="181"/>
      <c r="I20" s="181"/>
      <c r="J20" s="182">
        <f>$O$6</f>
        <v>147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6"/>
      <c r="N21" s="297"/>
      <c r="O21" s="157"/>
      <c r="P21" s="109"/>
      <c r="Q21" s="301" t="s">
        <v>7</v>
      </c>
      <c r="R21" s="302"/>
      <c r="S21" s="302"/>
      <c r="T21" s="30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4" t="str">
        <f>IF(S22="","",S22)</f>
        <v>سگک مستطیل 20/15 توپر سیاه قلم</v>
      </c>
      <c r="D22" s="305"/>
      <c r="E22" s="305"/>
      <c r="F22" s="27" t="str">
        <f>IF(C22="","",IF(U22="","",U22))</f>
        <v>عدد</v>
      </c>
      <c r="G22" s="306">
        <f>IF(C22="","",$M$7)</f>
        <v>120</v>
      </c>
      <c r="H22" s="306"/>
      <c r="I22" s="307">
        <f>IF(C22="","",AA22)</f>
        <v>240</v>
      </c>
      <c r="J22" s="307"/>
      <c r="K22" s="308"/>
      <c r="L22" s="309"/>
      <c r="M22" s="296"/>
      <c r="N22" s="297"/>
      <c r="O22" s="157"/>
      <c r="P22" s="11"/>
      <c r="Q22" s="26">
        <v>1</v>
      </c>
      <c r="R22" s="25"/>
      <c r="S22" s="310" t="s">
        <v>49</v>
      </c>
      <c r="T22" s="310"/>
      <c r="U22" s="24" t="s">
        <v>47</v>
      </c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296"/>
      <c r="N23" s="297"/>
      <c r="O23" s="157"/>
      <c r="P23" s="109"/>
      <c r="Q23" s="17">
        <v>2</v>
      </c>
      <c r="R23" s="16"/>
      <c r="S23" s="310"/>
      <c r="T23" s="310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6"/>
      <c r="N24" s="297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1" t="str">
        <f>IF(C25="","",$M$7)</f>
        <v/>
      </c>
      <c r="H25" s="312"/>
      <c r="I25" s="273" t="str">
        <f>IF(C25="","",AA25)</f>
        <v/>
      </c>
      <c r="J25" s="273"/>
      <c r="K25" s="274"/>
      <c r="L25" s="275"/>
      <c r="M25" s="298"/>
      <c r="N25" s="299"/>
      <c r="O25" s="300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30</v>
      </c>
      <c r="H31" s="111">
        <f t="shared" si="5"/>
        <v>30</v>
      </c>
      <c r="I31" s="111">
        <f t="shared" si="5"/>
        <v>20</v>
      </c>
      <c r="J31" s="111">
        <f t="shared" si="5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278/19</v>
      </c>
      <c r="E32" s="256"/>
      <c r="F32" s="110"/>
      <c r="G32" s="254" t="s">
        <v>11</v>
      </c>
      <c r="H32" s="254"/>
      <c r="I32" s="254"/>
      <c r="J32" s="255">
        <f>$O$6</f>
        <v>147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6" t="s">
        <v>8</v>
      </c>
      <c r="L33" s="227"/>
      <c r="M33" s="289"/>
      <c r="N33" s="156"/>
      <c r="O33" s="290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>کفی ونزیا بژ</v>
      </c>
      <c r="D34" s="283"/>
      <c r="E34" s="284"/>
      <c r="F34" s="19" t="str">
        <f>IF(C34="","",IF(U34="","",U34))</f>
        <v>متر</v>
      </c>
      <c r="G34" s="169">
        <f>IF(C34="","",$M$7)</f>
        <v>120</v>
      </c>
      <c r="H34" s="169"/>
      <c r="I34" s="170">
        <f>IF(C34="","",AA34)</f>
        <v>4.4444444444444446</v>
      </c>
      <c r="J34" s="170"/>
      <c r="K34" s="171"/>
      <c r="L34" s="285"/>
      <c r="M34" s="289"/>
      <c r="N34" s="156"/>
      <c r="O34" s="290"/>
      <c r="P34" s="49"/>
      <c r="Q34" s="26">
        <v>1</v>
      </c>
      <c r="R34" s="48"/>
      <c r="S34" s="286" t="s">
        <v>42</v>
      </c>
      <c r="T34" s="287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278/19</v>
      </c>
      <c r="E41" s="183"/>
      <c r="F41" s="40"/>
      <c r="G41" s="181" t="s">
        <v>11</v>
      </c>
      <c r="H41" s="181"/>
      <c r="I41" s="181"/>
      <c r="J41" s="182">
        <f>$O$6</f>
        <v>147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5" t="s">
        <v>14</v>
      </c>
      <c r="D42" s="295"/>
      <c r="E42" s="295"/>
      <c r="F42" s="56" t="s">
        <v>6</v>
      </c>
      <c r="G42" s="292" t="s">
        <v>9</v>
      </c>
      <c r="H42" s="292"/>
      <c r="I42" s="292" t="s">
        <v>5</v>
      </c>
      <c r="J42" s="292"/>
      <c r="K42" s="226" t="s">
        <v>8</v>
      </c>
      <c r="L42" s="227"/>
      <c r="M42" s="289"/>
      <c r="N42" s="156"/>
      <c r="O42" s="290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66" t="str">
        <f>IF(S43="","",S43)</f>
        <v>دوبله جورابگیر با EVA 4میل</v>
      </c>
      <c r="D43" s="167"/>
      <c r="E43" s="168"/>
      <c r="F43" s="19" t="str">
        <f>IF(C43="","",IF(U43="","",U43))</f>
        <v>متر</v>
      </c>
      <c r="G43" s="169">
        <f>IF(C43="","",$M$7)</f>
        <v>120</v>
      </c>
      <c r="H43" s="169"/>
      <c r="I43" s="170">
        <f>IF(C43="","",AA43)</f>
        <v>2.6666666666666665</v>
      </c>
      <c r="J43" s="170"/>
      <c r="K43" s="171"/>
      <c r="L43" s="285"/>
      <c r="M43" s="289"/>
      <c r="N43" s="156"/>
      <c r="O43" s="290"/>
      <c r="P43" s="49"/>
      <c r="Q43" s="26">
        <v>1</v>
      </c>
      <c r="R43" s="48"/>
      <c r="S43" s="293" t="s">
        <v>43</v>
      </c>
      <c r="T43" s="294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207" t="str">
        <f>IF(S44="","",S44)</f>
        <v>دوبله ابر با eva</v>
      </c>
      <c r="D44" s="207"/>
      <c r="E44" s="207"/>
      <c r="F44" s="19" t="str">
        <f>IF(C44="","",IF(U44="","",U44))</f>
        <v/>
      </c>
      <c r="G44" s="169">
        <f>IF(C44="","",$M$7)</f>
        <v>120</v>
      </c>
      <c r="H44" s="169"/>
      <c r="I44" s="170">
        <f>IF(C44="","",AA44)</f>
        <v>2.8888888888888888</v>
      </c>
      <c r="J44" s="170"/>
      <c r="K44" s="184"/>
      <c r="L44" s="288"/>
      <c r="M44" s="259"/>
      <c r="N44" s="260"/>
      <c r="O44" s="291"/>
      <c r="P44" s="45"/>
      <c r="Q44" s="10">
        <v>2</v>
      </c>
      <c r="R44" s="44"/>
      <c r="S44" s="280" t="s">
        <v>46</v>
      </c>
      <c r="T44" s="281"/>
      <c r="U44" s="43"/>
      <c r="V44" s="42">
        <v>13</v>
      </c>
      <c r="X44" s="22"/>
      <c r="Y44" s="22"/>
      <c r="AA44" s="6">
        <f>($M$7*V44)/$S$9</f>
        <v>2.8888888888888888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2020-09-23T14:04:52Z</cp:lastPrinted>
  <dcterms:created xsi:type="dcterms:W3CDTF">2018-11-04T09:48:07Z</dcterms:created>
  <dcterms:modified xsi:type="dcterms:W3CDTF">2021-07-01T08:00:56Z</dcterms:modified>
</cp:coreProperties>
</file>