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3" i="1" s="1"/>
  <c r="F13" i="1"/>
  <c r="G31" i="1"/>
  <c r="I35" i="1"/>
  <c r="I15" i="1"/>
  <c r="J31" i="1"/>
  <c r="F31" i="1"/>
  <c r="G35" i="1"/>
  <c r="G15" i="1"/>
  <c r="I14" i="1"/>
  <c r="I31" i="1"/>
  <c r="E31" i="1"/>
  <c r="H31" i="1"/>
  <c r="G44" i="1" l="1"/>
  <c r="G43" i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<sst xmlns="http://schemas.openxmlformats.org/spreadsheetml/2006/main" count="116" uniqueCount="55">
  <si>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</si>
  <si>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</si>
  <si>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</si>
  <si>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</si>
  <si>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</si>
  <si>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</si>
  <si>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</si>
  <si>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</si>
  <si>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</si>
  <si>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</si>
  <si>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</si>
  <si>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</si>
  <si>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</si>
  <si>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</si>
  <si>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</si>
  <si>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</si>
  <si>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</si>
  <si>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</si>
  <si>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</si>
  <si>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</si>
  <si>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</si>
  <si>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</si>
  <si>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</si>
  <si>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</si>
  <si>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</si>
  <si>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</si>
  <si>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</si>
  <si>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</si>
  <si>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</si>
  <si>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</si>
  <si>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</si>
  <si>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</si>
  <si>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</si>
  <si>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</si>
  <si>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</si>
  <si>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</si>
  <si>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</si>
  <si>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</si>
  <si>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</si>
  <si>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</si>
  <si>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</si>
  <si>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</si>
  <si>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</si>
  <si>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</si>
  <si>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</si>
  <si>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دوبله ابر با eva</t>
  </si>
  <si>
    <t>278/20</t>
  </si>
  <si>
    <t>رول</t>
  </si>
  <si>
    <t>میخ زیر و رو نیکل</t>
  </si>
  <si>
    <t>عدد</t>
  </si>
  <si>
    <t xml:space="preserve">تایم استاندارد </t>
  </si>
  <si>
    <t xml:space="preserve">دسترس دبی </t>
  </si>
  <si>
    <t xml:space="preserve">برچسب 10 مشکی 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</si>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</sst>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1" fillId="0" borderId="34" xfId="0" applyFont="1" applyBorder="1" applyAlignment="1" applyProtection="1">
      <alignment horizontal="center" vertical="center"/>
      <protection hidden="1"/>
    </xf>
    <xf numFmtId="0" fontId="31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391401</xdr:colOff>
      <xdr:row>10</xdr:row>
      <xdr:rowOff>10584</xdr:rowOff>
    </xdr:from>
    <xdr:to>
      <xdr:col>14</xdr:col>
      <xdr:colOff>1217083</xdr:colOff>
      <xdr:row>15</xdr:row>
      <xdr:rowOff>10583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1883834"/>
          <a:ext cx="2148599" cy="125941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15</xdr:col>
      <xdr:colOff>182</xdr:colOff>
      <xdr:row>25</xdr:row>
      <xdr:rowOff>31749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65151" y="4349750"/>
          <a:ext cx="2148599" cy="1259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V17" sqref="V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19</v>
      </c>
      <c r="E2" s="117">
        <v>10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51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786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46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11.5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54</v>
      </c>
      <c r="T12" s="175"/>
      <c r="U12" s="125" t="s">
        <v>44</v>
      </c>
      <c r="V12" s="126">
        <v>34.5</v>
      </c>
      <c r="X12" s="22"/>
      <c r="Y12" s="22"/>
      <c r="AA12" s="6">
        <f>($M$7*V12)/$S$9</f>
        <v>11.5</v>
      </c>
    </row>
    <row r="13" spans="2:36" ht="19.7" customHeight="1" x14ac:dyDescent="0.2">
      <c r="B13" s="46">
        <v>2</v>
      </c>
      <c r="C13" s="208" t="str">
        <f>IF(S13="","",S13)</f>
        <v xml:space="preserve">برچسب 10 مشکی </v>
      </c>
      <c r="D13" s="208"/>
      <c r="E13" s="208"/>
      <c r="F13" s="19" t="str">
        <f>IF(C13="","",IF(U13="","",U13))</f>
        <v>رول</v>
      </c>
      <c r="G13" s="170">
        <f>IF(C13="","",$M$7)</f>
        <v>180</v>
      </c>
      <c r="H13" s="170"/>
      <c r="I13" s="171">
        <f>IF(C13="","",AA13)</f>
        <v>0.33333333333333331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52</v>
      </c>
      <c r="T13" s="197"/>
      <c r="U13" s="128" t="s">
        <v>47</v>
      </c>
      <c r="V13" s="129">
        <v>1</v>
      </c>
      <c r="X13" s="22"/>
      <c r="Y13" s="22"/>
      <c r="AA13" s="6">
        <f t="shared" ref="AA13:AA15" si="2">($M$7*V13)/$S$9</f>
        <v>0.33333333333333331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>
        <v>0.40625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278/20</v>
      </c>
      <c r="E20" s="184"/>
      <c r="F20" s="107"/>
      <c r="G20" s="182" t="s">
        <v>11</v>
      </c>
      <c r="H20" s="182"/>
      <c r="I20" s="182"/>
      <c r="J20" s="183">
        <f>$O$6</f>
        <v>786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302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9" t="str">
        <f>IF(S22="","",S22)</f>
        <v>میخ زیر و رو نیکل</v>
      </c>
      <c r="D22" s="310"/>
      <c r="E22" s="310"/>
      <c r="F22" s="27" t="str">
        <f>IF(C22="","",IF(U22="","",U22))</f>
        <v>عدد</v>
      </c>
      <c r="G22" s="311">
        <f>IF(C22="","",$M$7)</f>
        <v>180</v>
      </c>
      <c r="H22" s="311"/>
      <c r="I22" s="312">
        <f>IF(C22="","",AA22)</f>
        <v>2160</v>
      </c>
      <c r="J22" s="312"/>
      <c r="K22" s="313"/>
      <c r="L22" s="314"/>
      <c r="M22" s="300"/>
      <c r="N22" s="301"/>
      <c r="O22" s="302"/>
      <c r="P22" s="11"/>
      <c r="Q22" s="26">
        <v>1</v>
      </c>
      <c r="R22" s="25"/>
      <c r="S22" s="315" t="s">
        <v>48</v>
      </c>
      <c r="T22" s="315"/>
      <c r="U22" s="24" t="s">
        <v>49</v>
      </c>
      <c r="V22" s="23">
        <v>6480</v>
      </c>
      <c r="X22" s="22"/>
      <c r="Y22" s="22"/>
      <c r="AA22" s="6">
        <f>($M$7*V22)/$S$9</f>
        <v>2160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302"/>
      <c r="P23" s="109"/>
      <c r="Q23" s="17">
        <v>2</v>
      </c>
      <c r="R23" s="16"/>
      <c r="S23" s="315"/>
      <c r="T23" s="315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302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6" t="str">
        <f>IF(C25="","",$M$7)</f>
        <v/>
      </c>
      <c r="H25" s="317"/>
      <c r="I25" s="274" t="str">
        <f>IF(C25="","",AA25)</f>
        <v/>
      </c>
      <c r="J25" s="274"/>
      <c r="K25" s="275"/>
      <c r="L25" s="276"/>
      <c r="M25" s="303"/>
      <c r="N25" s="304"/>
      <c r="O25" s="305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278/20</v>
      </c>
      <c r="E32" s="257"/>
      <c r="F32" s="110"/>
      <c r="G32" s="255" t="s">
        <v>11</v>
      </c>
      <c r="H32" s="255"/>
      <c r="I32" s="255"/>
      <c r="J32" s="256">
        <f>$O$6</f>
        <v>786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278/20</v>
      </c>
      <c r="E41" s="184"/>
      <c r="F41" s="40"/>
      <c r="G41" s="182" t="s">
        <v>11</v>
      </c>
      <c r="H41" s="182"/>
      <c r="I41" s="182"/>
      <c r="J41" s="183">
        <f>$O$6</f>
        <v>786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208" t="str">
        <f>IF(S44="","",S44)</f>
        <v>دوبله ابر با eva</v>
      </c>
      <c r="D44" s="208"/>
      <c r="E44" s="208"/>
      <c r="F44" s="19" t="str">
        <f>IF(C44="","",IF(U44="","",U44))</f>
        <v/>
      </c>
      <c r="G44" s="170">
        <f>IF(C44="","",$M$7)</f>
        <v>180</v>
      </c>
      <c r="H44" s="170"/>
      <c r="I44" s="171">
        <f>IF(C44="","",AA44)</f>
        <v>4.333333333333333</v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 t="s">
        <v>45</v>
      </c>
      <c r="T44" s="282"/>
      <c r="U44" s="43"/>
      <c r="V44" s="42">
        <v>13</v>
      </c>
      <c r="X44" s="22"/>
      <c r="Y44" s="22"/>
      <c r="AA44" s="6">
        <f>($M$7*V44)/$S$9</f>
        <v>4.333333333333333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2022-01-11T04:20:03Z</cp:lastPrinted>
  <dcterms:created xsi:type="dcterms:W3CDTF">2018-11-04T09:48:07Z</dcterms:created>
  <dcterms:modified xsi:type="dcterms:W3CDTF">2022-01-11T04:20:12Z</dcterms:modified>
</cp:coreProperties>
</file>