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4" i="1" s="1"/>
  <c r="F13" i="1"/>
  <c r="G13" i="1"/>
  <c r="G31" i="1"/>
  <c r="I35" i="1"/>
  <c r="J31" i="1"/>
  <c r="F31" i="1"/>
  <c r="G35" i="1"/>
  <c r="I31" i="1"/>
  <c r="E31" i="1"/>
  <c r="H31" i="1"/>
  <c r="G14" i="1" l="1"/>
  <c r="G15" i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<sst xmlns="http://schemas.openxmlformats.org/spreadsheetml/2006/main" count="122" uniqueCount="59">
  <si>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</si>
  <si>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</si>
  <si>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</si>
  <si>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</si>
  <si>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</si>
  <si>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</si>
  <si>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</si>
  <si>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</si>
  <si>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</si>
  <si>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</si>
  <si>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</si>
  <si>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</si>
  <si>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</si>
  <si>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</si>
  <si>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</si>
  <si>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</si>
  <si>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</si>
  <si>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</si>
  <si>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</si>
  <si>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</si>
  <si>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</si>
  <si>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</si>
  <si>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</si>
  <si>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</si>
  <si>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</si>
  <si>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</si>
  <si>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</si>
  <si>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</si>
  <si>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</si>
  <si>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</si>
  <si>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</si>
  <si>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</si>
  <si>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</si>
  <si>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</si>
  <si>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</si>
  <si>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</si>
  <si>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</si>
  <si>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</si>
  <si>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</si>
  <si>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</si>
  <si>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</si>
  <si>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</si>
  <si>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</si>
  <si>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</si>
  <si>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</si>
  <si>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</si>
  <si>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دوبله ابر با eva</t>
  </si>
  <si>
    <t>رول</t>
  </si>
  <si>
    <t xml:space="preserve">رول </t>
  </si>
  <si>
    <t>278/23</t>
  </si>
  <si>
    <t>لوبیایی نمره 16</t>
  </si>
  <si>
    <t>میخ زیرو نیکل</t>
  </si>
  <si>
    <t xml:space="preserve">تایم استاندارد </t>
  </si>
  <si>
    <t xml:space="preserve">برچسب 5سانت نرم </t>
  </si>
  <si>
    <t xml:space="preserve">برچسب 5 سانت زبر </t>
  </si>
  <si>
    <t xml:space="preserve">وزرشی فوم سنگی مشکی </t>
  </si>
  <si>
    <t>کارخانه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</si>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</sst>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" sqref="T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30</v>
      </c>
      <c r="E2" s="117">
        <v>1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56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1506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49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قرمز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11.5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58</v>
      </c>
      <c r="T12" s="282"/>
      <c r="U12" s="125" t="s">
        <v>44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5">
      <c r="B13" s="46">
        <v>2</v>
      </c>
      <c r="C13" s="171" t="str">
        <f>IF(S13="","",S13)</f>
        <v xml:space="preserve">برچسب 5سانت نرم </v>
      </c>
      <c r="D13" s="171"/>
      <c r="E13" s="171"/>
      <c r="F13" s="19" t="str">
        <f>IF(C13="","",IF(U13="","",U13))</f>
        <v>رول</v>
      </c>
      <c r="G13" s="185">
        <f>IF(C13="","",$M$7)</f>
        <v>180</v>
      </c>
      <c r="H13" s="185"/>
      <c r="I13" s="174">
        <f>IF(C13="","",AA13)</f>
        <v>0.16666666666666666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53</v>
      </c>
      <c r="T13" s="262"/>
      <c r="U13" s="128" t="s">
        <v>47</v>
      </c>
      <c r="V13" s="129">
        <v>0.5</v>
      </c>
      <c r="X13" s="22"/>
      <c r="Y13" s="22"/>
      <c r="AA13" s="6">
        <f t="shared" ref="AA13:AA15" si="2">($M$7*V13)/$S$9</f>
        <v>0.16666666666666666</v>
      </c>
    </row>
    <row r="14" spans="2:36" ht="19.7" customHeight="1" x14ac:dyDescent="0.25">
      <c r="B14" s="46">
        <v>3</v>
      </c>
      <c r="C14" s="171" t="str">
        <f>IF(S14="","",S14)</f>
        <v xml:space="preserve">برچسب 5 سانت زبر </v>
      </c>
      <c r="D14" s="171"/>
      <c r="E14" s="171"/>
      <c r="F14" s="19" t="str">
        <f>IF(C14="","",IF(U14="","",U14))</f>
        <v xml:space="preserve">رول </v>
      </c>
      <c r="G14" s="185">
        <f>IF(C14="","",$M$7)</f>
        <v>180</v>
      </c>
      <c r="H14" s="185"/>
      <c r="I14" s="174">
        <f>IF(C14="","",AA14)</f>
        <v>0.16666666666666666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54</v>
      </c>
      <c r="T14" s="262"/>
      <c r="U14" s="128" t="s">
        <v>48</v>
      </c>
      <c r="V14" s="130">
        <v>0.5</v>
      </c>
      <c r="X14" s="22"/>
      <c r="Y14" s="22"/>
      <c r="AA14" s="6">
        <f t="shared" si="2"/>
        <v>0.16666666666666666</v>
      </c>
    </row>
    <row r="15" spans="2:36" ht="19.7" customHeight="1" thickBot="1" x14ac:dyDescent="0.3">
      <c r="B15" s="69">
        <v>4</v>
      </c>
      <c r="C15" s="270" t="str">
        <f>IF(S15="","",S15)</f>
        <v xml:space="preserve">وزرشی فوم سنگی مشکی </v>
      </c>
      <c r="D15" s="270"/>
      <c r="E15" s="270"/>
      <c r="F15" s="68" t="str">
        <f>IF(C15="","",IF(U15="","",U15))</f>
        <v>متر</v>
      </c>
      <c r="G15" s="271">
        <f>IF(C15="","",$M$7)</f>
        <v>180</v>
      </c>
      <c r="H15" s="271"/>
      <c r="I15" s="272">
        <f>IF(C15="","",AA15)</f>
        <v>0.5</v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 t="s">
        <v>55</v>
      </c>
      <c r="T15" s="269"/>
      <c r="U15" s="132" t="s">
        <v>44</v>
      </c>
      <c r="V15" s="133">
        <v>1.5</v>
      </c>
      <c r="X15" s="22"/>
      <c r="Y15" s="22"/>
      <c r="AA15" s="6">
        <f t="shared" si="2"/>
        <v>0.5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278/23</v>
      </c>
      <c r="E20" s="232"/>
      <c r="F20" s="107"/>
      <c r="G20" s="231" t="s">
        <v>11</v>
      </c>
      <c r="H20" s="231"/>
      <c r="I20" s="231"/>
      <c r="J20" s="223">
        <f>$O$6</f>
        <v>1506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>لوبیایی نمره 16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50</v>
      </c>
      <c r="T22" s="169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>میخ زیرو نیکل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1080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51</v>
      </c>
      <c r="T23" s="177"/>
      <c r="U23" s="15" t="s">
        <v>45</v>
      </c>
      <c r="V23" s="14">
        <v>3240</v>
      </c>
      <c r="X23" s="22"/>
      <c r="Y23" s="22"/>
      <c r="AA23" s="6">
        <f t="shared" ref="AA23:AA25" si="3">($M$7*V23)/$S$9</f>
        <v>1080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278/23</v>
      </c>
      <c r="E32" s="248"/>
      <c r="F32" s="110"/>
      <c r="G32" s="246" t="s">
        <v>11</v>
      </c>
      <c r="H32" s="246"/>
      <c r="I32" s="246"/>
      <c r="J32" s="247">
        <f>$O$6</f>
        <v>1506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6.666666666666667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278/23</v>
      </c>
      <c r="E41" s="232"/>
      <c r="F41" s="40"/>
      <c r="G41" s="231" t="s">
        <v>11</v>
      </c>
      <c r="H41" s="231"/>
      <c r="I41" s="231"/>
      <c r="J41" s="223">
        <f>$O$6</f>
        <v>1506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 4میل</v>
      </c>
      <c r="D43" s="183"/>
      <c r="E43" s="184"/>
      <c r="F43" s="19" t="str">
        <f>IF(C43="","",IF(U43="","",U43))</f>
        <v>متر</v>
      </c>
      <c r="G43" s="185">
        <f>IF(C43="","",$M$7)</f>
        <v>180</v>
      </c>
      <c r="H43" s="185"/>
      <c r="I43" s="174">
        <f>IF(C43="","",AA43)</f>
        <v>4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43</v>
      </c>
      <c r="T43" s="189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>دوبله ابر با eva</v>
      </c>
      <c r="D44" s="171"/>
      <c r="E44" s="171"/>
      <c r="F44" s="19" t="str">
        <f>IF(C44="","",IF(U44="","",U44))</f>
        <v/>
      </c>
      <c r="G44" s="185">
        <f>IF(C44="","",$M$7)</f>
        <v>180</v>
      </c>
      <c r="H44" s="185"/>
      <c r="I44" s="174">
        <f>IF(C44="","",AA44)</f>
        <v>4.333333333333333</v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 t="s">
        <v>46</v>
      </c>
      <c r="T44" s="193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2023-04-19T05:33:07Z</cp:lastPrinted>
  <dcterms:created xsi:type="dcterms:W3CDTF">2018-11-04T09:48:07Z</dcterms:created>
  <dcterms:modified xsi:type="dcterms:W3CDTF">2023-04-19T05:33:10Z</dcterms:modified>
</cp:coreProperties>
</file>