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3" i="1" s="1"/>
  <c r="F13" i="1"/>
  <c r="G31" i="1"/>
  <c r="I35" i="1"/>
  <c r="I15" i="1"/>
  <c r="J31" i="1"/>
  <c r="F31" i="1"/>
  <c r="G35" i="1"/>
  <c r="G15" i="1"/>
  <c r="I14" i="1"/>
  <c r="I31" i="1"/>
  <c r="E31" i="1"/>
  <c r="H31" i="1"/>
  <c r="G44" i="1" l="1"/>
  <c r="G43" i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<sst xmlns="http://schemas.openxmlformats.org/spreadsheetml/2006/main" count="117" uniqueCount="57">
  <si>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</si>
  <si>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</si>
  <si>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</si>
  <si>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</si>
  <si>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</si>
  <si>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</si>
  <si>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</si>
  <si>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</si>
  <si>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</si>
  <si>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</si>
  <si>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</si>
  <si>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</si>
  <si>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</si>
  <si>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</si>
  <si>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</si>
  <si>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</si>
  <si>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</si>
  <si>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</si>
  <si>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</si>
  <si>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</si>
  <si>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</si>
  <si>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</si>
  <si>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</si>
  <si>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</si>
  <si>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</si>
  <si>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</si>
  <si>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</si>
  <si>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</si>
  <si>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</si>
  <si>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</si>
  <si>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</si>
  <si>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</si>
  <si>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</si>
  <si>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</si>
  <si>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</si>
  <si>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</si>
  <si>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</si>
  <si>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</si>
  <si>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</si>
  <si>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</si>
  <si>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</si>
  <si>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</si>
  <si>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</si>
  <si>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</si>
  <si>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</si>
  <si>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کفش پارس</t>
  </si>
  <si>
    <t>دوبله ابر با eva</t>
  </si>
  <si>
    <t>278/4</t>
  </si>
  <si>
    <t>پل مستطیل 2 سانتی سیاه قلم</t>
  </si>
  <si>
    <t xml:space="preserve"> </t>
  </si>
  <si>
    <t>رول</t>
  </si>
  <si>
    <t>کفی نایک بژ</t>
  </si>
  <si>
    <t xml:space="preserve">تایم استاندارد </t>
  </si>
  <si>
    <t xml:space="preserve">وردستی </t>
  </si>
  <si>
    <t xml:space="preserve">مشکی </t>
  </si>
  <si>
    <t xml:space="preserve">فوم سنگی فوم سنگی </t>
  </si>
  <si>
    <t>مدیریت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</si>
</sst>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  <font>
      <b/>
      <sz val="2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73900</xdr:colOff>
      <xdr:row>9</xdr:row>
      <xdr:rowOff>10584</xdr:rowOff>
    </xdr:from>
    <xdr:to>
      <xdr:col>14</xdr:col>
      <xdr:colOff>1099608</xdr:colOff>
      <xdr:row>14</xdr:row>
      <xdr:rowOff>190500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52084"/>
          <a:ext cx="2000433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74084</xdr:colOff>
      <xdr:row>19</xdr:row>
      <xdr:rowOff>222251</xdr:rowOff>
    </xdr:from>
    <xdr:to>
      <xdr:col>14</xdr:col>
      <xdr:colOff>1099792</xdr:colOff>
      <xdr:row>24</xdr:row>
      <xdr:rowOff>190500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3" y="4296834"/>
          <a:ext cx="2000433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7" t="s">
        <v>32</v>
      </c>
      <c r="C1" s="318"/>
      <c r="D1" s="319">
        <v>0</v>
      </c>
      <c r="E1" s="319"/>
      <c r="F1" s="320" t="s">
        <v>35</v>
      </c>
      <c r="G1" s="320"/>
      <c r="H1" s="320"/>
      <c r="I1" s="320"/>
      <c r="J1" s="320"/>
      <c r="K1" s="320"/>
      <c r="L1" s="320"/>
      <c r="M1" s="120"/>
      <c r="N1" s="315"/>
      <c r="O1" s="103"/>
      <c r="P1" s="297"/>
      <c r="Q1" s="297"/>
      <c r="R1" s="102"/>
      <c r="S1" s="101"/>
    </row>
    <row r="2" spans="2:36" ht="15.75" customHeight="1">
      <c r="B2" s="308" t="s">
        <v>33</v>
      </c>
      <c r="C2" s="309"/>
      <c r="D2" s="117">
        <v>5</v>
      </c>
      <c r="E2" s="117">
        <v>12</v>
      </c>
      <c r="F2" s="117">
        <v>1402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6"/>
      <c r="O2" s="112"/>
      <c r="Q2" s="3"/>
      <c r="R2" s="3"/>
    </row>
    <row r="3" spans="2:36" ht="15.75" customHeight="1">
      <c r="B3" s="310" t="s">
        <v>34</v>
      </c>
      <c r="C3" s="311"/>
      <c r="D3" s="117"/>
      <c r="E3" s="117"/>
      <c r="F3" s="117">
        <v>1402</v>
      </c>
      <c r="G3" s="99"/>
      <c r="H3" s="312" t="s">
        <v>38</v>
      </c>
      <c r="I3" s="313"/>
      <c r="J3" s="122"/>
      <c r="K3" s="118" t="s">
        <v>36</v>
      </c>
      <c r="L3" s="98"/>
      <c r="M3" s="206" t="s">
        <v>41</v>
      </c>
      <c r="N3" s="206"/>
      <c r="O3" s="314" t="s">
        <v>56</v>
      </c>
      <c r="Q3" s="3"/>
      <c r="R3" s="3"/>
    </row>
    <row r="4" spans="2:36" ht="15.75" customHeight="1">
      <c r="B4" s="308" t="s">
        <v>40</v>
      </c>
      <c r="C4" s="309"/>
      <c r="D4" s="116"/>
      <c r="E4" s="119"/>
      <c r="F4" s="117">
        <v>1402</v>
      </c>
      <c r="G4" s="99"/>
      <c r="H4" s="312" t="s">
        <v>39</v>
      </c>
      <c r="I4" s="313"/>
      <c r="J4" s="123"/>
      <c r="K4" s="118" t="s">
        <v>36</v>
      </c>
      <c r="L4" s="98"/>
      <c r="M4" s="206"/>
      <c r="N4" s="206"/>
      <c r="O4" s="314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8" t="s">
        <v>31</v>
      </c>
      <c r="C6" s="299"/>
      <c r="D6" s="29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1717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300" t="s">
        <v>47</v>
      </c>
      <c r="C7" s="301"/>
      <c r="D7" s="30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30</v>
      </c>
      <c r="K7" s="90">
        <f t="shared" si="0"/>
        <v>30</v>
      </c>
      <c r="L7" s="90">
        <f t="shared" si="0"/>
        <v>15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30</v>
      </c>
      <c r="W7" s="87">
        <v>30</v>
      </c>
      <c r="X7" s="86">
        <v>15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0"/>
      <c r="C8" s="301"/>
      <c r="D8" s="301"/>
      <c r="E8" s="304" t="s">
        <v>27</v>
      </c>
      <c r="F8" s="296"/>
      <c r="G8" s="296"/>
      <c r="H8" s="296"/>
      <c r="I8" s="296"/>
      <c r="J8" s="296"/>
      <c r="K8" s="296"/>
      <c r="L8" s="296"/>
      <c r="M8" s="289"/>
      <c r="N8" s="236" t="s">
        <v>26</v>
      </c>
      <c r="O8" s="238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2"/>
      <c r="C9" s="303"/>
      <c r="D9" s="303"/>
      <c r="E9" s="305"/>
      <c r="F9" s="266"/>
      <c r="G9" s="266"/>
      <c r="H9" s="266"/>
      <c r="I9" s="266"/>
      <c r="J9" s="266"/>
      <c r="K9" s="266"/>
      <c r="L9" s="266"/>
      <c r="M9" s="290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80" t="str">
        <f>IF(S12="","",S12)</f>
        <v xml:space="preserve">فوم سنگی فوم سنگی </v>
      </c>
      <c r="D12" s="281"/>
      <c r="E12" s="282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12.666666666666666</v>
      </c>
      <c r="J12" s="174"/>
      <c r="K12" s="185"/>
      <c r="L12" s="283"/>
      <c r="M12" s="240"/>
      <c r="N12" s="241"/>
      <c r="O12" s="242"/>
      <c r="P12" s="49"/>
      <c r="Q12" s="71">
        <v>1</v>
      </c>
      <c r="R12" s="124"/>
      <c r="S12" s="284" t="s">
        <v>55</v>
      </c>
      <c r="T12" s="285"/>
      <c r="U12" s="125" t="s">
        <v>43</v>
      </c>
      <c r="V12" s="126">
        <v>38</v>
      </c>
      <c r="X12" s="22"/>
      <c r="Y12" s="22"/>
      <c r="AA12" s="6">
        <f>($M$7*V12)/$S$9</f>
        <v>12.666666666666666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1"/>
      <c r="M13" s="240"/>
      <c r="N13" s="241"/>
      <c r="O13" s="242"/>
      <c r="P13" s="45"/>
      <c r="Q13" s="70">
        <v>2</v>
      </c>
      <c r="R13" s="127"/>
      <c r="S13" s="263"/>
      <c r="T13" s="264"/>
      <c r="U13" s="128" t="s">
        <v>50</v>
      </c>
      <c r="V13" s="129">
        <v>2</v>
      </c>
      <c r="X13" s="22"/>
      <c r="Y13" s="22"/>
      <c r="AA13" s="6">
        <f t="shared" ref="AA13:AA15" si="2">($M$7*V13)/$S$9</f>
        <v>0.66666666666666663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0"/>
      <c r="N15" s="241"/>
      <c r="O15" s="242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53</v>
      </c>
      <c r="L16" s="142"/>
      <c r="M16" s="142"/>
      <c r="N16" s="143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244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29" t="s">
        <v>12</v>
      </c>
      <c r="C20" s="230"/>
      <c r="D20" s="222" t="str">
        <f>$B$7</f>
        <v>278/4</v>
      </c>
      <c r="E20" s="231"/>
      <c r="F20" s="107"/>
      <c r="G20" s="230" t="s">
        <v>11</v>
      </c>
      <c r="H20" s="230"/>
      <c r="I20" s="230"/>
      <c r="J20" s="222">
        <f>$O$6</f>
        <v>1717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>پل مستطیل 2 سانتی سیاه قلم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 t="s">
        <v>49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5" t="s">
        <v>28</v>
      </c>
      <c r="C31" s="266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30</v>
      </c>
      <c r="I31" s="111">
        <f t="shared" si="5"/>
        <v>30</v>
      </c>
      <c r="J31" s="111">
        <f t="shared" si="5"/>
        <v>15</v>
      </c>
      <c r="K31" s="268">
        <f>J31+I31+H31+G31+F31+E31+D31</f>
        <v>180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7" t="s">
        <v>12</v>
      </c>
      <c r="C32" s="248"/>
      <c r="D32" s="249" t="str">
        <f>$B$7</f>
        <v>278/4</v>
      </c>
      <c r="E32" s="250"/>
      <c r="F32" s="110"/>
      <c r="G32" s="248" t="s">
        <v>11</v>
      </c>
      <c r="H32" s="248"/>
      <c r="I32" s="248"/>
      <c r="J32" s="249">
        <f>$O$6</f>
        <v>1717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51</v>
      </c>
      <c r="T34" s="22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 t="s">
        <v>45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29" t="s">
        <v>12</v>
      </c>
      <c r="C41" s="230"/>
      <c r="D41" s="222" t="str">
        <f>$B$7</f>
        <v>278/4</v>
      </c>
      <c r="E41" s="231"/>
      <c r="F41" s="40"/>
      <c r="G41" s="230" t="s">
        <v>11</v>
      </c>
      <c r="H41" s="230"/>
      <c r="I41" s="230"/>
      <c r="J41" s="222">
        <f>$O$6</f>
        <v>1717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171" t="str">
        <f>IF(S44="","",S44)</f>
        <v>دوبله ابر با eva</v>
      </c>
      <c r="D44" s="171"/>
      <c r="E44" s="171"/>
      <c r="F44" s="19" t="str">
        <f>IF(C44="","",IF(U44="","",U44))</f>
        <v/>
      </c>
      <c r="G44" s="184">
        <f>IF(C44="","",$M$7)</f>
        <v>180</v>
      </c>
      <c r="H44" s="184"/>
      <c r="I44" s="174">
        <f>IF(C44="","",AA44)</f>
        <v>4.333333333333333</v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 t="s">
        <v>46</v>
      </c>
      <c r="T44" s="192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2024-02-24T07:40:22Z</cp:lastPrinted>
  <dcterms:created xsi:type="dcterms:W3CDTF">2018-11-04T09:48:07Z</dcterms:created>
  <dcterms:modified xsi:type="dcterms:W3CDTF">2024-02-24T07:40:36Z</dcterms:modified>
</cp:coreProperties>
</file>