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<sst xmlns="http://schemas.openxmlformats.org/spreadsheetml/2006/main" count="119" uniqueCount="56">
  <si>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</si>
  <si>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</si>
  <si>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</si>
  <si>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</si>
  <si>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</si>
  <si>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</si>
  <si>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</si>
  <si>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</si>
  <si>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</si>
  <si>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</si>
  <si>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</si>
  <si>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</si>
  <si>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</si>
  <si>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</si>
  <si>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</si>
  <si>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</si>
  <si>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</si>
  <si>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</si>
  <si>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</si>
  <si>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</si>
  <si>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</si>
  <si>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</si>
  <si>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</si>
  <si>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</si>
  <si>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</si>
  <si>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</si>
  <si>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</si>
  <si>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</si>
  <si>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</si>
  <si>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</si>
  <si>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</si>
  <si>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</si>
  <si>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</si>
  <si>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</si>
  <si>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</si>
  <si>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</si>
  <si>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</si>
  <si>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</si>
  <si>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</si>
  <si>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</si>
  <si>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</si>
  <si>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</si>
  <si>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</si>
  <si>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</si>
  <si>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رول</t>
  </si>
  <si>
    <t>پل مستطیل 3 سانتی سیاه قلم</t>
  </si>
  <si>
    <t>عدد</t>
  </si>
  <si>
    <t>کفی کرم بژ ونزیا</t>
  </si>
  <si>
    <t>296/2</t>
  </si>
  <si>
    <t>برچسب 10 سانتی مشکی</t>
  </si>
  <si>
    <t>سوبله پارچه زنبوری قهوه ای</t>
  </si>
  <si>
    <t>مارک زیر دماغه پارس قهوه ای</t>
  </si>
  <si>
    <t>نوار 28 میل قهوه ای پارچه ای</t>
  </si>
  <si>
    <t xml:space="preserve">زرشکی </t>
  </si>
  <si>
    <t xml:space="preserve">سوبله پاویا زرشکی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</si>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</sst>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12</xdr:col>
      <xdr:colOff>116417</xdr:colOff>
      <xdr:row>10</xdr:row>
      <xdr:rowOff>52916</xdr:rowOff>
    </xdr:from>
    <xdr:to>
      <xdr:col>14</xdr:col>
      <xdr:colOff>1174749</xdr:colOff>
      <xdr:row>14</xdr:row>
      <xdr:rowOff>198977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1" y="1926166"/>
          <a:ext cx="1947332" cy="116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3299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18</v>
      </c>
      <c r="E2" s="117">
        <v>11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زرشکی </v>
      </c>
      <c r="D12" s="167"/>
      <c r="E12" s="168"/>
      <c r="F12" s="19" t="str">
        <f>IF(C12="","",IF(U12="","",U12))</f>
        <v>متر</v>
      </c>
      <c r="G12" s="169">
        <f>IF(C12="","",$M$7)</f>
        <v>60</v>
      </c>
      <c r="H12" s="169"/>
      <c r="I12" s="170">
        <f>IF(C12="","",AA12)</f>
        <v>2.5555555555555554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54</v>
      </c>
      <c r="T12" s="174"/>
      <c r="U12" s="125" t="s">
        <v>42</v>
      </c>
      <c r="V12" s="126">
        <v>23</v>
      </c>
      <c r="X12" s="22"/>
      <c r="Y12" s="22"/>
      <c r="AA12" s="6">
        <f>($M$7*V12)/$S$9</f>
        <v>2.5555555555555554</v>
      </c>
    </row>
    <row r="13" spans="2:36" ht="19.7" customHeight="1" x14ac:dyDescent="0.2">
      <c r="B13" s="46">
        <v>2</v>
      </c>
      <c r="C13" s="207" t="str">
        <f>IF(S13="","",S13)</f>
        <v>برچسب 10 سانتی مشکی</v>
      </c>
      <c r="D13" s="207"/>
      <c r="E13" s="207"/>
      <c r="F13" s="19" t="str">
        <f>IF(C13="","",IF(U13="","",U13))</f>
        <v>رول</v>
      </c>
      <c r="G13" s="169">
        <f>IF(C13="","",$M$7)</f>
        <v>60</v>
      </c>
      <c r="H13" s="169"/>
      <c r="I13" s="170">
        <f>IF(C13="","",AA13)</f>
        <v>0.33333333333333331</v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 t="s">
        <v>49</v>
      </c>
      <c r="T13" s="196"/>
      <c r="U13" s="128" t="s">
        <v>44</v>
      </c>
      <c r="V13" s="129">
        <v>3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">
      <c r="B14" s="46">
        <v>3</v>
      </c>
      <c r="C14" s="207" t="str">
        <f>IF(S14="","",S14)</f>
        <v>سوبله پارچه زنبوری قهوه ای</v>
      </c>
      <c r="D14" s="207"/>
      <c r="E14" s="207"/>
      <c r="F14" s="19" t="str">
        <f>IF(C14="","",IF(U14="","",U14))</f>
        <v>متر</v>
      </c>
      <c r="G14" s="169">
        <f>IF(C14="","",$M$7)</f>
        <v>60</v>
      </c>
      <c r="H14" s="169"/>
      <c r="I14" s="170">
        <f>IF(C14="","",AA14)</f>
        <v>2.2222222222222223</v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 t="s">
        <v>50</v>
      </c>
      <c r="T14" s="196"/>
      <c r="U14" s="128" t="s">
        <v>42</v>
      </c>
      <c r="V14" s="130">
        <v>20</v>
      </c>
      <c r="X14" s="22"/>
      <c r="Y14" s="22"/>
      <c r="AA14" s="6">
        <f t="shared" si="2"/>
        <v>2.2222222222222223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>
        <v>0.54166666666666663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296/2</v>
      </c>
      <c r="E20" s="183"/>
      <c r="F20" s="107"/>
      <c r="G20" s="181" t="s">
        <v>11</v>
      </c>
      <c r="H20" s="181"/>
      <c r="I20" s="181"/>
      <c r="J20" s="182">
        <f>$O$6</f>
        <v>5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مارک زیر دماغه پارس قهوه ای</v>
      </c>
      <c r="D22" s="309"/>
      <c r="E22" s="309"/>
      <c r="F22" s="27" t="str">
        <f>IF(C22="","",IF(U22="","",U22))</f>
        <v>جفت</v>
      </c>
      <c r="G22" s="310">
        <f>IF(C22="","",$M$7)</f>
        <v>60</v>
      </c>
      <c r="H22" s="310"/>
      <c r="I22" s="311">
        <f>IF(C22="","",AA22)</f>
        <v>120</v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 t="s">
        <v>51</v>
      </c>
      <c r="T22" s="314"/>
      <c r="U22" s="24" t="s">
        <v>28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9" t="str">
        <f>IF(S23="","",S23)</f>
        <v>پل مستطیل 3 سانتی سیاه قلم</v>
      </c>
      <c r="D23" s="207"/>
      <c r="E23" s="207"/>
      <c r="F23" s="19" t="str">
        <f>IF(C23="","",IF(U23="","",U23))</f>
        <v>عدد</v>
      </c>
      <c r="G23" s="221">
        <f>IF(C23="","",$M$7)</f>
        <v>60</v>
      </c>
      <c r="H23" s="222"/>
      <c r="I23" s="170">
        <f>IF(C23="","",AA23)</f>
        <v>240</v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297" t="s">
        <v>45</v>
      </c>
      <c r="T23" s="298"/>
      <c r="U23" s="15" t="s">
        <v>46</v>
      </c>
      <c r="V23" s="14">
        <v>2160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269" t="str">
        <f>IF(S24="","",S24)</f>
        <v>نوار 28 میل قهوه ای پارچه ای</v>
      </c>
      <c r="D24" s="207"/>
      <c r="E24" s="207"/>
      <c r="F24" s="19" t="str">
        <f>IF(C24="","",IF(U24="","",U24))</f>
        <v>رول</v>
      </c>
      <c r="G24" s="221">
        <f>IF(C24="","",$M$7)</f>
        <v>60</v>
      </c>
      <c r="H24" s="222"/>
      <c r="I24" s="170">
        <f>IF(C24="","",AA24)</f>
        <v>0.66666666666666663</v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 t="s">
        <v>52</v>
      </c>
      <c r="T24" s="224"/>
      <c r="U24" s="15" t="s">
        <v>44</v>
      </c>
      <c r="V24" s="14">
        <v>6</v>
      </c>
      <c r="X24" s="22"/>
      <c r="Y24" s="22"/>
      <c r="AA24" s="6">
        <f t="shared" si="3"/>
        <v>0.66666666666666663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03">
        <f>J31+I31+H31+G31+F31+E31+D31</f>
        <v>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296/2</v>
      </c>
      <c r="E32" s="257"/>
      <c r="F32" s="110"/>
      <c r="G32" s="255" t="s">
        <v>11</v>
      </c>
      <c r="H32" s="255"/>
      <c r="I32" s="255"/>
      <c r="J32" s="256">
        <f>$O$6</f>
        <v>5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کرم بژ ونزیا</v>
      </c>
      <c r="D34" s="284"/>
      <c r="E34" s="285"/>
      <c r="F34" s="19" t="str">
        <f>IF(C34="","",IF(U34="","",U34))</f>
        <v>متر</v>
      </c>
      <c r="G34" s="169">
        <f>IF(C34="","",$M$7)</f>
        <v>60</v>
      </c>
      <c r="H34" s="169"/>
      <c r="I34" s="170">
        <f>IF(C34="","",AA34)</f>
        <v>3.5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47</v>
      </c>
      <c r="T34" s="288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296/2</v>
      </c>
      <c r="E41" s="183"/>
      <c r="F41" s="40"/>
      <c r="G41" s="181" t="s">
        <v>11</v>
      </c>
      <c r="H41" s="181"/>
      <c r="I41" s="181"/>
      <c r="J41" s="182">
        <f>$O$6</f>
        <v>5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2021-02-07T15:35:52Z</cp:lastPrinted>
  <dcterms:created xsi:type="dcterms:W3CDTF">2018-11-04T09:48:07Z</dcterms:created>
  <dcterms:modified xsi:type="dcterms:W3CDTF">2021-06-29T14:01:47Z</dcterms:modified>
</cp:coreProperties>
</file>