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<sst xmlns="http://schemas.openxmlformats.org/spreadsheetml/2006/main" count="109" uniqueCount="49">
  <si>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</si>
  <si>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</si>
  <si>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</si>
  <si>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</si>
  <si>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</si>
  <si>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</si>
  <si>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</si>
  <si>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</si>
  <si>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</si>
  <si>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</si>
  <si>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</si>
  <si>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</si>
  <si>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</si>
  <si>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</si>
  <si>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</si>
  <si>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</si>
  <si>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</si>
  <si>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</si>
  <si>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</si>
  <si>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</si>
  <si>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</si>
  <si>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</si>
  <si>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</si>
  <si>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</si>
  <si>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</si>
  <si>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</si>
  <si>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</si>
  <si>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</si>
  <si>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</si>
  <si>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</si>
  <si>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</si>
  <si>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</si>
  <si>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</si>
  <si>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</si>
  <si>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</si>
  <si>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</si>
  <si>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</si>
  <si>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</si>
  <si>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</si>
  <si>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</si>
  <si>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</si>
  <si>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</si>
  <si>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</si>
  <si>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</si>
  <si>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کفی ونزیا کرم بژ</t>
  </si>
  <si>
    <t>298/6</t>
  </si>
  <si>
    <t>گلبهی</t>
  </si>
  <si>
    <t>پاک شونده گلبهی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</si>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</sst>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7" sqref="S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2" t="s">
        <v>32</v>
      </c>
      <c r="C1" s="313"/>
      <c r="D1" s="314">
        <v>3819</v>
      </c>
      <c r="E1" s="314"/>
      <c r="F1" s="315" t="s">
        <v>35</v>
      </c>
      <c r="G1" s="315"/>
      <c r="H1" s="315"/>
      <c r="I1" s="315"/>
      <c r="J1" s="315"/>
      <c r="K1" s="315"/>
      <c r="L1" s="315"/>
      <c r="M1" s="120"/>
      <c r="N1" s="310"/>
      <c r="O1" s="103"/>
      <c r="P1" s="293"/>
      <c r="Q1" s="293"/>
      <c r="R1" s="102"/>
      <c r="S1" s="101"/>
    </row>
    <row r="2" spans="2:36" ht="15.75" customHeight="1" x14ac:dyDescent="0.75">
      <c r="B2" s="304" t="s">
        <v>33</v>
      </c>
      <c r="C2" s="305"/>
      <c r="D2" s="117">
        <v>19</v>
      </c>
      <c r="E2" s="117">
        <v>9</v>
      </c>
      <c r="F2" s="117">
        <v>1398</v>
      </c>
      <c r="G2" s="99"/>
      <c r="H2" s="308" t="s">
        <v>37</v>
      </c>
      <c r="I2" s="309"/>
      <c r="J2" s="122"/>
      <c r="K2" s="118" t="s">
        <v>36</v>
      </c>
      <c r="L2" s="121"/>
      <c r="M2" s="121"/>
      <c r="N2" s="311"/>
      <c r="O2" s="112"/>
      <c r="Q2" s="3"/>
      <c r="R2" s="3"/>
    </row>
    <row r="3" spans="2:36" ht="15.75" customHeight="1" x14ac:dyDescent="0.2">
      <c r="B3" s="306" t="s">
        <v>34</v>
      </c>
      <c r="C3" s="307"/>
      <c r="D3" s="117"/>
      <c r="E3" s="117"/>
      <c r="F3" s="117">
        <v>1398</v>
      </c>
      <c r="G3" s="99"/>
      <c r="H3" s="308" t="s">
        <v>38</v>
      </c>
      <c r="I3" s="309"/>
      <c r="J3" s="122"/>
      <c r="K3" s="118" t="s">
        <v>36</v>
      </c>
      <c r="L3" s="98"/>
      <c r="M3" s="206" t="s">
        <v>41</v>
      </c>
      <c r="N3" s="206"/>
      <c r="O3" s="155" t="s">
        <v>43</v>
      </c>
      <c r="Q3" s="3"/>
      <c r="R3" s="3"/>
    </row>
    <row r="4" spans="2:36" ht="15.75" customHeight="1" x14ac:dyDescent="0.25">
      <c r="B4" s="304" t="s">
        <v>40</v>
      </c>
      <c r="C4" s="305"/>
      <c r="D4" s="116"/>
      <c r="E4" s="119"/>
      <c r="F4" s="117">
        <v>1398</v>
      </c>
      <c r="G4" s="99"/>
      <c r="H4" s="308" t="s">
        <v>39</v>
      </c>
      <c r="I4" s="309"/>
      <c r="J4" s="123"/>
      <c r="K4" s="118" t="s">
        <v>36</v>
      </c>
      <c r="L4" s="98"/>
      <c r="M4" s="206"/>
      <c r="N4" s="206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4" t="s">
        <v>31</v>
      </c>
      <c r="C6" s="295"/>
      <c r="D6" s="295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167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6" t="s">
        <v>45</v>
      </c>
      <c r="C7" s="297"/>
      <c r="D7" s="297"/>
      <c r="E7" s="91" t="s">
        <v>28</v>
      </c>
      <c r="F7" s="90">
        <f>R7</f>
        <v>10</v>
      </c>
      <c r="G7" s="90">
        <f t="shared" si="0"/>
        <v>10</v>
      </c>
      <c r="H7" s="90">
        <f t="shared" si="0"/>
        <v>20</v>
      </c>
      <c r="I7" s="90">
        <f t="shared" si="0"/>
        <v>30</v>
      </c>
      <c r="J7" s="90">
        <f t="shared" si="0"/>
        <v>30</v>
      </c>
      <c r="K7" s="90">
        <f t="shared" si="0"/>
        <v>20</v>
      </c>
      <c r="L7" s="90">
        <f t="shared" si="0"/>
        <v>0</v>
      </c>
      <c r="M7" s="90">
        <f t="shared" ref="M7" si="1">Y7</f>
        <v>120</v>
      </c>
      <c r="N7" s="233"/>
      <c r="O7" s="235"/>
      <c r="P7" s="89"/>
      <c r="Q7" s="88" t="s">
        <v>28</v>
      </c>
      <c r="R7" s="87">
        <v>10</v>
      </c>
      <c r="S7" s="87">
        <v>10</v>
      </c>
      <c r="T7" s="87">
        <v>20</v>
      </c>
      <c r="U7" s="87">
        <v>30</v>
      </c>
      <c r="V7" s="87">
        <v>30</v>
      </c>
      <c r="W7" s="87">
        <v>20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6"/>
      <c r="C8" s="297"/>
      <c r="D8" s="297"/>
      <c r="E8" s="300" t="s">
        <v>27</v>
      </c>
      <c r="F8" s="292"/>
      <c r="G8" s="292"/>
      <c r="H8" s="292"/>
      <c r="I8" s="292"/>
      <c r="J8" s="292"/>
      <c r="K8" s="292"/>
      <c r="L8" s="292"/>
      <c r="M8" s="285"/>
      <c r="N8" s="236" t="s">
        <v>26</v>
      </c>
      <c r="O8" s="238" t="s">
        <v>46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8"/>
      <c r="C9" s="299"/>
      <c r="D9" s="299"/>
      <c r="E9" s="301"/>
      <c r="F9" s="263"/>
      <c r="G9" s="263"/>
      <c r="H9" s="263"/>
      <c r="I9" s="263"/>
      <c r="J9" s="263"/>
      <c r="K9" s="263"/>
      <c r="L9" s="263"/>
      <c r="M9" s="286"/>
      <c r="N9" s="237"/>
      <c r="O9" s="239"/>
      <c r="P9" s="74"/>
      <c r="Q9" s="302" t="s">
        <v>25</v>
      </c>
      <c r="R9" s="303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8" t="s">
        <v>24</v>
      </c>
      <c r="D11" s="288"/>
      <c r="E11" s="288"/>
      <c r="F11" s="53" t="s">
        <v>6</v>
      </c>
      <c r="G11" s="289" t="s">
        <v>9</v>
      </c>
      <c r="H11" s="289"/>
      <c r="I11" s="289" t="s">
        <v>5</v>
      </c>
      <c r="J11" s="289"/>
      <c r="K11" s="290" t="s">
        <v>8</v>
      </c>
      <c r="L11" s="291"/>
      <c r="M11" s="282" t="s">
        <v>10</v>
      </c>
      <c r="N11" s="283"/>
      <c r="O11" s="284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6" t="str">
        <f>IF(S12="","",S12)</f>
        <v>پاک شونده گلبهی</v>
      </c>
      <c r="D12" s="277"/>
      <c r="E12" s="278"/>
      <c r="F12" s="19" t="str">
        <f>IF(C12="","",IF(U12="","",U12))</f>
        <v>متر</v>
      </c>
      <c r="G12" s="184">
        <f>IF(C12="","",$M$7)</f>
        <v>120</v>
      </c>
      <c r="H12" s="184"/>
      <c r="I12" s="173">
        <f>IF(C12="","",AA12)</f>
        <v>2.6666666666666665</v>
      </c>
      <c r="J12" s="173"/>
      <c r="K12" s="185"/>
      <c r="L12" s="279"/>
      <c r="M12" s="240"/>
      <c r="N12" s="241"/>
      <c r="O12" s="242"/>
      <c r="P12" s="49"/>
      <c r="Q12" s="71">
        <v>1</v>
      </c>
      <c r="R12" s="124"/>
      <c r="S12" s="280" t="s">
        <v>47</v>
      </c>
      <c r="T12" s="281"/>
      <c r="U12" s="125" t="s">
        <v>42</v>
      </c>
      <c r="V12" s="126">
        <v>12</v>
      </c>
      <c r="X12" s="22"/>
      <c r="Y12" s="22"/>
      <c r="AA12" s="6">
        <f>($M$7*V12)/$S$9</f>
        <v>2.6666666666666665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4" t="str">
        <f>IF(C13="","",$M$7)</f>
        <v/>
      </c>
      <c r="H13" s="184"/>
      <c r="I13" s="173" t="str">
        <f>IF(C13="","",AA13)</f>
        <v/>
      </c>
      <c r="J13" s="173"/>
      <c r="K13" s="189"/>
      <c r="L13" s="287"/>
      <c r="M13" s="240"/>
      <c r="N13" s="241"/>
      <c r="O13" s="242"/>
      <c r="P13" s="45"/>
      <c r="Q13" s="70">
        <v>2</v>
      </c>
      <c r="R13" s="127"/>
      <c r="S13" s="260"/>
      <c r="T13" s="261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4" t="str">
        <f>IF(C14="","",$M$7)</f>
        <v/>
      </c>
      <c r="H14" s="184"/>
      <c r="I14" s="173" t="str">
        <f>IF(C14="","",AA14)</f>
        <v/>
      </c>
      <c r="J14" s="173"/>
      <c r="K14" s="174"/>
      <c r="L14" s="175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48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16">
        <v>0.15625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298/6</v>
      </c>
      <c r="E20" s="231"/>
      <c r="F20" s="107"/>
      <c r="G20" s="230" t="s">
        <v>11</v>
      </c>
      <c r="H20" s="230"/>
      <c r="I20" s="230"/>
      <c r="J20" s="222">
        <f>$O$6</f>
        <v>167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">
      <c r="B22" s="28">
        <v>1</v>
      </c>
      <c r="C22" s="162" t="str">
        <f>IF(S22="","",S22)</f>
        <v/>
      </c>
      <c r="D22" s="163"/>
      <c r="E22" s="163"/>
      <c r="F22" s="27" t="str">
        <f>IF(C22="","",IF(U22="","",U22))</f>
        <v/>
      </c>
      <c r="G22" s="164" t="str">
        <f>IF(C22="","",$M$7)</f>
        <v/>
      </c>
      <c r="H22" s="164"/>
      <c r="I22" s="165" t="str">
        <f>IF(C22="","",AA22)</f>
        <v/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/>
      <c r="T22" s="168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76"/>
      <c r="T23" s="176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176"/>
      <c r="T24" s="176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4" t="str">
        <f>IF(S25="","",S25)</f>
        <v/>
      </c>
      <c r="D25" s="275"/>
      <c r="E25" s="275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6"/>
      <c r="N25" s="157"/>
      <c r="O25" s="158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8" t="s">
        <v>30</v>
      </c>
      <c r="C30" s="25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2" t="s">
        <v>28</v>
      </c>
      <c r="C31" s="263"/>
      <c r="D31" s="111">
        <f>F7</f>
        <v>10</v>
      </c>
      <c r="E31" s="111">
        <f t="shared" ref="E31:J31" si="5">G7</f>
        <v>10</v>
      </c>
      <c r="F31" s="111">
        <f t="shared" si="5"/>
        <v>20</v>
      </c>
      <c r="G31" s="111">
        <f t="shared" si="5"/>
        <v>30</v>
      </c>
      <c r="H31" s="111">
        <f t="shared" si="5"/>
        <v>30</v>
      </c>
      <c r="I31" s="111">
        <f t="shared" si="5"/>
        <v>20</v>
      </c>
      <c r="J31" s="111">
        <f t="shared" si="5"/>
        <v>0</v>
      </c>
      <c r="K31" s="265">
        <f>J31+I31+H31+G31+F31+E31+D31</f>
        <v>120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298/6</v>
      </c>
      <c r="E32" s="247"/>
      <c r="F32" s="110"/>
      <c r="G32" s="245" t="s">
        <v>11</v>
      </c>
      <c r="H32" s="245"/>
      <c r="I32" s="245"/>
      <c r="J32" s="246">
        <f>$O$6</f>
        <v>167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>کفی ونزیا کرم بژ</v>
      </c>
      <c r="D34" s="218"/>
      <c r="E34" s="219"/>
      <c r="F34" s="19" t="str">
        <f>IF(C34="","",IF(U34="","",U34))</f>
        <v>متر</v>
      </c>
      <c r="G34" s="184">
        <f>IF(C34="","",$M$7)</f>
        <v>120</v>
      </c>
      <c r="H34" s="184"/>
      <c r="I34" s="173">
        <f>IF(C34="","",AA34)</f>
        <v>6</v>
      </c>
      <c r="J34" s="173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44</v>
      </c>
      <c r="T34" s="221"/>
      <c r="U34" s="24" t="s">
        <v>42</v>
      </c>
      <c r="V34" s="47">
        <v>27</v>
      </c>
      <c r="X34" s="22"/>
      <c r="Y34" s="22"/>
      <c r="AA34" s="6">
        <f>($M$7*V34)/$S$9</f>
        <v>6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4" t="str">
        <f>IF(C35="","",$M$7)</f>
        <v/>
      </c>
      <c r="H35" s="184"/>
      <c r="I35" s="173" t="str">
        <f>IF(C35="","",AA35)</f>
        <v/>
      </c>
      <c r="J35" s="173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7" t="s">
        <v>2</v>
      </c>
      <c r="I36" s="138"/>
      <c r="J36" s="139"/>
      <c r="K36" s="140" t="s">
        <v>1</v>
      </c>
      <c r="L36" s="141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298/6</v>
      </c>
      <c r="E41" s="231"/>
      <c r="F41" s="40"/>
      <c r="G41" s="230" t="s">
        <v>11</v>
      </c>
      <c r="H41" s="230"/>
      <c r="I41" s="230"/>
      <c r="J41" s="222">
        <f>$O$6</f>
        <v>167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/>
      </c>
      <c r="D43" s="182"/>
      <c r="E43" s="183"/>
      <c r="F43" s="19" t="str">
        <f>IF(C43="","",IF(U43="","",U43))</f>
        <v/>
      </c>
      <c r="G43" s="184" t="str">
        <f>IF(C43="","",$M$7)</f>
        <v/>
      </c>
      <c r="H43" s="184"/>
      <c r="I43" s="173" t="str">
        <f>IF(C43="","",AA43)</f>
        <v/>
      </c>
      <c r="J43" s="173"/>
      <c r="K43" s="185"/>
      <c r="L43" s="186"/>
      <c r="M43" s="205"/>
      <c r="N43" s="206"/>
      <c r="O43" s="207"/>
      <c r="P43" s="49"/>
      <c r="Q43" s="26">
        <v>1</v>
      </c>
      <c r="R43" s="48"/>
      <c r="S43" s="187"/>
      <c r="T43" s="18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4" t="str">
        <f>IF(C44="","",$M$7)</f>
        <v/>
      </c>
      <c r="H44" s="184"/>
      <c r="I44" s="173" t="str">
        <f>IF(C44="","",AA44)</f>
        <v/>
      </c>
      <c r="J44" s="173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7" t="s">
        <v>2</v>
      </c>
      <c r="I45" s="138"/>
      <c r="J45" s="139"/>
      <c r="K45" s="140" t="s">
        <v>1</v>
      </c>
      <c r="L45" s="141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2019-12-11T11:27:33Z</cp:lastPrinted>
  <dcterms:created xsi:type="dcterms:W3CDTF">2018-11-04T09:48:07Z</dcterms:created>
  <dcterms:modified xsi:type="dcterms:W3CDTF">2021-07-03T07:17:04Z</dcterms:modified>
</cp:coreProperties>
</file>