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<sst xmlns="http://schemas.openxmlformats.org/spreadsheetml/2006/main" count="115" uniqueCount="54">
  <si>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</si>
  <si>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</si>
  <si>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</si>
  <si>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</si>
  <si>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</si>
  <si>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</si>
  <si>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</si>
  <si>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</si>
  <si>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</si>
  <si>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</si>
  <si>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</si>
  <si>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</si>
  <si>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</si>
  <si>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</si>
  <si>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</si>
  <si>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</si>
  <si>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</si>
  <si>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</si>
  <si>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</si>
  <si>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</si>
  <si>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</si>
  <si>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</si>
  <si>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</si>
  <si>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</si>
  <si>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</si>
  <si>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</si>
  <si>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</si>
  <si>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</si>
  <si>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</si>
  <si>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</si>
  <si>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</si>
  <si>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</si>
  <si>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</si>
  <si>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</si>
  <si>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</si>
  <si>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</si>
  <si>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</si>
  <si>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</si>
  <si>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</si>
  <si>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</si>
  <si>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</si>
  <si>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</si>
  <si>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</si>
  <si>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</si>
  <si>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رول</t>
  </si>
  <si>
    <t>عدد</t>
  </si>
  <si>
    <t>299/1</t>
  </si>
  <si>
    <t>قلاب نمره 17</t>
  </si>
  <si>
    <t>میخ زیرو رو کره ای 9 میل زرد قلم</t>
  </si>
  <si>
    <t>عسلی</t>
  </si>
  <si>
    <t>سوبله پاک شونده عسلی</t>
  </si>
  <si>
    <t>کفی سنگشور قهوه ای</t>
  </si>
  <si>
    <t>برچسب 10 سانتی مشکی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</si>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</sst>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9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17567</xdr:colOff>
      <xdr:row>9</xdr:row>
      <xdr:rowOff>21168</xdr:rowOff>
    </xdr:from>
    <xdr:to>
      <xdr:col>14</xdr:col>
      <xdr:colOff>1238250</xdr:colOff>
      <xdr:row>14</xdr:row>
      <xdr:rowOff>222251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1258916925" y="1432243"/>
          <a:ext cx="1248833" cy="21096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1220683</xdr:colOff>
      <xdr:row>25</xdr:row>
      <xdr:rowOff>21166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1258934492" y="3919325"/>
          <a:ext cx="1248833" cy="210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7" zoomScale="90" zoomScaleNormal="100" zoomScaleSheetLayoutView="90" zoomScalePageLayoutView="90" workbookViewId="0">
      <selection activeCell="S17" sqref="S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2694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5</v>
      </c>
      <c r="E2" s="117">
        <v>4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43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325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46</v>
      </c>
      <c r="C7" s="141"/>
      <c r="D7" s="141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سوبله پاک شونده عسلی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8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50</v>
      </c>
      <c r="T12" s="174"/>
      <c r="U12" s="125" t="s">
        <v>42</v>
      </c>
      <c r="V12" s="126">
        <v>24</v>
      </c>
      <c r="X12" s="22"/>
      <c r="Y12" s="22"/>
      <c r="AA12" s="6">
        <f>($M$7*V12)/$S$9</f>
        <v>8</v>
      </c>
    </row>
    <row r="13" spans="2:36" ht="19.7" customHeight="1" x14ac:dyDescent="0.2">
      <c r="B13" s="46">
        <v>2</v>
      </c>
      <c r="C13" s="207" t="str">
        <f>IF(S13="","",S13)</f>
        <v>برچسب 10 سانتی مشکی</v>
      </c>
      <c r="D13" s="207"/>
      <c r="E13" s="207"/>
      <c r="F13" s="19" t="str">
        <f>IF(C13="","",IF(U13="","",U13))</f>
        <v>رول</v>
      </c>
      <c r="G13" s="169">
        <f>IF(C13="","",$M$7)</f>
        <v>180</v>
      </c>
      <c r="H13" s="169"/>
      <c r="I13" s="170">
        <f>IF(C13="","",AA13)</f>
        <v>0.5</v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 t="s">
        <v>52</v>
      </c>
      <c r="T13" s="196"/>
      <c r="U13" s="128" t="s">
        <v>44</v>
      </c>
      <c r="V13" s="129">
        <v>1.5</v>
      </c>
      <c r="X13" s="22"/>
      <c r="Y13" s="22"/>
      <c r="AA13" s="6">
        <f t="shared" ref="AA13:AA15" si="2">($M$7*V13)/$S$9</f>
        <v>0.5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53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0.43055555555555558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299/1</v>
      </c>
      <c r="E20" s="183"/>
      <c r="F20" s="107"/>
      <c r="G20" s="181" t="s">
        <v>11</v>
      </c>
      <c r="H20" s="181"/>
      <c r="I20" s="181"/>
      <c r="J20" s="182">
        <f>$O$6</f>
        <v>325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7" t="str">
        <f>IF(S22="","",S22)</f>
        <v>قلاب نمره 17</v>
      </c>
      <c r="D22" s="308"/>
      <c r="E22" s="308"/>
      <c r="F22" s="27" t="str">
        <f>IF(C22="","",IF(U22="","",U22))</f>
        <v>عدد</v>
      </c>
      <c r="G22" s="309">
        <f>IF(C22="","",$M$7)</f>
        <v>180</v>
      </c>
      <c r="H22" s="309"/>
      <c r="I22" s="310">
        <f>IF(C22="","",AA22)</f>
        <v>360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47</v>
      </c>
      <c r="T22" s="313"/>
      <c r="U22" s="24" t="s">
        <v>45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68" t="str">
        <f>IF(S23="","",S23)</f>
        <v>میخ زیرو رو کره ای 9 میل زرد قلم</v>
      </c>
      <c r="D23" s="207"/>
      <c r="E23" s="207"/>
      <c r="F23" s="19" t="str">
        <f>IF(C23="","",IF(U23="","",U23))</f>
        <v>عدد</v>
      </c>
      <c r="G23" s="221">
        <f>IF(C23="","",$M$7)</f>
        <v>180</v>
      </c>
      <c r="H23" s="222"/>
      <c r="I23" s="170">
        <f>IF(C23="","",AA23)</f>
        <v>1080</v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223" t="s">
        <v>48</v>
      </c>
      <c r="T23" s="223"/>
      <c r="U23" s="15" t="s">
        <v>45</v>
      </c>
      <c r="V23" s="14">
        <v>3240</v>
      </c>
      <c r="X23" s="22"/>
      <c r="Y23" s="22"/>
      <c r="AA23" s="6">
        <f t="shared" ref="AA23:AA25" si="3">($M$7*V23)/$S$9</f>
        <v>1080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299/1</v>
      </c>
      <c r="E32" s="256"/>
      <c r="F32" s="110"/>
      <c r="G32" s="254" t="s">
        <v>11</v>
      </c>
      <c r="H32" s="254"/>
      <c r="I32" s="254"/>
      <c r="J32" s="255">
        <f>$O$6</f>
        <v>325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سنگشور قهوه ای</v>
      </c>
      <c r="D34" s="283"/>
      <c r="E34" s="284"/>
      <c r="F34" s="19" t="str">
        <f>IF(C34="","",IF(U34="","",U34))</f>
        <v>متر</v>
      </c>
      <c r="G34" s="169">
        <f>IF(C34="","",$M$7)</f>
        <v>180</v>
      </c>
      <c r="H34" s="169"/>
      <c r="I34" s="170">
        <f>IF(C34="","",AA34)</f>
        <v>10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51</v>
      </c>
      <c r="T34" s="287"/>
      <c r="U34" s="24" t="s">
        <v>42</v>
      </c>
      <c r="V34" s="47">
        <v>30</v>
      </c>
      <c r="X34" s="22"/>
      <c r="Y34" s="22"/>
      <c r="AA34" s="6">
        <f>($M$7*V34)/$S$9</f>
        <v>10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299/1</v>
      </c>
      <c r="E41" s="183"/>
      <c r="F41" s="40"/>
      <c r="G41" s="181" t="s">
        <v>11</v>
      </c>
      <c r="H41" s="181"/>
      <c r="I41" s="181"/>
      <c r="J41" s="182">
        <f>$O$6</f>
        <v>325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/>
      </c>
      <c r="D43" s="294"/>
      <c r="E43" s="295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/>
      <c r="T43" s="29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2019-08-01T07:26:26Z</cp:lastPrinted>
  <dcterms:created xsi:type="dcterms:W3CDTF">2018-11-04T09:48:07Z</dcterms:created>
  <dcterms:modified xsi:type="dcterms:W3CDTF">2021-06-27T14:08:47Z</dcterms:modified>
</cp:coreProperties>
</file>