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<sst xmlns="http://schemas.openxmlformats.org/spreadsheetml/2006/main" count="113" uniqueCount="53">
  <si>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</si>
  <si>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</si>
  <si>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</si>
  <si>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</si>
  <si>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</si>
  <si>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</si>
  <si>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</si>
  <si>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</si>
  <si>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</si>
  <si>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</si>
  <si>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</si>
  <si>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</si>
  <si>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</si>
  <si>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</si>
  <si>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</si>
  <si>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</si>
  <si>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</si>
  <si>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</si>
  <si>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</si>
  <si>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</si>
  <si>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</si>
  <si>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</si>
  <si>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</si>
  <si>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</si>
  <si>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</si>
  <si>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</si>
  <si>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</si>
  <si>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</si>
  <si>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</si>
  <si>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</si>
  <si>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</si>
  <si>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</si>
  <si>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</si>
  <si>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</si>
  <si>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</si>
  <si>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</si>
  <si>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</si>
  <si>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</si>
  <si>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</si>
  <si>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</si>
  <si>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</si>
  <si>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</si>
  <si>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</si>
  <si>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</si>
  <si>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کفش پارس</t>
  </si>
  <si>
    <t>304/1</t>
  </si>
  <si>
    <t>برچسب 10 سانتی مشکی</t>
  </si>
  <si>
    <t>پل مستطیل 2 سانتی سیاه قلم</t>
  </si>
  <si>
    <t>کفی سنگشور قهوه ای</t>
  </si>
  <si>
    <t xml:space="preserve">مشکی </t>
  </si>
  <si>
    <t xml:space="preserve">فوم سنگی پشت فتر مشکی </t>
  </si>
  <si>
    <t xml:space="preserve">تایم استاندارد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</si>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</sst>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4" xfId="0" applyNumberFormat="1" applyFont="1" applyBorder="1" applyAlignment="1" applyProtection="1">
      <alignment horizontal="center" vertic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32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42332</xdr:colOff>
      <xdr:row>8</xdr:row>
      <xdr:rowOff>179918</xdr:rowOff>
    </xdr:from>
    <xdr:to>
      <xdr:col>14</xdr:col>
      <xdr:colOff>1174748</xdr:colOff>
      <xdr:row>14</xdr:row>
      <xdr:rowOff>211667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2" y="1830918"/>
          <a:ext cx="2021416" cy="12699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1217267</xdr:colOff>
      <xdr:row>25</xdr:row>
      <xdr:rowOff>10582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3" y="4349750"/>
          <a:ext cx="2106267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385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29</v>
      </c>
      <c r="E2" s="117">
        <v>1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45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12.666666666666666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42</v>
      </c>
      <c r="V12" s="126">
        <v>38</v>
      </c>
      <c r="X12" s="22"/>
      <c r="Y12" s="22"/>
      <c r="AA12" s="6">
        <f>($M$7*V12)/$S$9</f>
        <v>12.666666666666666</v>
      </c>
    </row>
    <row r="13" spans="2:36" ht="19.7" customHeight="1" x14ac:dyDescent="0.2">
      <c r="B13" s="46">
        <v>2</v>
      </c>
      <c r="C13" s="208" t="str">
        <f>IF(S13="","",S13)</f>
        <v>برچسب 10 سانتی مشکی</v>
      </c>
      <c r="D13" s="208"/>
      <c r="E13" s="208"/>
      <c r="F13" s="19" t="str">
        <f>IF(C13="","",IF(U13="","",U13))</f>
        <v>متر</v>
      </c>
      <c r="G13" s="170">
        <f>IF(C13="","",$M$7)</f>
        <v>180</v>
      </c>
      <c r="H13" s="170"/>
      <c r="I13" s="171">
        <f>IF(C13="","",AA13)</f>
        <v>0.33333333333333331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46</v>
      </c>
      <c r="T13" s="197"/>
      <c r="U13" s="125" t="s">
        <v>42</v>
      </c>
      <c r="V13" s="129">
        <v>1</v>
      </c>
      <c r="X13" s="22"/>
      <c r="Y13" s="22"/>
      <c r="AA13" s="6">
        <f t="shared" ref="AA13:AA15" si="2">($M$7*V13)/$S$9</f>
        <v>0.33333333333333331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52</v>
      </c>
      <c r="L16" s="214"/>
      <c r="M16" s="214"/>
      <c r="N16" s="215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317">
        <v>0.24305555555555555</v>
      </c>
      <c r="L17" s="318"/>
      <c r="M17" s="318"/>
      <c r="N17" s="319"/>
      <c r="O17" s="137">
        <v>0.4861111111111111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304/1</v>
      </c>
      <c r="E20" s="184"/>
      <c r="F20" s="107"/>
      <c r="G20" s="182" t="s">
        <v>11</v>
      </c>
      <c r="H20" s="182"/>
      <c r="I20" s="182"/>
      <c r="J20" s="183">
        <f>$O$6</f>
        <v>1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پل مستطیل 2 سانتی سیاه قلم</v>
      </c>
      <c r="D22" s="309"/>
      <c r="E22" s="309"/>
      <c r="F22" s="27" t="str">
        <f>IF(C22="","",IF(U22="","",U22))</f>
        <v>عدد</v>
      </c>
      <c r="G22" s="310">
        <f>IF(C22="","",$M$7)</f>
        <v>180</v>
      </c>
      <c r="H22" s="310"/>
      <c r="I22" s="311">
        <f>IF(C22="","",AA22)</f>
        <v>360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47</v>
      </c>
      <c r="T22" s="314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304/1</v>
      </c>
      <c r="E32" s="257"/>
      <c r="F32" s="110"/>
      <c r="G32" s="255" t="s">
        <v>11</v>
      </c>
      <c r="H32" s="255"/>
      <c r="I32" s="255"/>
      <c r="J32" s="256">
        <f>$O$6</f>
        <v>1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سنگشور قهوه ای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10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48</v>
      </c>
      <c r="T34" s="288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304/1</v>
      </c>
      <c r="E41" s="184"/>
      <c r="F41" s="40"/>
      <c r="G41" s="182" t="s">
        <v>11</v>
      </c>
      <c r="H41" s="182"/>
      <c r="I41" s="182"/>
      <c r="J41" s="183">
        <f>$O$6</f>
        <v>1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2021-04-18T07:49:01Z</cp:lastPrinted>
  <dcterms:created xsi:type="dcterms:W3CDTF">2018-11-04T09:48:07Z</dcterms:created>
  <dcterms:modified xsi:type="dcterms:W3CDTF">2022-04-17T09:55:48Z</dcterms:modified>
</cp:coreProperties>
</file>