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<sst xmlns="http://schemas.openxmlformats.org/spreadsheetml/2006/main" count="113" uniqueCount="53">
  <si>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</si>
  <si>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</si>
  <si>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</si>
  <si>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</si>
  <si>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</si>
  <si>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</si>
  <si>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</si>
  <si>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</si>
  <si>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</si>
  <si>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</si>
  <si>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</si>
  <si>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</si>
  <si>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</si>
  <si>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</si>
  <si>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</si>
  <si>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</si>
  <si>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</si>
  <si>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</si>
  <si>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</si>
  <si>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</si>
  <si>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</si>
  <si>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</si>
  <si>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</si>
  <si>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</si>
  <si>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</si>
  <si>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</si>
  <si>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</si>
  <si>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</si>
  <si>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</si>
  <si>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</si>
  <si>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</si>
  <si>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</si>
  <si>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</si>
  <si>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</si>
  <si>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</si>
  <si>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</si>
  <si>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</si>
  <si>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</si>
  <si>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</si>
  <si>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</si>
  <si>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</si>
  <si>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</si>
  <si>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نوید  پاکستان</t>
  </si>
  <si>
    <t>کفی ونزیا بژ</t>
  </si>
  <si>
    <t>دوبله جورابگیر با EVA 4میل</t>
  </si>
  <si>
    <t>متر</t>
  </si>
  <si>
    <t>عدد</t>
  </si>
  <si>
    <t>پل مستطیل 2 سانتی سیاه قلم</t>
  </si>
  <si>
    <t>برچسب 5 سانتی مشکی</t>
  </si>
  <si>
    <t>زرشکی</t>
  </si>
  <si>
    <t>پاک شونده زرشکی</t>
  </si>
  <si>
    <t>305/3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</si>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</sst>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801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18</v>
      </c>
      <c r="E2" s="117">
        <v>11</v>
      </c>
      <c r="F2" s="117">
        <v>1397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1397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42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1397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605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51</v>
      </c>
      <c r="C7" s="141"/>
      <c r="D7" s="141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29"/>
      <c r="O7" s="231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زرشکی</v>
      </c>
      <c r="D12" s="167"/>
      <c r="E12" s="168"/>
      <c r="F12" s="19" t="str">
        <f>IF(C12="","",IF(U12="","",U12))</f>
        <v/>
      </c>
      <c r="G12" s="169">
        <f>IF(C12="","",$M$7)</f>
        <v>60</v>
      </c>
      <c r="H12" s="169"/>
      <c r="I12" s="170">
        <f>IF(C12="","",AA12)</f>
        <v>3.8888888888888888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/>
      <c r="V12" s="126">
        <v>35</v>
      </c>
      <c r="X12" s="22"/>
      <c r="Y12" s="22"/>
      <c r="AA12" s="6">
        <f>($M$7*V12)/$S$9</f>
        <v>3.8888888888888888</v>
      </c>
    </row>
    <row r="13" spans="2:36" ht="19.7" customHeight="1" x14ac:dyDescent="0.2">
      <c r="B13" s="46">
        <v>2</v>
      </c>
      <c r="C13" s="207" t="str">
        <f>IF(S13="","",S13)</f>
        <v>برچسب 5 سانتی مشکی</v>
      </c>
      <c r="D13" s="207"/>
      <c r="E13" s="207"/>
      <c r="F13" s="19" t="str">
        <f>IF(C13="","",IF(U13="","",U13))</f>
        <v/>
      </c>
      <c r="G13" s="169">
        <f>IF(C13="","",$M$7)</f>
        <v>60</v>
      </c>
      <c r="H13" s="169"/>
      <c r="I13" s="170">
        <f>IF(C13="","",AA13)</f>
        <v>0.27777777777777779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48</v>
      </c>
      <c r="T13" s="196"/>
      <c r="U13" s="128"/>
      <c r="V13" s="129">
        <v>2.5</v>
      </c>
      <c r="X13" s="22"/>
      <c r="Y13" s="22"/>
      <c r="AA13" s="6">
        <f t="shared" ref="AA13:AA15" si="2">($M$7*V13)/$S$9</f>
        <v>0.27777777777777779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0.35416666666666669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305/3</v>
      </c>
      <c r="E20" s="183"/>
      <c r="F20" s="107"/>
      <c r="G20" s="181" t="s">
        <v>11</v>
      </c>
      <c r="H20" s="181"/>
      <c r="I20" s="181"/>
      <c r="J20" s="182">
        <f>$O$6</f>
        <v>605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پل مستطیل 2 سانتی سیاه قلم</v>
      </c>
      <c r="D22" s="308"/>
      <c r="E22" s="308"/>
      <c r="F22" s="27" t="str">
        <f>IF(C22="","",IF(U22="","",U22))</f>
        <v>عدد</v>
      </c>
      <c r="G22" s="309">
        <f>IF(C22="","",$M$7)</f>
        <v>60</v>
      </c>
      <c r="H22" s="309"/>
      <c r="I22" s="310">
        <f>IF(C22="","",AA22)</f>
        <v>120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47</v>
      </c>
      <c r="T22" s="313"/>
      <c r="U22" s="24" t="s">
        <v>46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3">
        <f>J31+I31+H31+G31+F31+E31+D31</f>
        <v>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305/3</v>
      </c>
      <c r="E32" s="256"/>
      <c r="F32" s="110"/>
      <c r="G32" s="254" t="s">
        <v>11</v>
      </c>
      <c r="H32" s="254"/>
      <c r="I32" s="254"/>
      <c r="J32" s="255">
        <f>$O$6</f>
        <v>605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60</v>
      </c>
      <c r="H34" s="169"/>
      <c r="I34" s="170">
        <f>IF(C34="","",AA34)</f>
        <v>2.2222222222222223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43</v>
      </c>
      <c r="T34" s="287"/>
      <c r="U34" s="24" t="s">
        <v>45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305/3</v>
      </c>
      <c r="E41" s="183"/>
      <c r="F41" s="40"/>
      <c r="G41" s="181" t="s">
        <v>11</v>
      </c>
      <c r="H41" s="181"/>
      <c r="I41" s="181"/>
      <c r="J41" s="182">
        <f>$O$6</f>
        <v>605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60</v>
      </c>
      <c r="H43" s="169"/>
      <c r="I43" s="170">
        <f>IF(C43="","",AA43)</f>
        <v>1.3333333333333333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44</v>
      </c>
      <c r="T43" s="297"/>
      <c r="U43" s="24" t="s">
        <v>45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2019-02-09T06:01:49Z</cp:lastPrinted>
  <dcterms:created xsi:type="dcterms:W3CDTF">2018-11-04T09:48:07Z</dcterms:created>
  <dcterms:modified xsi:type="dcterms:W3CDTF">2021-07-06T13:17:32Z</dcterms:modified>
</cp:coreProperties>
</file>