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<sst xmlns="http://schemas.openxmlformats.org/spreadsheetml/2006/main" count="112" uniqueCount="51">
  <si>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</si>
  <si>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</si>
  <si>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</si>
  <si>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</si>
  <si>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</si>
  <si>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</si>
  <si>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</si>
  <si>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</si>
  <si>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</si>
  <si>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</si>
  <si>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</si>
  <si>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</si>
  <si>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</si>
  <si>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</si>
  <si>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</si>
  <si>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</si>
  <si>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</si>
  <si>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</si>
  <si>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</si>
  <si>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</si>
  <si>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</si>
  <si>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</si>
  <si>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</si>
  <si>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</si>
  <si>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</si>
  <si>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</si>
  <si>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</si>
  <si>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</si>
  <si>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</si>
  <si>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</si>
  <si>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</si>
  <si>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</si>
  <si>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</si>
  <si>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</si>
  <si>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</si>
  <si>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</si>
  <si>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</si>
  <si>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</si>
  <si>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</si>
  <si>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</si>
  <si>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</si>
  <si>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</si>
  <si>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</si>
  <si>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</si>
  <si>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307/1</t>
  </si>
  <si>
    <t>رول</t>
  </si>
  <si>
    <t xml:space="preserve">برچسب 10 سانت </t>
  </si>
  <si>
    <t xml:space="preserve">تایم استاندارد </t>
  </si>
  <si>
    <t>فوم سنگی پشت فتر</t>
  </si>
  <si>
    <t>صیدی</t>
  </si>
  <si>
    <t>عسلی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</si>
</sst>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10</xdr:row>
      <xdr:rowOff>10583</xdr:rowOff>
    </xdr:from>
    <xdr:to>
      <xdr:col>14</xdr:col>
      <xdr:colOff>1094317</xdr:colOff>
      <xdr:row>14</xdr:row>
      <xdr:rowOff>232833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83833"/>
          <a:ext cx="2126375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1094500</xdr:colOff>
      <xdr:row>25</xdr:row>
      <xdr:rowOff>10583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7375" y="4349750"/>
          <a:ext cx="2126375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0" t="s">
        <v>32</v>
      </c>
      <c r="C1" s="311"/>
      <c r="D1" s="312">
        <v>0</v>
      </c>
      <c r="E1" s="312"/>
      <c r="F1" s="313"/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>
      <c r="B2" s="302" t="s">
        <v>33</v>
      </c>
      <c r="C2" s="303"/>
      <c r="D2" s="117">
        <v>2</v>
      </c>
      <c r="E2" s="117">
        <v>4</v>
      </c>
      <c r="F2" s="117">
        <v>1403</v>
      </c>
      <c r="G2" s="99"/>
      <c r="H2" s="306" t="s">
        <v>36</v>
      </c>
      <c r="I2" s="307"/>
      <c r="J2" s="122"/>
      <c r="K2" s="118" t="s">
        <v>35</v>
      </c>
      <c r="L2" s="121"/>
      <c r="M2" s="121"/>
      <c r="N2" s="309"/>
      <c r="O2" s="112"/>
      <c r="Q2" s="3"/>
      <c r="R2" s="3"/>
    </row>
    <row r="3" spans="2:36" ht="15.75" customHeight="1">
      <c r="B3" s="304" t="s">
        <v>34</v>
      </c>
      <c r="C3" s="305"/>
      <c r="D3" s="117"/>
      <c r="E3" s="117"/>
      <c r="F3" s="117">
        <v>1403</v>
      </c>
      <c r="G3" s="99"/>
      <c r="H3" s="306" t="s">
        <v>37</v>
      </c>
      <c r="I3" s="307"/>
      <c r="J3" s="122"/>
      <c r="K3" s="118" t="s">
        <v>35</v>
      </c>
      <c r="L3" s="98"/>
      <c r="M3" s="207" t="s">
        <v>40</v>
      </c>
      <c r="N3" s="207"/>
      <c r="O3" s="156" t="s">
        <v>49</v>
      </c>
      <c r="Q3" s="3"/>
      <c r="R3" s="3"/>
    </row>
    <row r="4" spans="2:36" ht="15.75" customHeight="1">
      <c r="B4" s="302" t="s">
        <v>39</v>
      </c>
      <c r="C4" s="303"/>
      <c r="D4" s="116"/>
      <c r="E4" s="119"/>
      <c r="F4" s="117">
        <v>1403</v>
      </c>
      <c r="G4" s="99"/>
      <c r="H4" s="306" t="s">
        <v>38</v>
      </c>
      <c r="I4" s="307"/>
      <c r="J4" s="123"/>
      <c r="K4" s="118" t="s">
        <v>35</v>
      </c>
      <c r="L4" s="98"/>
      <c r="M4" s="207"/>
      <c r="N4" s="207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632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294" t="s">
        <v>44</v>
      </c>
      <c r="C7" s="295"/>
      <c r="D7" s="295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7" t="s">
        <v>26</v>
      </c>
      <c r="O8" s="239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6"/>
      <c r="C9" s="297"/>
      <c r="D9" s="297"/>
      <c r="E9" s="299"/>
      <c r="F9" s="264"/>
      <c r="G9" s="264"/>
      <c r="H9" s="264"/>
      <c r="I9" s="264"/>
      <c r="J9" s="264"/>
      <c r="K9" s="264"/>
      <c r="L9" s="264"/>
      <c r="M9" s="284"/>
      <c r="N9" s="238"/>
      <c r="O9" s="240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71" t="str">
        <f>IF(S12="","",S12)</f>
        <v>فوم سنگی پشت فتر</v>
      </c>
      <c r="D12" s="171"/>
      <c r="E12" s="171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12</v>
      </c>
      <c r="J12" s="174"/>
      <c r="K12" s="186"/>
      <c r="L12" s="277"/>
      <c r="M12" s="241"/>
      <c r="N12" s="242"/>
      <c r="O12" s="243"/>
      <c r="P12" s="49"/>
      <c r="Q12" s="71">
        <v>1</v>
      </c>
      <c r="R12" s="124"/>
      <c r="S12" s="278" t="s">
        <v>48</v>
      </c>
      <c r="T12" s="279"/>
      <c r="U12" s="125" t="s">
        <v>43</v>
      </c>
      <c r="V12" s="126">
        <v>36</v>
      </c>
      <c r="X12" s="22"/>
      <c r="Y12" s="22"/>
      <c r="AA12" s="6">
        <f>($M$7*V12)/$S$9</f>
        <v>12</v>
      </c>
    </row>
    <row r="13" spans="2:36" ht="19.7" customHeight="1">
      <c r="B13" s="46">
        <v>2</v>
      </c>
      <c r="C13" s="171" t="str">
        <f>IF(S13="","",S13)</f>
        <v xml:space="preserve">برچسب 10 سانت </v>
      </c>
      <c r="D13" s="171"/>
      <c r="E13" s="171"/>
      <c r="F13" s="19" t="str">
        <f>IF(C13="","",IF(U13="","",U13))</f>
        <v>رول</v>
      </c>
      <c r="G13" s="185">
        <f>IF(C13="","",$M$7)</f>
        <v>180</v>
      </c>
      <c r="H13" s="185"/>
      <c r="I13" s="174">
        <f>IF(C13="","",AA13)</f>
        <v>0.66666666666666663</v>
      </c>
      <c r="J13" s="174"/>
      <c r="K13" s="190"/>
      <c r="L13" s="285"/>
      <c r="M13" s="241"/>
      <c r="N13" s="242"/>
      <c r="O13" s="243"/>
      <c r="P13" s="45"/>
      <c r="Q13" s="70">
        <v>2</v>
      </c>
      <c r="R13" s="127"/>
      <c r="S13" s="261" t="s">
        <v>46</v>
      </c>
      <c r="T13" s="262"/>
      <c r="U13" s="128" t="s">
        <v>45</v>
      </c>
      <c r="V13" s="129">
        <v>2</v>
      </c>
      <c r="X13" s="22"/>
      <c r="Y13" s="22"/>
      <c r="AA13" s="6">
        <f t="shared" ref="AA13:AA15" si="2">($M$7*V13)/$S$9</f>
        <v>0.66666666666666663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0" t="s">
        <v>12</v>
      </c>
      <c r="C20" s="231"/>
      <c r="D20" s="223" t="str">
        <f>$B$7</f>
        <v>307/1</v>
      </c>
      <c r="E20" s="232"/>
      <c r="F20" s="107"/>
      <c r="G20" s="231" t="s">
        <v>11</v>
      </c>
      <c r="H20" s="231"/>
      <c r="I20" s="231"/>
      <c r="J20" s="223">
        <f>$O$6</f>
        <v>632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3" t="s">
        <v>28</v>
      </c>
      <c r="C31" s="264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5" t="s">
        <v>12</v>
      </c>
      <c r="C32" s="246"/>
      <c r="D32" s="247" t="str">
        <f>$B$7</f>
        <v>307/1</v>
      </c>
      <c r="E32" s="248"/>
      <c r="F32" s="110"/>
      <c r="G32" s="246" t="s">
        <v>11</v>
      </c>
      <c r="H32" s="246"/>
      <c r="I32" s="246"/>
      <c r="J32" s="247">
        <f>$O$6</f>
        <v>632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6.666666666666667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41</v>
      </c>
      <c r="T34" s="222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0" t="s">
        <v>12</v>
      </c>
      <c r="C41" s="231"/>
      <c r="D41" s="223" t="str">
        <f>$B$7</f>
        <v>307/1</v>
      </c>
      <c r="E41" s="232"/>
      <c r="F41" s="40"/>
      <c r="G41" s="231" t="s">
        <v>11</v>
      </c>
      <c r="H41" s="231"/>
      <c r="I41" s="231"/>
      <c r="J41" s="223">
        <f>$O$6</f>
        <v>632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>دوبله جورابگیر با EVA 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42</v>
      </c>
      <c r="T43" s="189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2024-06-22T14:43:27Z</cp:lastPrinted>
  <dcterms:created xsi:type="dcterms:W3CDTF">2018-11-04T09:48:07Z</dcterms:created>
  <dcterms:modified xsi:type="dcterms:W3CDTF">2024-06-22T14:43:35Z</dcterms:modified>
</cp:coreProperties>
</file>