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<sst xmlns="http://schemas.openxmlformats.org/spreadsheetml/2006/main" count="115" uniqueCount="54">
  <si>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</si>
  <si>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</si>
  <si>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</si>
  <si>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</si>
  <si>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</si>
  <si>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</si>
  <si>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</si>
  <si>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</si>
  <si>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</si>
  <si>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</si>
  <si>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</si>
  <si>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</si>
  <si>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</si>
  <si>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</si>
  <si>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</si>
  <si>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</si>
  <si>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</si>
  <si>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</si>
  <si>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</si>
  <si>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</si>
  <si>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</si>
  <si>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</si>
  <si>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</si>
  <si>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</si>
  <si>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</si>
  <si>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</si>
  <si>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</si>
  <si>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</si>
  <si>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</si>
  <si>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</si>
  <si>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</si>
  <si>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</si>
  <si>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</si>
  <si>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</si>
  <si>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</si>
  <si>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</si>
  <si>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</si>
  <si>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</si>
  <si>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</si>
  <si>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</si>
  <si>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</si>
  <si>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</si>
  <si>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</si>
  <si>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</si>
  <si>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</si>
  <si>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</si>
  <si>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309/3</t>
  </si>
  <si>
    <t>پل مستطیل 2 سانت سیاه قلم</t>
  </si>
  <si>
    <t>میخ زیر ورو نیکل</t>
  </si>
  <si>
    <t xml:space="preserve">تایم استاندارد </t>
  </si>
  <si>
    <t xml:space="preserve">وردستی </t>
  </si>
  <si>
    <t>مشترک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</si>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</sst>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20" fontId="18" fillId="0" borderId="3" xfId="0" applyNumberFormat="1" applyFont="1" applyBorder="1" applyAlignment="1" applyProtection="1">
      <alignment horizontal="center" vertical="center"/>
      <protection locked="0"/>
    </xf>
    <xf numFmtId="20" fontId="18" fillId="0" borderId="2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11</v>
      </c>
      <c r="E2" s="117">
        <v>11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51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2923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سفید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53</v>
      </c>
      <c r="T12" s="175"/>
      <c r="U12" s="125" t="s">
        <v>44</v>
      </c>
      <c r="V12" s="126">
        <v>39</v>
      </c>
      <c r="X12" s="22"/>
      <c r="Y12" s="22"/>
      <c r="AA12" s="6">
        <f>($M$7*V12)/$S$9</f>
        <v>13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50</v>
      </c>
      <c r="L16" s="214"/>
      <c r="M16" s="214"/>
      <c r="N16" s="215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309/3</v>
      </c>
      <c r="E20" s="184"/>
      <c r="F20" s="107"/>
      <c r="G20" s="182" t="s">
        <v>11</v>
      </c>
      <c r="H20" s="182"/>
      <c r="I20" s="182"/>
      <c r="J20" s="183">
        <f>$O$6</f>
        <v>2923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3"/>
      <c r="N21" s="304"/>
      <c r="O21" s="158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1" t="str">
        <f>IF(S22="","",S22)</f>
        <v>پل مستطیل 2 سانت سیاه قلم</v>
      </c>
      <c r="D22" s="312"/>
      <c r="E22" s="312"/>
      <c r="F22" s="27" t="str">
        <f>IF(C22="","",IF(U22="","",U22))</f>
        <v>عدد</v>
      </c>
      <c r="G22" s="313">
        <f>IF(C22="","",$M$7)</f>
        <v>180</v>
      </c>
      <c r="H22" s="313"/>
      <c r="I22" s="314">
        <f>IF(C22="","",AA22)</f>
        <v>360</v>
      </c>
      <c r="J22" s="314"/>
      <c r="K22" s="315"/>
      <c r="L22" s="316"/>
      <c r="M22" s="303"/>
      <c r="N22" s="304"/>
      <c r="O22" s="158"/>
      <c r="P22" s="11"/>
      <c r="Q22" s="26">
        <v>1</v>
      </c>
      <c r="R22" s="25"/>
      <c r="S22" s="317" t="s">
        <v>47</v>
      </c>
      <c r="T22" s="317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271" t="str">
        <f>IF(S23="","",S23)</f>
        <v>میخ زیر ورو نیکل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720</v>
      </c>
      <c r="J23" s="171"/>
      <c r="K23" s="209"/>
      <c r="L23" s="210"/>
      <c r="M23" s="303"/>
      <c r="N23" s="304"/>
      <c r="O23" s="158"/>
      <c r="P23" s="109"/>
      <c r="Q23" s="17">
        <v>2</v>
      </c>
      <c r="R23" s="16"/>
      <c r="S23" s="317" t="s">
        <v>48</v>
      </c>
      <c r="T23" s="317"/>
      <c r="U23" s="24" t="s">
        <v>45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5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5"/>
      <c r="N25" s="306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309/3</v>
      </c>
      <c r="E32" s="259"/>
      <c r="F32" s="110"/>
      <c r="G32" s="257" t="s">
        <v>11</v>
      </c>
      <c r="H32" s="257"/>
      <c r="I32" s="257"/>
      <c r="J32" s="258">
        <f>$O$6</f>
        <v>2923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42</v>
      </c>
      <c r="T34" s="29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62"/>
      <c r="N35" s="263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309/3</v>
      </c>
      <c r="E41" s="184"/>
      <c r="F41" s="40"/>
      <c r="G41" s="182" t="s">
        <v>11</v>
      </c>
      <c r="H41" s="182"/>
      <c r="I41" s="182"/>
      <c r="J41" s="183">
        <f>$O$6</f>
        <v>2923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>دوبله جورابگیر با EVA 4میل</v>
      </c>
      <c r="D43" s="298"/>
      <c r="E43" s="29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 t="s">
        <v>43</v>
      </c>
      <c r="T43" s="301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2"/>
      <c r="M44" s="262"/>
      <c r="N44" s="263"/>
      <c r="O44" s="295"/>
      <c r="P44" s="45"/>
      <c r="Q44" s="10">
        <v>2</v>
      </c>
      <c r="R44" s="44"/>
      <c r="S44" s="284"/>
      <c r="T44" s="285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2024-01-31T14:57:17Z</cp:lastPrinted>
  <dcterms:created xsi:type="dcterms:W3CDTF">2018-11-04T09:48:07Z</dcterms:created>
  <dcterms:modified xsi:type="dcterms:W3CDTF">2024-01-31T14:57:20Z</dcterms:modified>
</cp:coreProperties>
</file>