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YFI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<sst xmlns="http://schemas.openxmlformats.org/spreadsheetml/2006/main" count="114" uniqueCount="54">
  <si>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</si>
  <si>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</si>
  <si>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</si>
  <si>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</si>
  <si>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</si>
  <si>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</si>
  <si>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</si>
  <si>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</si>
  <si>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</si>
  <si>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</si>
  <si>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</si>
  <si>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</si>
  <si>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</si>
  <si>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</si>
  <si>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</si>
  <si>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</si>
  <si>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</si>
  <si>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</si>
  <si>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</si>
  <si>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</si>
  <si>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</si>
  <si>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</si>
  <si>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</si>
  <si>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</si>
  <si>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</si>
  <si>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</si>
  <si>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</si>
  <si>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</si>
  <si>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</si>
  <si>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</si>
  <si>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</si>
  <si>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</si>
  <si>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</si>
  <si>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</si>
  <si>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</si>
  <si>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</si>
  <si>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</si>
  <si>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</si>
  <si>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</si>
  <si>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</si>
  <si>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</si>
  <si>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</si>
  <si>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</si>
  <si>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</si>
  <si>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</si>
  <si>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</si>
  <si>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>312/10</t>
  </si>
  <si>
    <t>سگک مستطیل دو هلال باریک نیکل</t>
  </si>
  <si>
    <t>رول</t>
  </si>
  <si>
    <t xml:space="preserve">تایم استاندارد </t>
  </si>
  <si>
    <t xml:space="preserve">برچسب 10 سانت سفید </t>
  </si>
  <si>
    <t xml:space="preserve">مشکی </t>
  </si>
  <si>
    <t xml:space="preserve">فوم سنگی پشت فتر مشکی </t>
  </si>
  <si>
    <t xml:space="preserve">وردستی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</si>
</sst>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20" fontId="19" fillId="0" borderId="4" xfId="0" applyNumberFormat="1" applyFont="1" applyBorder="1" applyAlignment="1" applyProtection="1">
      <alignment horizontal="center" vertical="center"/>
      <protection locked="0"/>
    </xf>
    <xf numFmtId="0" fontId="19" fillId="0" borderId="3" xfId="0" applyFont="1" applyBorder="1" applyAlignment="1" applyProtection="1">
      <alignment horizontal="center" vertical="center"/>
      <protection locked="0"/>
    </xf>
    <xf numFmtId="0" fontId="19" fillId="0" borderId="2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12</xdr:col>
      <xdr:colOff>10582</xdr:colOff>
      <xdr:row>10</xdr:row>
      <xdr:rowOff>10585</xdr:rowOff>
    </xdr:from>
    <xdr:to>
      <xdr:col>14</xdr:col>
      <xdr:colOff>1093257</xdr:colOff>
      <xdr:row>14</xdr:row>
      <xdr:rowOff>201083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668" y="1883835"/>
          <a:ext cx="2095500" cy="120649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1093441</xdr:colOff>
      <xdr:row>25</xdr:row>
      <xdr:rowOff>21166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7959" y="4349750"/>
          <a:ext cx="2115791" cy="12488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3" sqref="T3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3" t="s">
        <v>32</v>
      </c>
      <c r="C1" s="314"/>
      <c r="D1" s="315">
        <v>0</v>
      </c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30</v>
      </c>
      <c r="E2" s="117">
        <v>7</v>
      </c>
      <c r="F2" s="117">
        <v>1401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 x14ac:dyDescent="0.25">
      <c r="B3" s="307" t="s">
        <v>34</v>
      </c>
      <c r="C3" s="308"/>
      <c r="D3" s="117"/>
      <c r="E3" s="117"/>
      <c r="F3" s="117">
        <v>1401</v>
      </c>
      <c r="G3" s="99"/>
      <c r="H3" s="309" t="s">
        <v>38</v>
      </c>
      <c r="I3" s="310"/>
      <c r="J3" s="122"/>
      <c r="K3" s="118" t="s">
        <v>36</v>
      </c>
      <c r="L3" s="98"/>
      <c r="M3" s="206" t="s">
        <v>41</v>
      </c>
      <c r="N3" s="206"/>
      <c r="O3" s="156"/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1401</v>
      </c>
      <c r="G4" s="99"/>
      <c r="H4" s="309" t="s">
        <v>39</v>
      </c>
      <c r="I4" s="310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730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297" t="s">
        <v>46</v>
      </c>
      <c r="C7" s="298"/>
      <c r="D7" s="298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3"/>
      <c r="O7" s="235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6" t="s">
        <v>26</v>
      </c>
      <c r="O8" s="238" t="s">
        <v>51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299"/>
      <c r="C9" s="300"/>
      <c r="D9" s="300"/>
      <c r="E9" s="302"/>
      <c r="F9" s="266"/>
      <c r="G9" s="266"/>
      <c r="H9" s="266"/>
      <c r="I9" s="266"/>
      <c r="J9" s="266"/>
      <c r="K9" s="266"/>
      <c r="L9" s="266"/>
      <c r="M9" s="287"/>
      <c r="N9" s="237"/>
      <c r="O9" s="239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81" t="str">
        <f>IF(S12="","",S12)</f>
        <v xml:space="preserve">فوم سنگی پشت فتر مشکی </v>
      </c>
      <c r="D12" s="182"/>
      <c r="E12" s="183"/>
      <c r="F12" s="19" t="str">
        <f>IF(C12="","",IF(U12="","",U12))</f>
        <v>متر</v>
      </c>
      <c r="G12" s="184">
        <f>IF(C12="","",$M$7)</f>
        <v>180</v>
      </c>
      <c r="H12" s="184"/>
      <c r="I12" s="174">
        <f>IF(C12="","",AA12)</f>
        <v>9.6666666666666661</v>
      </c>
      <c r="J12" s="174"/>
      <c r="K12" s="185"/>
      <c r="L12" s="280"/>
      <c r="M12" s="240"/>
      <c r="N12" s="241"/>
      <c r="O12" s="242"/>
      <c r="P12" s="49"/>
      <c r="Q12" s="71">
        <v>1</v>
      </c>
      <c r="R12" s="124"/>
      <c r="S12" s="281" t="s">
        <v>52</v>
      </c>
      <c r="T12" s="282"/>
      <c r="U12" s="125" t="s">
        <v>44</v>
      </c>
      <c r="V12" s="126">
        <v>29</v>
      </c>
      <c r="X12" s="22"/>
      <c r="Y12" s="22"/>
      <c r="AA12" s="6">
        <f>($M$7*V12)/$S$9</f>
        <v>9.6666666666666661</v>
      </c>
    </row>
    <row r="13" spans="2:36" ht="19.7" customHeight="1" x14ac:dyDescent="0.25">
      <c r="B13" s="46">
        <v>2</v>
      </c>
      <c r="C13" s="171" t="str">
        <f>IF(S13="","",S13)</f>
        <v xml:space="preserve">برچسب 10 سانت سفید </v>
      </c>
      <c r="D13" s="171"/>
      <c r="E13" s="171"/>
      <c r="F13" s="19" t="str">
        <f>IF(C13="","",IF(U13="","",U13))</f>
        <v>رول</v>
      </c>
      <c r="G13" s="184">
        <f>IF(C13="","",$M$7)</f>
        <v>180</v>
      </c>
      <c r="H13" s="184"/>
      <c r="I13" s="174">
        <f>IF(C13="","",AA13)</f>
        <v>0.83333333333333337</v>
      </c>
      <c r="J13" s="174"/>
      <c r="K13" s="189"/>
      <c r="L13" s="288"/>
      <c r="M13" s="240"/>
      <c r="N13" s="241"/>
      <c r="O13" s="242"/>
      <c r="P13" s="45"/>
      <c r="Q13" s="70">
        <v>2</v>
      </c>
      <c r="R13" s="127"/>
      <c r="S13" s="263" t="s">
        <v>50</v>
      </c>
      <c r="T13" s="264"/>
      <c r="U13" s="128" t="s">
        <v>48</v>
      </c>
      <c r="V13" s="129">
        <v>2.5</v>
      </c>
      <c r="X13" s="22"/>
      <c r="Y13" s="22"/>
      <c r="AA13" s="6">
        <f t="shared" ref="AA13:AA15" si="2">($M$7*V13)/$S$9</f>
        <v>0.83333333333333337</v>
      </c>
    </row>
    <row r="14" spans="2:36" ht="19.7" customHeight="1" x14ac:dyDescent="0.25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3"/>
      <c r="T14" s="264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72" t="str">
        <f>IF(S15="","",S15)</f>
        <v/>
      </c>
      <c r="D15" s="272"/>
      <c r="E15" s="272"/>
      <c r="F15" s="68" t="str">
        <f>IF(C15="","",IF(U15="","",U15))</f>
        <v/>
      </c>
      <c r="G15" s="273" t="str">
        <f>IF(C15="","",$M$7)</f>
        <v/>
      </c>
      <c r="H15" s="273"/>
      <c r="I15" s="274" t="str">
        <f>IF(C15="","",AA15)</f>
        <v/>
      </c>
      <c r="J15" s="274"/>
      <c r="K15" s="275"/>
      <c r="L15" s="276"/>
      <c r="M15" s="240"/>
      <c r="N15" s="241"/>
      <c r="O15" s="242"/>
      <c r="P15" s="45"/>
      <c r="Q15" s="67">
        <v>4</v>
      </c>
      <c r="R15" s="131"/>
      <c r="S15" s="270"/>
      <c r="T15" s="271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53</v>
      </c>
      <c r="L16" s="142"/>
      <c r="M16" s="142"/>
      <c r="N16" s="143"/>
      <c r="O16" s="66" t="s">
        <v>49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4"/>
      <c r="C17" s="145"/>
      <c r="D17" s="146"/>
      <c r="E17" s="147"/>
      <c r="F17" s="148"/>
      <c r="G17" s="149"/>
      <c r="H17" s="150"/>
      <c r="I17" s="151"/>
      <c r="J17" s="152"/>
      <c r="K17" s="244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312/10</v>
      </c>
      <c r="E20" s="231"/>
      <c r="F20" s="107"/>
      <c r="G20" s="230" t="s">
        <v>11</v>
      </c>
      <c r="H20" s="230"/>
      <c r="I20" s="230"/>
      <c r="J20" s="222">
        <f>$O$6</f>
        <v>730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8" t="s">
        <v>7</v>
      </c>
      <c r="C21" s="209"/>
      <c r="D21" s="209"/>
      <c r="E21" s="254"/>
      <c r="F21" s="31" t="s">
        <v>6</v>
      </c>
      <c r="G21" s="255" t="s">
        <v>9</v>
      </c>
      <c r="H21" s="256"/>
      <c r="I21" s="257" t="s">
        <v>5</v>
      </c>
      <c r="J21" s="258"/>
      <c r="K21" s="259" t="s">
        <v>8</v>
      </c>
      <c r="L21" s="260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3" t="str">
        <f>IF(S22="","",S22)</f>
        <v>سگک مستطیل دو هلال باریک نیکل</v>
      </c>
      <c r="D22" s="164"/>
      <c r="E22" s="164"/>
      <c r="F22" s="27" t="str">
        <f>IF(C22="","",IF(U22="","",U22))</f>
        <v>عدد</v>
      </c>
      <c r="G22" s="165">
        <f>IF(C22="","",$M$7)</f>
        <v>180</v>
      </c>
      <c r="H22" s="165"/>
      <c r="I22" s="166">
        <f>IF(C22="","",AA22)</f>
        <v>360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47</v>
      </c>
      <c r="T22" s="169"/>
      <c r="U22" s="24" t="s">
        <v>45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5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7"/>
      <c r="T24" s="277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8" t="str">
        <f>IF(S25="","",S25)</f>
        <v/>
      </c>
      <c r="D25" s="279"/>
      <c r="E25" s="279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61" t="s">
        <v>30</v>
      </c>
      <c r="C30" s="262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62" t="s">
        <v>29</v>
      </c>
      <c r="L30" s="267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5" t="s">
        <v>28</v>
      </c>
      <c r="C31" s="266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68">
        <f>J31+I31+H31+G31+F31+E31+D31</f>
        <v>180</v>
      </c>
      <c r="L31" s="269"/>
      <c r="M31" s="252"/>
      <c r="N31" s="252"/>
      <c r="O31" s="253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7" t="s">
        <v>12</v>
      </c>
      <c r="C32" s="248"/>
      <c r="D32" s="249" t="str">
        <f>$B$7</f>
        <v>312/10</v>
      </c>
      <c r="E32" s="250"/>
      <c r="F32" s="110"/>
      <c r="G32" s="248" t="s">
        <v>11</v>
      </c>
      <c r="H32" s="248"/>
      <c r="I32" s="248"/>
      <c r="J32" s="249">
        <f>$O$6</f>
        <v>730</v>
      </c>
      <c r="K32" s="249"/>
      <c r="L32" s="249"/>
      <c r="M32" s="251"/>
      <c r="N32" s="252"/>
      <c r="O32" s="253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7" t="str">
        <f>IF(S34="","",S34)</f>
        <v>کفی ونزیا بژ</v>
      </c>
      <c r="D34" s="218"/>
      <c r="E34" s="219"/>
      <c r="F34" s="19" t="str">
        <f>IF(C34="","",IF(U34="","",U34))</f>
        <v>متر</v>
      </c>
      <c r="G34" s="184">
        <f>IF(C34="","",$M$7)</f>
        <v>180</v>
      </c>
      <c r="H34" s="184"/>
      <c r="I34" s="174">
        <f>IF(C34="","",AA34)</f>
        <v>6.666666666666667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42</v>
      </c>
      <c r="T34" s="221"/>
      <c r="U34" s="24" t="s">
        <v>44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3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312/10</v>
      </c>
      <c r="E41" s="231"/>
      <c r="F41" s="40"/>
      <c r="G41" s="230" t="s">
        <v>11</v>
      </c>
      <c r="H41" s="230"/>
      <c r="I41" s="230"/>
      <c r="J41" s="222">
        <f>$O$6</f>
        <v>730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1" t="str">
        <f>IF(S43="","",S43)</f>
        <v>دوبله جورابگیر با EVA 4میل</v>
      </c>
      <c r="D43" s="182"/>
      <c r="E43" s="183"/>
      <c r="F43" s="19" t="str">
        <f>IF(C43="","",IF(U43="","",U43))</f>
        <v>متر</v>
      </c>
      <c r="G43" s="184">
        <f>IF(C43="","",$M$7)</f>
        <v>180</v>
      </c>
      <c r="H43" s="184"/>
      <c r="I43" s="174">
        <f>IF(C43="","",AA43)</f>
        <v>4</v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43</v>
      </c>
      <c r="T43" s="188"/>
      <c r="U43" s="24" t="s">
        <v>44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3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2022-08-02T04:11:04Z</cp:lastPrinted>
  <dcterms:created xsi:type="dcterms:W3CDTF">2018-11-04T09:48:07Z</dcterms:created>
  <dcterms:modified xsi:type="dcterms:W3CDTF">2022-10-23T04:06:52Z</dcterms:modified>
</cp:coreProperties>
</file>