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تولید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<sst xmlns="http://schemas.openxmlformats.org/spreadsheetml/2006/main" count="113" uniqueCount="51">
  <si>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</si>
  <si>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</si>
  <si>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</si>
  <si>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</si>
  <si>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</si>
  <si>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</si>
  <si>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</si>
  <si>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</si>
  <si>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</si>
  <si>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</si>
  <si>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</si>
  <si>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</si>
  <si>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</si>
  <si>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</si>
  <si>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</si>
  <si>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</si>
  <si>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</si>
  <si>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</si>
  <si>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</si>
  <si>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</si>
  <si>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</si>
  <si>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</si>
  <si>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</si>
  <si>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</si>
  <si>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</si>
  <si>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</si>
  <si>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</si>
  <si>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</si>
  <si>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</si>
  <si>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</si>
  <si>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</si>
  <si>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</si>
  <si>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</si>
  <si>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</si>
  <si>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</si>
  <si>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</si>
  <si>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</si>
  <si>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</si>
  <si>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</si>
  <si>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</si>
  <si>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</si>
  <si>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</si>
  <si>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</si>
  <si>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</si>
  <si>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</si>
  <si>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312/12</t>
  </si>
  <si>
    <t xml:space="preserve">تایم استاندارد </t>
  </si>
  <si>
    <t xml:space="preserve">کش 8 سانت مشکی </t>
  </si>
  <si>
    <t>بازار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</si>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</sst>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18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423150</xdr:colOff>
      <xdr:row>9</xdr:row>
      <xdr:rowOff>10583</xdr:rowOff>
    </xdr:from>
    <xdr:to>
      <xdr:col>14</xdr:col>
      <xdr:colOff>1091141</xdr:colOff>
      <xdr:row>14</xdr:row>
      <xdr:rowOff>211667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834" y="1852083"/>
          <a:ext cx="2095683" cy="124883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1092383</xdr:colOff>
      <xdr:row>25</xdr:row>
      <xdr:rowOff>21167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067" y="4349750"/>
          <a:ext cx="2095683" cy="12488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22</v>
      </c>
      <c r="E2" s="117">
        <v>4</v>
      </c>
      <c r="F2" s="117">
        <v>1402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1402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48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1402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813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 t="s">
        <v>45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فوم سنگی پشت فتر مشکی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8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50</v>
      </c>
      <c r="T12" s="175"/>
      <c r="U12" s="125" t="s">
        <v>44</v>
      </c>
      <c r="V12" s="126">
        <v>24</v>
      </c>
      <c r="X12" s="22"/>
      <c r="Y12" s="22"/>
      <c r="AA12" s="6">
        <f>($M$7*V12)/$S$9</f>
        <v>8</v>
      </c>
    </row>
    <row r="13" spans="2:36" ht="19.7" customHeight="1" x14ac:dyDescent="0.25">
      <c r="B13" s="46">
        <v>2</v>
      </c>
      <c r="C13" s="208" t="str">
        <f>IF(S13="","",S13)</f>
        <v xml:space="preserve">کش 8 سانت مشکی </v>
      </c>
      <c r="D13" s="208"/>
      <c r="E13" s="208"/>
      <c r="F13" s="19" t="str">
        <f>IF(C13="","",IF(U13="","",U13))</f>
        <v>متر</v>
      </c>
      <c r="G13" s="170">
        <f>IF(C13="","",$M$7)</f>
        <v>180</v>
      </c>
      <c r="H13" s="170"/>
      <c r="I13" s="171">
        <f>IF(C13="","",AA13)</f>
        <v>19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47</v>
      </c>
      <c r="T13" s="197"/>
      <c r="U13" s="128" t="s">
        <v>44</v>
      </c>
      <c r="V13" s="129">
        <v>57</v>
      </c>
      <c r="X13" s="22"/>
      <c r="Y13" s="22"/>
      <c r="AA13" s="6">
        <f t="shared" ref="AA13:AA15" si="2">($M$7*V13)/$S$9</f>
        <v>19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312/12</v>
      </c>
      <c r="E20" s="184"/>
      <c r="F20" s="107"/>
      <c r="G20" s="182" t="s">
        <v>11</v>
      </c>
      <c r="H20" s="182"/>
      <c r="I20" s="182"/>
      <c r="J20" s="183">
        <f>$O$6</f>
        <v>813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297"/>
      <c r="N21" s="298"/>
      <c r="O21" s="299"/>
      <c r="P21" s="109"/>
      <c r="Q21" s="303" t="s">
        <v>7</v>
      </c>
      <c r="R21" s="304"/>
      <c r="S21" s="304"/>
      <c r="T21" s="305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6" t="str">
        <f>IF(S22="","",S22)</f>
        <v/>
      </c>
      <c r="D22" s="307"/>
      <c r="E22" s="307"/>
      <c r="F22" s="27" t="str">
        <f>IF(C22="","",IF(U22="","",U22))</f>
        <v/>
      </c>
      <c r="G22" s="308" t="str">
        <f>IF(C22="","",$M$7)</f>
        <v/>
      </c>
      <c r="H22" s="308"/>
      <c r="I22" s="309" t="str">
        <f>IF(C22="","",AA22)</f>
        <v/>
      </c>
      <c r="J22" s="309"/>
      <c r="K22" s="310"/>
      <c r="L22" s="311"/>
      <c r="M22" s="297"/>
      <c r="N22" s="298"/>
      <c r="O22" s="299"/>
      <c r="P22" s="11"/>
      <c r="Q22" s="26">
        <v>1</v>
      </c>
      <c r="R22" s="25"/>
      <c r="S22" s="312"/>
      <c r="T22" s="312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297"/>
      <c r="N23" s="298"/>
      <c r="O23" s="299"/>
      <c r="P23" s="109"/>
      <c r="Q23" s="17">
        <v>2</v>
      </c>
      <c r="R23" s="16"/>
      <c r="S23" s="312"/>
      <c r="T23" s="312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297"/>
      <c r="N24" s="298"/>
      <c r="O24" s="299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3" t="str">
        <f>IF(C25="","",$M$7)</f>
        <v/>
      </c>
      <c r="H25" s="314"/>
      <c r="I25" s="274" t="str">
        <f>IF(C25="","",AA25)</f>
        <v/>
      </c>
      <c r="J25" s="274"/>
      <c r="K25" s="275"/>
      <c r="L25" s="276"/>
      <c r="M25" s="300"/>
      <c r="N25" s="301"/>
      <c r="O25" s="302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312/12</v>
      </c>
      <c r="E32" s="257"/>
      <c r="F32" s="110"/>
      <c r="G32" s="255" t="s">
        <v>11</v>
      </c>
      <c r="H32" s="255"/>
      <c r="I32" s="255"/>
      <c r="J32" s="256">
        <f>$O$6</f>
        <v>813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6.666666666666667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42</v>
      </c>
      <c r="T34" s="288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312/12</v>
      </c>
      <c r="E41" s="184"/>
      <c r="F41" s="40"/>
      <c r="G41" s="182" t="s">
        <v>11</v>
      </c>
      <c r="H41" s="182"/>
      <c r="I41" s="182"/>
      <c r="J41" s="183">
        <f>$O$6</f>
        <v>813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6" t="s">
        <v>14</v>
      </c>
      <c r="D42" s="296"/>
      <c r="E42" s="296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67" t="str">
        <f>IF(S43="","",S43)</f>
        <v>دوبله جورابگیر با EVA 4میل</v>
      </c>
      <c r="D43" s="168"/>
      <c r="E43" s="169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4" t="s">
        <v>43</v>
      </c>
      <c r="T43" s="295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2023-07-13T05:39:30Z</cp:lastPrinted>
  <dcterms:created xsi:type="dcterms:W3CDTF">2018-11-04T09:48:07Z</dcterms:created>
  <dcterms:modified xsi:type="dcterms:W3CDTF">2023-07-13T05:39:31Z</dcterms:modified>
</cp:coreProperties>
</file>