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<sst xmlns="http://schemas.openxmlformats.org/spreadsheetml/2006/main" count="113" uniqueCount="53">
  <si>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</si>
  <si>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</si>
  <si>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</si>
  <si>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</si>
  <si>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</si>
  <si>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</si>
  <si>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</si>
  <si>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</si>
  <si>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</si>
  <si>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</si>
  <si>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</si>
  <si>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</si>
  <si>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</si>
  <si>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</si>
  <si>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</si>
  <si>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</si>
  <si>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</si>
  <si>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</si>
  <si>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</si>
  <si>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</si>
  <si>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</si>
  <si>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</si>
  <si>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</si>
  <si>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</si>
  <si>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</si>
  <si>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</si>
  <si>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</si>
  <si>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</si>
  <si>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</si>
  <si>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</si>
  <si>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</si>
  <si>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</si>
  <si>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</si>
  <si>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</si>
  <si>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</si>
  <si>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</si>
  <si>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</si>
  <si>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</si>
  <si>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</si>
  <si>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</si>
  <si>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</si>
  <si>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</si>
  <si>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</si>
  <si>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</si>
  <si>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</si>
  <si>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</si>
  <si>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312/2</t>
  </si>
  <si>
    <t>کفش پارس</t>
  </si>
  <si>
    <t>سگک کمربندی نگین دار طلایی</t>
  </si>
  <si>
    <t xml:space="preserve">عسلی </t>
  </si>
  <si>
    <t xml:space="preserve">فوم سنگی پشت فتر عسلی </t>
  </si>
  <si>
    <t xml:space="preserve">تایم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</si>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</sst>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20" fontId="14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401983</xdr:colOff>
      <xdr:row>10</xdr:row>
      <xdr:rowOff>10583</xdr:rowOff>
    </xdr:from>
    <xdr:to>
      <xdr:col>14</xdr:col>
      <xdr:colOff>1238250</xdr:colOff>
      <xdr:row>15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83833"/>
          <a:ext cx="2159184" cy="124883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1217083</xdr:colOff>
      <xdr:row>25</xdr:row>
      <xdr:rowOff>21167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4349750"/>
          <a:ext cx="2106083" cy="1248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0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5</v>
      </c>
      <c r="E2" s="117">
        <v>10</v>
      </c>
      <c r="F2" s="117">
        <v>1400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1400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47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1400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581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46</v>
      </c>
      <c r="C7" s="297"/>
      <c r="D7" s="297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 xml:space="preserve">فوم سنگی پشت فتر عسلی </v>
      </c>
      <c r="D12" s="277"/>
      <c r="E12" s="278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6.666666666666667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50</v>
      </c>
      <c r="T12" s="281"/>
      <c r="U12" s="125" t="s">
        <v>44</v>
      </c>
      <c r="V12" s="126">
        <v>30</v>
      </c>
      <c r="X12" s="22"/>
      <c r="Y12" s="22"/>
      <c r="AA12" s="6">
        <f>($M$7*V12)/$S$9</f>
        <v>6.666666666666667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52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316">
        <v>9.375E-2</v>
      </c>
      <c r="L17" s="317"/>
      <c r="M17" s="317"/>
      <c r="N17" s="318"/>
      <c r="O17" s="319">
        <v>0.43263888888888885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312/2</v>
      </c>
      <c r="E20" s="230"/>
      <c r="F20" s="107"/>
      <c r="G20" s="229" t="s">
        <v>11</v>
      </c>
      <c r="H20" s="229"/>
      <c r="I20" s="229"/>
      <c r="J20" s="221">
        <f>$O$6</f>
        <v>581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سگک کمربندی نگین دار طلایی</v>
      </c>
      <c r="D22" s="163"/>
      <c r="E22" s="163"/>
      <c r="F22" s="27" t="str">
        <f>IF(C22="","",IF(U22="","",U22))</f>
        <v>عدد</v>
      </c>
      <c r="G22" s="164">
        <f>IF(C22="","",$M$7)</f>
        <v>120</v>
      </c>
      <c r="H22" s="164"/>
      <c r="I22" s="165">
        <f>IF(C22="","",AA22)</f>
        <v>240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4">
        <f>J31+I31+H31+G31+F31+E31+D31</f>
        <v>120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312/2</v>
      </c>
      <c r="E32" s="246"/>
      <c r="F32" s="110"/>
      <c r="G32" s="244" t="s">
        <v>11</v>
      </c>
      <c r="H32" s="244"/>
      <c r="I32" s="244"/>
      <c r="J32" s="245">
        <f>$O$6</f>
        <v>581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120</v>
      </c>
      <c r="H34" s="183"/>
      <c r="I34" s="173">
        <f>IF(C34="","",AA34)</f>
        <v>4.4444444444444446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312/2</v>
      </c>
      <c r="E41" s="230"/>
      <c r="F41" s="40"/>
      <c r="G41" s="229" t="s">
        <v>11</v>
      </c>
      <c r="H41" s="229"/>
      <c r="I41" s="229"/>
      <c r="J41" s="221">
        <f>$O$6</f>
        <v>581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120</v>
      </c>
      <c r="H43" s="183"/>
      <c r="I43" s="173">
        <f>IF(C43="","",AA43)</f>
        <v>2.6666666666666665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2021-09-13T09:11:41Z</cp:lastPrinted>
  <dcterms:created xsi:type="dcterms:W3CDTF">2018-11-04T09:48:07Z</dcterms:created>
  <dcterms:modified xsi:type="dcterms:W3CDTF">2022-04-17T09:59:54Z</dcterms:modified>
</cp:coreProperties>
</file>