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<sst xmlns="http://schemas.openxmlformats.org/spreadsheetml/2006/main" count="116" uniqueCount="54">
  <si>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</si>
  <si>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</si>
  <si>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</si>
  <si>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</si>
  <si>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</si>
  <si>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</si>
  <si>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</si>
  <si>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</si>
  <si>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</si>
  <si>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</si>
  <si>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</si>
  <si>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</si>
  <si>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</si>
  <si>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</si>
  <si>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</si>
  <si>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</si>
  <si>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</si>
  <si>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</si>
  <si>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</si>
  <si>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</si>
  <si>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</si>
  <si>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</si>
  <si>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</si>
  <si>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</si>
  <si>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</si>
  <si>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</si>
  <si>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</si>
  <si>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</si>
  <si>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</si>
  <si>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</si>
  <si>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</si>
  <si>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</si>
  <si>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</si>
  <si>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</si>
  <si>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</si>
  <si>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</si>
  <si>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</si>
  <si>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</si>
  <si>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</si>
  <si>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</si>
  <si>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</si>
  <si>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</si>
  <si>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</si>
  <si>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</si>
  <si>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</si>
  <si>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.</t>
  </si>
  <si>
    <t>312/20</t>
  </si>
  <si>
    <t>عدد</t>
  </si>
  <si>
    <t xml:space="preserve">میخ زیر زرد قلم 9 میل </t>
  </si>
  <si>
    <t xml:space="preserve">میخ رو زرد قلم 9 میل </t>
  </si>
  <si>
    <t xml:space="preserve">تایم استاندارد </t>
  </si>
  <si>
    <t>دسترس</t>
  </si>
  <si>
    <t xml:space="preserve">آجری </t>
  </si>
  <si>
    <t xml:space="preserve">فوم سنگی پشت فتر آجری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</si>
</sst>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4</v>
      </c>
      <c r="E2" s="117">
        <v>9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311" t="s">
        <v>51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555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46</v>
      </c>
      <c r="C7" s="298"/>
      <c r="D7" s="298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 t="s">
        <v>45</v>
      </c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فوم سنگی پشت فتر آجری </v>
      </c>
      <c r="D12" s="278"/>
      <c r="E12" s="279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4.666666666666667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53</v>
      </c>
      <c r="T12" s="282"/>
      <c r="U12" s="125" t="s">
        <v>44</v>
      </c>
      <c r="V12" s="126">
        <v>21</v>
      </c>
      <c r="X12" s="22"/>
      <c r="Y12" s="22"/>
      <c r="AA12" s="6">
        <f>($M$7*V12)/$S$9</f>
        <v>4.666666666666667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0.33333333333333331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312/20</v>
      </c>
      <c r="E20" s="231"/>
      <c r="F20" s="107"/>
      <c r="G20" s="230" t="s">
        <v>11</v>
      </c>
      <c r="H20" s="230"/>
      <c r="I20" s="230"/>
      <c r="J20" s="222">
        <f>$O$6</f>
        <v>555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 xml:space="preserve">میخ زیر زرد قلم 9 میل </v>
      </c>
      <c r="D22" s="164"/>
      <c r="E22" s="164"/>
      <c r="F22" s="27" t="str">
        <f>IF(C22="","",IF(U22="","",U22))</f>
        <v>عدد</v>
      </c>
      <c r="G22" s="165">
        <f>IF(C22="","",$M$7)</f>
        <v>120</v>
      </c>
      <c r="H22" s="165"/>
      <c r="I22" s="166">
        <f>IF(C22="","",AA22)</f>
        <v>1680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48</v>
      </c>
      <c r="T22" s="169"/>
      <c r="U22" s="24" t="s">
        <v>47</v>
      </c>
      <c r="V22" s="23">
        <v>7560</v>
      </c>
      <c r="X22" s="22"/>
      <c r="Y22" s="22"/>
      <c r="AA22" s="6">
        <f>($M$7*V22)/$S$9</f>
        <v>1680</v>
      </c>
    </row>
    <row r="23" spans="2:30" s="32" customFormat="1" ht="19.5" customHeight="1" x14ac:dyDescent="0.2">
      <c r="B23" s="21">
        <v>2</v>
      </c>
      <c r="C23" s="170" t="str">
        <f>IF(S23="","",S23)</f>
        <v xml:space="preserve">میخ رو زرد قلم 9 میل </v>
      </c>
      <c r="D23" s="171"/>
      <c r="E23" s="171"/>
      <c r="F23" s="19" t="str">
        <f>IF(C23="","",IF(U23="","",U23))</f>
        <v>عدد</v>
      </c>
      <c r="G23" s="172">
        <f>IF(C23="","",$M$7)</f>
        <v>120</v>
      </c>
      <c r="H23" s="173"/>
      <c r="I23" s="174">
        <f>IF(C23="","",AA23)</f>
        <v>1680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49</v>
      </c>
      <c r="T23" s="169"/>
      <c r="U23" s="15" t="s">
        <v>47</v>
      </c>
      <c r="V23" s="14">
        <v>7560</v>
      </c>
      <c r="X23" s="22"/>
      <c r="Y23" s="22"/>
      <c r="AA23" s="6">
        <f t="shared" ref="AA23:AA25" si="3">($M$7*V23)/$S$9</f>
        <v>1680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312/20</v>
      </c>
      <c r="E32" s="247"/>
      <c r="F32" s="110"/>
      <c r="G32" s="245" t="s">
        <v>11</v>
      </c>
      <c r="H32" s="245"/>
      <c r="I32" s="245"/>
      <c r="J32" s="246">
        <f>$O$6</f>
        <v>555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4.4444444444444446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312/20</v>
      </c>
      <c r="E41" s="231"/>
      <c r="F41" s="40"/>
      <c r="G41" s="230" t="s">
        <v>11</v>
      </c>
      <c r="H41" s="230"/>
      <c r="I41" s="230"/>
      <c r="J41" s="222">
        <f>$O$6</f>
        <v>555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120</v>
      </c>
      <c r="H43" s="184"/>
      <c r="I43" s="174">
        <f>IF(C43="","",AA43)</f>
        <v>2.6666666666666665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2021-11-27T04:14:35Z</cp:lastPrinted>
  <dcterms:created xsi:type="dcterms:W3CDTF">2018-11-04T09:48:07Z</dcterms:created>
  <dcterms:modified xsi:type="dcterms:W3CDTF">2021-11-27T04:14:40Z</dcterms:modified>
</cp:coreProperties>
</file>