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<sst xmlns="http://schemas.openxmlformats.org/spreadsheetml/2006/main" count="115" uniqueCount="54">
  <si>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</si>
  <si>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</si>
  <si>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</si>
  <si>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</si>
  <si>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</si>
  <si>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</si>
  <si>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</si>
  <si>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</si>
  <si>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</si>
  <si>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</si>
  <si>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</si>
  <si>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</si>
  <si>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</si>
  <si>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</si>
  <si>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</si>
  <si>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</si>
  <si>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</si>
  <si>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</si>
  <si>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</si>
  <si>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</si>
  <si>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</si>
  <si>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</si>
  <si>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</si>
  <si>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</si>
  <si>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</si>
  <si>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</si>
  <si>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</si>
  <si>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</si>
  <si>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</si>
  <si>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</si>
  <si>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</si>
  <si>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</si>
  <si>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</si>
  <si>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</si>
  <si>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</si>
  <si>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</si>
  <si>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</si>
  <si>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</si>
  <si>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</si>
  <si>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</si>
  <si>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</si>
  <si>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</si>
  <si>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</si>
  <si>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</si>
  <si>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</si>
  <si>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</si>
  <si>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سگک کمربندی نگین دار طلایی</t>
  </si>
  <si>
    <t>کش 2 سانتی مشکی</t>
  </si>
  <si>
    <t>312/3</t>
  </si>
  <si>
    <t xml:space="preserve">تایم استاندارد </t>
  </si>
  <si>
    <t xml:space="preserve">مشکی </t>
  </si>
  <si>
    <t xml:space="preserve">فوم سنگی پشت فتر مشکی </t>
  </si>
  <si>
    <t>دسترس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</si>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</sst>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1" fillId="0" borderId="4" xfId="0" applyNumberFormat="1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40</xdr:row>
      <xdr:rowOff>42333</xdr:rowOff>
    </xdr:from>
    <xdr:to>
      <xdr:col>14</xdr:col>
      <xdr:colOff>1210733</xdr:colOff>
      <xdr:row>43</xdr:row>
      <xdr:rowOff>52916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4017" y="9080500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K17" sqref="K17:N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18</v>
      </c>
      <c r="E2" s="117">
        <v>8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311" t="s">
        <v>52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538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48</v>
      </c>
      <c r="C7" s="298"/>
      <c r="D7" s="298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45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8.5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51</v>
      </c>
      <c r="T12" s="282"/>
      <c r="U12" s="125" t="s">
        <v>44</v>
      </c>
      <c r="V12" s="126">
        <v>25.5</v>
      </c>
      <c r="X12" s="22"/>
      <c r="Y12" s="22"/>
      <c r="AA12" s="6">
        <f>($M$7*V12)/$S$9</f>
        <v>8.5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53</v>
      </c>
      <c r="L16" s="142"/>
      <c r="M16" s="142"/>
      <c r="N16" s="143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318">
        <v>0.1875</v>
      </c>
      <c r="L17" s="319"/>
      <c r="M17" s="319"/>
      <c r="N17" s="320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312/3</v>
      </c>
      <c r="E20" s="231"/>
      <c r="F20" s="107"/>
      <c r="G20" s="230" t="s">
        <v>11</v>
      </c>
      <c r="H20" s="230"/>
      <c r="I20" s="230"/>
      <c r="J20" s="222">
        <f>$O$6</f>
        <v>538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سگک کمربندی نگین دار طلایی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70" t="str">
        <f>IF(S23="","",S23)</f>
        <v>کش 2 سانتی مشکی</v>
      </c>
      <c r="D23" s="171"/>
      <c r="E23" s="171"/>
      <c r="F23" s="19" t="str">
        <f>IF(C23="","",IF(U23="","",U23))</f>
        <v>متر</v>
      </c>
      <c r="G23" s="172">
        <f>IF(C23="","",$M$7)</f>
        <v>180</v>
      </c>
      <c r="H23" s="173"/>
      <c r="I23" s="174">
        <f>IF(C23="","",AA23)</f>
        <v>25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47</v>
      </c>
      <c r="T23" s="169"/>
      <c r="U23" s="15" t="s">
        <v>44</v>
      </c>
      <c r="V23" s="14">
        <v>75</v>
      </c>
      <c r="X23" s="22"/>
      <c r="Y23" s="22"/>
      <c r="AA23" s="6">
        <f t="shared" ref="AA23:AA25" si="3">($M$7*V23)/$S$9</f>
        <v>25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312/3</v>
      </c>
      <c r="E32" s="247"/>
      <c r="F32" s="110"/>
      <c r="G32" s="245" t="s">
        <v>11</v>
      </c>
      <c r="H32" s="245"/>
      <c r="I32" s="245"/>
      <c r="J32" s="246">
        <f>$O$6</f>
        <v>538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312/3</v>
      </c>
      <c r="E41" s="231"/>
      <c r="F41" s="40"/>
      <c r="G41" s="230" t="s">
        <v>11</v>
      </c>
      <c r="H41" s="230"/>
      <c r="I41" s="230"/>
      <c r="J41" s="222">
        <f>$O$6</f>
        <v>538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2021-11-10T04:42:14Z</cp:lastPrinted>
  <dcterms:created xsi:type="dcterms:W3CDTF">2018-11-04T09:48:07Z</dcterms:created>
  <dcterms:modified xsi:type="dcterms:W3CDTF">2022-04-17T09:51:33Z</dcterms:modified>
</cp:coreProperties>
</file>