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<sst xmlns="http://schemas.openxmlformats.org/spreadsheetml/2006/main" count="115" uniqueCount="53">
  <si>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</si>
  <si>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</si>
  <si>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</si>
  <si>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</si>
  <si>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</si>
  <si>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</si>
  <si>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</si>
  <si>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</si>
  <si>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</si>
  <si>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</si>
  <si>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</si>
  <si>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</si>
  <si>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</si>
  <si>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</si>
  <si>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</si>
  <si>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</si>
  <si>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</si>
  <si>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</si>
  <si>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</si>
  <si>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</si>
  <si>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</si>
  <si>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</si>
  <si>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</si>
  <si>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</si>
  <si>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</si>
  <si>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</si>
  <si>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</si>
  <si>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</si>
  <si>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</si>
  <si>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</si>
  <si>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</si>
  <si>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</si>
  <si>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</si>
  <si>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</si>
  <si>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</si>
  <si>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</si>
  <si>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</si>
  <si>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</si>
  <si>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</si>
  <si>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</si>
  <si>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</si>
  <si>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</si>
  <si>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</si>
  <si>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</si>
  <si>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</si>
  <si>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</si>
  <si>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</si>
  <si>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 xml:space="preserve">تایم استاندارد </t>
  </si>
  <si>
    <t>317/7</t>
  </si>
  <si>
    <t xml:space="preserve">میخ زیرو نیکل </t>
  </si>
  <si>
    <t>عدد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</si>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</sst>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6"/>
      <color theme="1"/>
      <name val="B Titr"/>
      <charset val="178"/>
    </font>
    <font>
      <b/>
      <sz val="24"/>
      <color theme="1"/>
      <name val="B Titr"/>
      <charset val="178"/>
    </font>
    <font>
      <b/>
      <sz val="26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center" vertical="center" wrapText="1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/>
      <protection locked="0"/>
    </xf>
    <xf numFmtId="0" fontId="32" fillId="0" borderId="5" xfId="0" applyFont="1" applyBorder="1" applyAlignment="1" applyProtection="1">
      <alignment horizontal="center" vertic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right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11" sqref="X11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3" t="s">
        <v>32</v>
      </c>
      <c r="C1" s="164"/>
      <c r="D1" s="165">
        <v>0</v>
      </c>
      <c r="E1" s="165"/>
      <c r="F1" s="166" t="s">
        <v>35</v>
      </c>
      <c r="G1" s="166"/>
      <c r="H1" s="166"/>
      <c r="I1" s="166"/>
      <c r="J1" s="166"/>
      <c r="K1" s="166"/>
      <c r="L1" s="166"/>
      <c r="M1" s="120"/>
      <c r="N1" s="161"/>
      <c r="O1" s="103"/>
      <c r="P1" s="139"/>
      <c r="Q1" s="139"/>
      <c r="R1" s="102"/>
      <c r="S1" s="101"/>
    </row>
    <row r="2" spans="2:36" ht="15.75" customHeight="1" x14ac:dyDescent="0.75">
      <c r="B2" s="153" t="s">
        <v>33</v>
      </c>
      <c r="C2" s="154"/>
      <c r="D2" s="117">
        <v>8</v>
      </c>
      <c r="E2" s="117">
        <v>4</v>
      </c>
      <c r="F2" s="117">
        <v>1400</v>
      </c>
      <c r="G2" s="99"/>
      <c r="H2" s="157" t="s">
        <v>37</v>
      </c>
      <c r="I2" s="158"/>
      <c r="J2" s="122"/>
      <c r="K2" s="118" t="s">
        <v>36</v>
      </c>
      <c r="L2" s="121"/>
      <c r="M2" s="121"/>
      <c r="N2" s="162"/>
      <c r="O2" s="112"/>
      <c r="Q2" s="3"/>
      <c r="R2" s="3"/>
    </row>
    <row r="3" spans="2:36" ht="15.75" customHeight="1" x14ac:dyDescent="0.2">
      <c r="B3" s="155" t="s">
        <v>34</v>
      </c>
      <c r="C3" s="156"/>
      <c r="D3" s="117"/>
      <c r="E3" s="117"/>
      <c r="F3" s="117">
        <v>1400</v>
      </c>
      <c r="G3" s="99"/>
      <c r="H3" s="157" t="s">
        <v>38</v>
      </c>
      <c r="I3" s="158"/>
      <c r="J3" s="122"/>
      <c r="K3" s="118" t="s">
        <v>36</v>
      </c>
      <c r="L3" s="98"/>
      <c r="M3" s="159" t="s">
        <v>41</v>
      </c>
      <c r="N3" s="159"/>
      <c r="O3" s="160" t="s">
        <v>44</v>
      </c>
      <c r="Q3" s="3"/>
      <c r="R3" s="3"/>
    </row>
    <row r="4" spans="2:36" ht="15.75" customHeight="1" x14ac:dyDescent="0.25">
      <c r="B4" s="153" t="s">
        <v>40</v>
      </c>
      <c r="C4" s="154"/>
      <c r="D4" s="116"/>
      <c r="E4" s="119"/>
      <c r="F4" s="117">
        <v>1400</v>
      </c>
      <c r="G4" s="99"/>
      <c r="H4" s="157" t="s">
        <v>39</v>
      </c>
      <c r="I4" s="158"/>
      <c r="J4" s="123"/>
      <c r="K4" s="118" t="s">
        <v>36</v>
      </c>
      <c r="L4" s="98"/>
      <c r="M4" s="159"/>
      <c r="N4" s="159"/>
      <c r="O4" s="16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40" t="s">
        <v>31</v>
      </c>
      <c r="C6" s="141"/>
      <c r="D6" s="141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520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2" t="s">
        <v>48</v>
      </c>
      <c r="C7" s="143"/>
      <c r="D7" s="143"/>
      <c r="E7" s="91" t="s">
        <v>28</v>
      </c>
      <c r="F7" s="90">
        <f>R7</f>
        <v>0</v>
      </c>
      <c r="G7" s="90">
        <f t="shared" si="0"/>
        <v>20</v>
      </c>
      <c r="H7" s="90">
        <f t="shared" si="0"/>
        <v>60</v>
      </c>
      <c r="I7" s="90">
        <f t="shared" si="0"/>
        <v>60</v>
      </c>
      <c r="J7" s="90">
        <f t="shared" si="0"/>
        <v>60</v>
      </c>
      <c r="K7" s="90">
        <f t="shared" si="0"/>
        <v>40</v>
      </c>
      <c r="L7" s="90">
        <f t="shared" si="0"/>
        <v>0</v>
      </c>
      <c r="M7" s="90">
        <f t="shared" ref="M7" si="1">Y7</f>
        <v>240</v>
      </c>
      <c r="N7" s="233"/>
      <c r="O7" s="235"/>
      <c r="P7" s="89"/>
      <c r="Q7" s="88" t="s">
        <v>28</v>
      </c>
      <c r="R7" s="87"/>
      <c r="S7" s="87">
        <v>20</v>
      </c>
      <c r="T7" s="87">
        <v>60</v>
      </c>
      <c r="U7" s="87">
        <v>60</v>
      </c>
      <c r="V7" s="87">
        <v>60</v>
      </c>
      <c r="W7" s="87">
        <v>40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4"/>
      <c r="C8" s="143"/>
      <c r="D8" s="143"/>
      <c r="E8" s="147" t="s">
        <v>27</v>
      </c>
      <c r="F8" s="149"/>
      <c r="G8" s="149"/>
      <c r="H8" s="149"/>
      <c r="I8" s="149"/>
      <c r="J8" s="149"/>
      <c r="K8" s="149"/>
      <c r="L8" s="149"/>
      <c r="M8" s="181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5"/>
      <c r="C9" s="146"/>
      <c r="D9" s="146"/>
      <c r="E9" s="148"/>
      <c r="F9" s="150"/>
      <c r="G9" s="150"/>
      <c r="H9" s="150"/>
      <c r="I9" s="150"/>
      <c r="J9" s="150"/>
      <c r="K9" s="150"/>
      <c r="L9" s="150"/>
      <c r="M9" s="182"/>
      <c r="N9" s="237"/>
      <c r="O9" s="239"/>
      <c r="P9" s="74"/>
      <c r="Q9" s="151" t="s">
        <v>25</v>
      </c>
      <c r="R9" s="15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9" t="s">
        <v>24</v>
      </c>
      <c r="D11" s="189"/>
      <c r="E11" s="189"/>
      <c r="F11" s="53" t="s">
        <v>6</v>
      </c>
      <c r="G11" s="190" t="s">
        <v>9</v>
      </c>
      <c r="H11" s="190"/>
      <c r="I11" s="190" t="s">
        <v>5</v>
      </c>
      <c r="J11" s="190"/>
      <c r="K11" s="191" t="s">
        <v>8</v>
      </c>
      <c r="L11" s="192"/>
      <c r="M11" s="178" t="s">
        <v>10</v>
      </c>
      <c r="N11" s="179"/>
      <c r="O11" s="180"/>
      <c r="P11" s="18"/>
      <c r="Q11" s="55" t="s">
        <v>16</v>
      </c>
      <c r="R11" s="54" t="s">
        <v>15</v>
      </c>
      <c r="S11" s="167" t="s">
        <v>24</v>
      </c>
      <c r="T11" s="168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9" t="str">
        <f>IF(S12="","",S12)</f>
        <v xml:space="preserve">فوم سنگی پشت فتر مشکی </v>
      </c>
      <c r="D12" s="170"/>
      <c r="E12" s="171"/>
      <c r="F12" s="19" t="str">
        <f>IF(C12="","",IF(U12="","",U12))</f>
        <v>متر</v>
      </c>
      <c r="G12" s="172">
        <f>IF(C12="","",$M$7)</f>
        <v>240</v>
      </c>
      <c r="H12" s="172"/>
      <c r="I12" s="173">
        <f>IF(C12="","",AA12)</f>
        <v>13.333333333333334</v>
      </c>
      <c r="J12" s="173"/>
      <c r="K12" s="174"/>
      <c r="L12" s="175"/>
      <c r="M12" s="240"/>
      <c r="N12" s="241"/>
      <c r="O12" s="242"/>
      <c r="P12" s="49"/>
      <c r="Q12" s="71">
        <v>1</v>
      </c>
      <c r="R12" s="124"/>
      <c r="S12" s="176" t="s">
        <v>52</v>
      </c>
      <c r="T12" s="177"/>
      <c r="U12" s="125" t="s">
        <v>43</v>
      </c>
      <c r="V12" s="126">
        <v>30</v>
      </c>
      <c r="X12" s="22"/>
      <c r="Y12" s="22"/>
      <c r="AA12" s="6">
        <f>($M$7*V12)/$S$9</f>
        <v>13.333333333333334</v>
      </c>
    </row>
    <row r="13" spans="2:36" ht="19.7" customHeight="1" x14ac:dyDescent="0.2">
      <c r="B13" s="46">
        <v>2</v>
      </c>
      <c r="C13" s="210" t="str">
        <f>IF(S13="","",S13)</f>
        <v/>
      </c>
      <c r="D13" s="210"/>
      <c r="E13" s="210"/>
      <c r="F13" s="19" t="str">
        <f>IF(C13="","",IF(U13="","",U13))</f>
        <v/>
      </c>
      <c r="G13" s="172" t="str">
        <f>IF(C13="","",$M$7)</f>
        <v/>
      </c>
      <c r="H13" s="172"/>
      <c r="I13" s="173" t="str">
        <f>IF(C13="","",AA13)</f>
        <v/>
      </c>
      <c r="J13" s="173"/>
      <c r="K13" s="187"/>
      <c r="L13" s="188"/>
      <c r="M13" s="240"/>
      <c r="N13" s="241"/>
      <c r="O13" s="242"/>
      <c r="P13" s="45"/>
      <c r="Q13" s="70">
        <v>2</v>
      </c>
      <c r="R13" s="127"/>
      <c r="S13" s="198"/>
      <c r="T13" s="199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10" t="str">
        <f>IF(S14="","",S14)</f>
        <v/>
      </c>
      <c r="D14" s="210"/>
      <c r="E14" s="210"/>
      <c r="F14" s="19" t="str">
        <f>IF(C14="","",IF(U14="","",U14))</f>
        <v/>
      </c>
      <c r="G14" s="211" t="str">
        <f>IF(C14="","",$M$7)</f>
        <v/>
      </c>
      <c r="H14" s="211"/>
      <c r="I14" s="173" t="str">
        <f>IF(C14="","",AA14)</f>
        <v/>
      </c>
      <c r="J14" s="173"/>
      <c r="K14" s="212"/>
      <c r="L14" s="213"/>
      <c r="M14" s="240"/>
      <c r="N14" s="241"/>
      <c r="O14" s="242"/>
      <c r="P14" s="11"/>
      <c r="Q14" s="70">
        <v>3</v>
      </c>
      <c r="R14" s="127"/>
      <c r="S14" s="198"/>
      <c r="T14" s="19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4" t="str">
        <f>IF(S15="","",S15)</f>
        <v/>
      </c>
      <c r="D15" s="214"/>
      <c r="E15" s="214"/>
      <c r="F15" s="68" t="str">
        <f>IF(C15="","",IF(U15="","",U15))</f>
        <v/>
      </c>
      <c r="G15" s="215" t="str">
        <f>IF(C15="","",$M$7)</f>
        <v/>
      </c>
      <c r="H15" s="215"/>
      <c r="I15" s="219" t="str">
        <f>IF(C15="","",AA15)</f>
        <v/>
      </c>
      <c r="J15" s="219"/>
      <c r="K15" s="220"/>
      <c r="L15" s="221"/>
      <c r="M15" s="240"/>
      <c r="N15" s="241"/>
      <c r="O15" s="242"/>
      <c r="P15" s="45"/>
      <c r="Q15" s="67">
        <v>4</v>
      </c>
      <c r="R15" s="131"/>
      <c r="S15" s="208"/>
      <c r="T15" s="20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4" t="s">
        <v>13</v>
      </c>
      <c r="C16" s="245"/>
      <c r="D16" s="246"/>
      <c r="E16" s="193" t="s">
        <v>3</v>
      </c>
      <c r="F16" s="194"/>
      <c r="G16" s="195"/>
      <c r="H16" s="222" t="s">
        <v>2</v>
      </c>
      <c r="I16" s="223"/>
      <c r="J16" s="224"/>
      <c r="K16" s="216" t="s">
        <v>1</v>
      </c>
      <c r="L16" s="217"/>
      <c r="M16" s="217"/>
      <c r="N16" s="218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7"/>
      <c r="C17" s="248"/>
      <c r="D17" s="249"/>
      <c r="E17" s="250"/>
      <c r="F17" s="251"/>
      <c r="G17" s="252"/>
      <c r="H17" s="253"/>
      <c r="I17" s="254"/>
      <c r="J17" s="255"/>
      <c r="K17" s="256"/>
      <c r="L17" s="248"/>
      <c r="M17" s="248"/>
      <c r="N17" s="249"/>
      <c r="O17" s="138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3" t="s">
        <v>12</v>
      </c>
      <c r="C20" s="184"/>
      <c r="D20" s="185" t="str">
        <f>$B$7</f>
        <v>317/7</v>
      </c>
      <c r="E20" s="186"/>
      <c r="F20" s="107"/>
      <c r="G20" s="184" t="s">
        <v>11</v>
      </c>
      <c r="H20" s="184"/>
      <c r="I20" s="184"/>
      <c r="J20" s="185">
        <f>$O$6</f>
        <v>520</v>
      </c>
      <c r="K20" s="185"/>
      <c r="L20" s="185"/>
      <c r="M20" s="262" t="s">
        <v>10</v>
      </c>
      <c r="N20" s="201"/>
      <c r="O20" s="20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3"/>
      <c r="N21" s="304"/>
      <c r="O21" s="160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11" t="str">
        <f>IF(S22="","",S22)</f>
        <v xml:space="preserve">میخ زیرو نیکل </v>
      </c>
      <c r="D22" s="312"/>
      <c r="E22" s="312"/>
      <c r="F22" s="27" t="str">
        <f>IF(C22="","",IF(U22="","",U22))</f>
        <v>عدد</v>
      </c>
      <c r="G22" s="313">
        <f>IF(C22="","",$M$7)</f>
        <v>240</v>
      </c>
      <c r="H22" s="313"/>
      <c r="I22" s="314">
        <f>IF(C22="","",AA22)</f>
        <v>480</v>
      </c>
      <c r="J22" s="314"/>
      <c r="K22" s="315"/>
      <c r="L22" s="316"/>
      <c r="M22" s="303"/>
      <c r="N22" s="304"/>
      <c r="O22" s="160"/>
      <c r="P22" s="11"/>
      <c r="Q22" s="26">
        <v>1</v>
      </c>
      <c r="R22" s="25"/>
      <c r="S22" s="317" t="s">
        <v>49</v>
      </c>
      <c r="T22" s="317"/>
      <c r="U22" s="24" t="s">
        <v>50</v>
      </c>
      <c r="V22" s="23">
        <v>1080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272" t="str">
        <f>IF(S23="","",S23)</f>
        <v/>
      </c>
      <c r="D23" s="210"/>
      <c r="E23" s="210"/>
      <c r="F23" s="19" t="str">
        <f>IF(C23="","",IF(U23="","",U23))</f>
        <v/>
      </c>
      <c r="G23" s="225" t="str">
        <f>IF(C23="","",$M$7)</f>
        <v/>
      </c>
      <c r="H23" s="226"/>
      <c r="I23" s="173" t="str">
        <f>IF(C23="","",AA23)</f>
        <v/>
      </c>
      <c r="J23" s="173"/>
      <c r="K23" s="212"/>
      <c r="L23" s="213"/>
      <c r="M23" s="303"/>
      <c r="N23" s="304"/>
      <c r="O23" s="160"/>
      <c r="P23" s="109"/>
      <c r="Q23" s="17">
        <v>2</v>
      </c>
      <c r="R23" s="16"/>
      <c r="S23" s="227"/>
      <c r="T23" s="22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10"/>
      <c r="E24" s="210"/>
      <c r="F24" s="19" t="str">
        <f>IF(C24="","",IF(U24="","",U24))</f>
        <v/>
      </c>
      <c r="G24" s="225" t="str">
        <f>IF(C24="","",$M$7)</f>
        <v/>
      </c>
      <c r="H24" s="226"/>
      <c r="I24" s="173" t="str">
        <f>IF(C24="","",AA24)</f>
        <v/>
      </c>
      <c r="J24" s="173"/>
      <c r="K24" s="212"/>
      <c r="L24" s="213"/>
      <c r="M24" s="303"/>
      <c r="N24" s="304"/>
      <c r="O24" s="160"/>
      <c r="P24" s="108"/>
      <c r="Q24" s="17">
        <v>3</v>
      </c>
      <c r="R24" s="16"/>
      <c r="S24" s="227"/>
      <c r="T24" s="22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8" t="str">
        <f>IF(S25="","",S25)</f>
        <v/>
      </c>
      <c r="D25" s="229"/>
      <c r="E25" s="229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4" t="s">
        <v>4</v>
      </c>
      <c r="C26" s="245"/>
      <c r="D26" s="246"/>
      <c r="E26" s="193" t="s">
        <v>3</v>
      </c>
      <c r="F26" s="194"/>
      <c r="G26" s="195"/>
      <c r="H26" s="222" t="s">
        <v>2</v>
      </c>
      <c r="I26" s="223"/>
      <c r="J26" s="224"/>
      <c r="K26" s="216" t="s">
        <v>1</v>
      </c>
      <c r="L26" s="217"/>
      <c r="M26" s="217"/>
      <c r="N26" s="218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7"/>
      <c r="C27" s="248"/>
      <c r="D27" s="249"/>
      <c r="E27" s="250"/>
      <c r="F27" s="251"/>
      <c r="G27" s="252"/>
      <c r="H27" s="253"/>
      <c r="I27" s="254"/>
      <c r="J27" s="255"/>
      <c r="K27" s="256"/>
      <c r="L27" s="248"/>
      <c r="M27" s="248"/>
      <c r="N27" s="249"/>
      <c r="O27" s="137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6" t="s">
        <v>30</v>
      </c>
      <c r="C30" s="19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7" t="s">
        <v>29</v>
      </c>
      <c r="L30" s="205"/>
      <c r="M30" s="201" t="s">
        <v>10</v>
      </c>
      <c r="N30" s="201"/>
      <c r="O30" s="20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00" t="s">
        <v>28</v>
      </c>
      <c r="C31" s="150"/>
      <c r="D31" s="111">
        <f>F7</f>
        <v>0</v>
      </c>
      <c r="E31" s="111">
        <f t="shared" ref="E31:J31" si="5">G7</f>
        <v>20</v>
      </c>
      <c r="F31" s="111">
        <f t="shared" si="5"/>
        <v>60</v>
      </c>
      <c r="G31" s="111">
        <f t="shared" si="5"/>
        <v>60</v>
      </c>
      <c r="H31" s="111">
        <f t="shared" si="5"/>
        <v>60</v>
      </c>
      <c r="I31" s="111">
        <f t="shared" si="5"/>
        <v>40</v>
      </c>
      <c r="J31" s="111">
        <f t="shared" si="5"/>
        <v>0</v>
      </c>
      <c r="K31" s="206">
        <f>J31+I31+H31+G31+F31+E31+D31</f>
        <v>240</v>
      </c>
      <c r="L31" s="207"/>
      <c r="M31" s="203"/>
      <c r="N31" s="203"/>
      <c r="O31" s="20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317/7</v>
      </c>
      <c r="E32" s="260"/>
      <c r="F32" s="110"/>
      <c r="G32" s="258" t="s">
        <v>11</v>
      </c>
      <c r="H32" s="258"/>
      <c r="I32" s="258"/>
      <c r="J32" s="259">
        <f>$O$6</f>
        <v>520</v>
      </c>
      <c r="K32" s="259"/>
      <c r="L32" s="259"/>
      <c r="M32" s="261"/>
      <c r="N32" s="203"/>
      <c r="O32" s="20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30" t="s">
        <v>8</v>
      </c>
      <c r="L33" s="231"/>
      <c r="M33" s="293"/>
      <c r="N33" s="159"/>
      <c r="O33" s="294"/>
      <c r="P33" s="18"/>
      <c r="Q33" s="55" t="s">
        <v>16</v>
      </c>
      <c r="R33" s="54" t="s">
        <v>15</v>
      </c>
      <c r="S33" s="167" t="s">
        <v>22</v>
      </c>
      <c r="T33" s="168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2">
        <f>IF(C34="","",$M$7)</f>
        <v>240</v>
      </c>
      <c r="H34" s="172"/>
      <c r="I34" s="173">
        <f>IF(C34="","",AA34)</f>
        <v>8.8888888888888893</v>
      </c>
      <c r="J34" s="173"/>
      <c r="K34" s="174"/>
      <c r="L34" s="289"/>
      <c r="M34" s="293"/>
      <c r="N34" s="159"/>
      <c r="O34" s="294"/>
      <c r="P34" s="49"/>
      <c r="Q34" s="26">
        <v>1</v>
      </c>
      <c r="R34" s="48"/>
      <c r="S34" s="290" t="s">
        <v>42</v>
      </c>
      <c r="T34" s="291"/>
      <c r="U34" s="24" t="s">
        <v>43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72" t="str">
        <f>IF(C35="","",$M$7)</f>
        <v/>
      </c>
      <c r="H35" s="172"/>
      <c r="I35" s="173" t="str">
        <f>IF(C35="","",AA35)</f>
        <v/>
      </c>
      <c r="J35" s="173"/>
      <c r="K35" s="187"/>
      <c r="L35" s="292"/>
      <c r="M35" s="263"/>
      <c r="N35" s="264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4" t="s">
        <v>13</v>
      </c>
      <c r="C36" s="245"/>
      <c r="D36" s="246"/>
      <c r="E36" s="193" t="s">
        <v>3</v>
      </c>
      <c r="F36" s="194"/>
      <c r="G36" s="195"/>
      <c r="H36" s="222" t="s">
        <v>2</v>
      </c>
      <c r="I36" s="223"/>
      <c r="J36" s="224"/>
      <c r="K36" s="216" t="s">
        <v>1</v>
      </c>
      <c r="L36" s="217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7"/>
      <c r="C37" s="248"/>
      <c r="D37" s="249"/>
      <c r="E37" s="250"/>
      <c r="F37" s="251"/>
      <c r="G37" s="252"/>
      <c r="H37" s="253"/>
      <c r="I37" s="254"/>
      <c r="J37" s="255"/>
      <c r="K37" s="256"/>
      <c r="L37" s="248"/>
      <c r="M37" s="248"/>
      <c r="N37" s="249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7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3" t="s">
        <v>12</v>
      </c>
      <c r="C41" s="184"/>
      <c r="D41" s="185" t="str">
        <f>$B$7</f>
        <v>317/7</v>
      </c>
      <c r="E41" s="186"/>
      <c r="F41" s="40"/>
      <c r="G41" s="184" t="s">
        <v>11</v>
      </c>
      <c r="H41" s="184"/>
      <c r="I41" s="184"/>
      <c r="J41" s="185">
        <f>$O$6</f>
        <v>520</v>
      </c>
      <c r="K41" s="185"/>
      <c r="L41" s="185"/>
      <c r="M41" s="262" t="s">
        <v>10</v>
      </c>
      <c r="N41" s="201"/>
      <c r="O41" s="20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30" t="s">
        <v>8</v>
      </c>
      <c r="L42" s="231"/>
      <c r="M42" s="293"/>
      <c r="N42" s="159"/>
      <c r="O42" s="294"/>
      <c r="P42" s="18"/>
      <c r="Q42" s="55" t="s">
        <v>16</v>
      </c>
      <c r="R42" s="54" t="s">
        <v>15</v>
      </c>
      <c r="S42" s="167" t="s">
        <v>14</v>
      </c>
      <c r="T42" s="168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>دوبله جورابگیر با EVA4میل</v>
      </c>
      <c r="D43" s="298"/>
      <c r="E43" s="299"/>
      <c r="F43" s="19" t="str">
        <f>IF(C43="","",IF(U43="","",U43))</f>
        <v>متر</v>
      </c>
      <c r="G43" s="172">
        <f>IF(C43="","",$M$7)</f>
        <v>240</v>
      </c>
      <c r="H43" s="172"/>
      <c r="I43" s="173">
        <f>IF(C43="","",AA43)</f>
        <v>5.333333333333333</v>
      </c>
      <c r="J43" s="173"/>
      <c r="K43" s="174"/>
      <c r="L43" s="289"/>
      <c r="M43" s="293"/>
      <c r="N43" s="159"/>
      <c r="O43" s="294"/>
      <c r="P43" s="49"/>
      <c r="Q43" s="26">
        <v>1</v>
      </c>
      <c r="R43" s="48"/>
      <c r="S43" s="300" t="s">
        <v>45</v>
      </c>
      <c r="T43" s="301"/>
      <c r="U43" s="24" t="s">
        <v>43</v>
      </c>
      <c r="V43" s="47">
        <v>12</v>
      </c>
      <c r="X43" s="22"/>
      <c r="Y43" s="22"/>
      <c r="AA43" s="6">
        <f>($M$7*V43)/$S$9</f>
        <v>5.333333333333333</v>
      </c>
    </row>
    <row r="44" spans="2:27" ht="19.7" customHeight="1" thickBot="1" x14ac:dyDescent="0.25">
      <c r="B44" s="46">
        <v>2</v>
      </c>
      <c r="C44" s="210" t="str">
        <f>IF(S44="","",S44)</f>
        <v>عایق</v>
      </c>
      <c r="D44" s="210"/>
      <c r="E44" s="210"/>
      <c r="F44" s="19" t="str">
        <f>IF(C44="","",IF(U44="","",U44))</f>
        <v>متر</v>
      </c>
      <c r="G44" s="172">
        <f>IF(C44="","",$M$7)</f>
        <v>240</v>
      </c>
      <c r="H44" s="172"/>
      <c r="I44" s="173">
        <f>IF(C44="","",AA44)</f>
        <v>7.5555555555555554</v>
      </c>
      <c r="J44" s="173"/>
      <c r="K44" s="187"/>
      <c r="L44" s="292"/>
      <c r="M44" s="263"/>
      <c r="N44" s="264"/>
      <c r="O44" s="295"/>
      <c r="P44" s="45"/>
      <c r="Q44" s="10">
        <v>2</v>
      </c>
      <c r="R44" s="44"/>
      <c r="S44" s="284" t="s">
        <v>46</v>
      </c>
      <c r="T44" s="285"/>
      <c r="U44" s="43" t="s">
        <v>43</v>
      </c>
      <c r="V44" s="42">
        <v>17</v>
      </c>
      <c r="X44" s="22"/>
      <c r="Y44" s="22"/>
      <c r="AA44" s="6">
        <f>($M$7*V44)/$S$9</f>
        <v>7.5555555555555554</v>
      </c>
    </row>
    <row r="45" spans="2:27" s="32" customFormat="1" ht="17.100000000000001" customHeight="1" x14ac:dyDescent="0.2">
      <c r="B45" s="244" t="s">
        <v>13</v>
      </c>
      <c r="C45" s="245"/>
      <c r="D45" s="246"/>
      <c r="E45" s="193" t="s">
        <v>3</v>
      </c>
      <c r="F45" s="194"/>
      <c r="G45" s="195"/>
      <c r="H45" s="222" t="s">
        <v>2</v>
      </c>
      <c r="I45" s="223"/>
      <c r="J45" s="224"/>
      <c r="K45" s="216" t="s">
        <v>1</v>
      </c>
      <c r="L45" s="217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7"/>
      <c r="C46" s="248"/>
      <c r="D46" s="249"/>
      <c r="E46" s="250"/>
      <c r="F46" s="251"/>
      <c r="G46" s="252"/>
      <c r="H46" s="253"/>
      <c r="I46" s="254"/>
      <c r="J46" s="255"/>
      <c r="K46" s="256"/>
      <c r="L46" s="248"/>
      <c r="M46" s="248"/>
      <c r="N46" s="249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2021-11-10T04:37:29Z</cp:lastPrinted>
  <dcterms:created xsi:type="dcterms:W3CDTF">2018-11-04T09:48:07Z</dcterms:created>
  <dcterms:modified xsi:type="dcterms:W3CDTF">2022-06-30T03:18:53Z</dcterms:modified>
</cp:coreProperties>
</file>