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<sst xmlns="http://schemas.openxmlformats.org/spreadsheetml/2006/main" count="113" uniqueCount="52">
  <si>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</si>
  <si>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</si>
  <si>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</si>
  <si>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</si>
  <si>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</si>
  <si>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</si>
  <si>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</si>
  <si>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</si>
  <si>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</si>
  <si>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</si>
  <si>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</si>
  <si>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</si>
  <si>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</si>
  <si>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</si>
  <si>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</si>
  <si>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</si>
  <si>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</si>
  <si>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</si>
  <si>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</si>
  <si>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</si>
  <si>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</si>
  <si>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</si>
  <si>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</si>
  <si>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</si>
  <si>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</si>
  <si>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</si>
  <si>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</si>
  <si>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</si>
  <si>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</si>
  <si>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</si>
  <si>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</si>
  <si>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</si>
  <si>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</si>
  <si>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</si>
  <si>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</si>
  <si>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</si>
  <si>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</si>
  <si>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</si>
  <si>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</si>
  <si>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</si>
  <si>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</si>
  <si>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</si>
  <si>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</si>
  <si>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</si>
  <si>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</si>
  <si>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دوبله جورابگیر با EVA4میل</t>
  </si>
  <si>
    <t>عایق</t>
  </si>
  <si>
    <t xml:space="preserve">تایم استاندارد </t>
  </si>
  <si>
    <t xml:space="preserve">وردستی </t>
  </si>
  <si>
    <t>بازار</t>
  </si>
  <si>
    <t xml:space="preserve">قرمز </t>
  </si>
  <si>
    <t xml:space="preserve">فوم سنگی پشت فتر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</si>
</sst>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30" fillId="0" borderId="4" xfId="0" applyNumberFormat="1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232833</xdr:colOff>
      <xdr:row>0</xdr:row>
      <xdr:rowOff>86785</xdr:rowOff>
    </xdr:from>
    <xdr:to>
      <xdr:col>14</xdr:col>
      <xdr:colOff>1121834</xdr:colOff>
      <xdr:row>2</xdr:row>
      <xdr:rowOff>42333</xdr:rowOff>
    </xdr:to>
    <xdr:grpSp>
      <xdr:nvGrpSpPr>
        <xdr:cNvPr id="2" name="Group 1"/>
        <xdr:cNvGrpSpPr/>
      </xdr:nvGrpSpPr>
      <xdr:grpSpPr>
        <a:xfrm>
          <a:off x="9872818074" y="86785"/>
          <a:ext cx="860426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4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49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671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>
        <v>317.89999999999998</v>
      </c>
      <c r="C7" s="142"/>
      <c r="D7" s="142"/>
      <c r="E7" s="91" t="s">
        <v>28</v>
      </c>
      <c r="F7" s="90">
        <f>R7</f>
        <v>0</v>
      </c>
      <c r="G7" s="90">
        <f t="shared" si="0"/>
        <v>23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/>
      <c r="S7" s="87">
        <v>23</v>
      </c>
      <c r="T7" s="87">
        <v>45</v>
      </c>
      <c r="U7" s="87">
        <v>45</v>
      </c>
      <c r="V7" s="87">
        <v>45</v>
      </c>
      <c r="W7" s="87">
        <v>22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قرمز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9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43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48</v>
      </c>
      <c r="L16" s="214"/>
      <c r="M16" s="214"/>
      <c r="N16" s="215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54"/>
      <c r="M17" s="254"/>
      <c r="N17" s="25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317.89999999999998</v>
      </c>
      <c r="E20" s="184"/>
      <c r="F20" s="107"/>
      <c r="G20" s="182" t="s">
        <v>11</v>
      </c>
      <c r="H20" s="182"/>
      <c r="I20" s="182"/>
      <c r="J20" s="183">
        <f>$O$6</f>
        <v>671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3"/>
      <c r="N21" s="304"/>
      <c r="O21" s="305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11" t="str">
        <f>IF(S22="","",S22)</f>
        <v/>
      </c>
      <c r="D22" s="312"/>
      <c r="E22" s="312"/>
      <c r="F22" s="27" t="str">
        <f>IF(C22="","",IF(U22="","",U22))</f>
        <v/>
      </c>
      <c r="G22" s="313" t="str">
        <f>IF(C22="","",$M$7)</f>
        <v/>
      </c>
      <c r="H22" s="313"/>
      <c r="I22" s="314" t="str">
        <f>IF(C22="","",AA22)</f>
        <v/>
      </c>
      <c r="J22" s="314"/>
      <c r="K22" s="315"/>
      <c r="L22" s="316"/>
      <c r="M22" s="303"/>
      <c r="N22" s="304"/>
      <c r="O22" s="305"/>
      <c r="P22" s="11"/>
      <c r="Q22" s="26">
        <v>1</v>
      </c>
      <c r="R22" s="25"/>
      <c r="S22" s="317"/>
      <c r="T22" s="317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1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3"/>
      <c r="N23" s="304"/>
      <c r="O23" s="305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3"/>
      <c r="N24" s="304"/>
      <c r="O24" s="305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6"/>
      <c r="N25" s="254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72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0</v>
      </c>
      <c r="E31" s="111">
        <f t="shared" ref="E31:J31" si="5">G7</f>
        <v>23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>
        <f>$B$7</f>
        <v>317.89999999999998</v>
      </c>
      <c r="E32" s="259"/>
      <c r="F32" s="110"/>
      <c r="G32" s="257" t="s">
        <v>11</v>
      </c>
      <c r="H32" s="257"/>
      <c r="I32" s="257"/>
      <c r="J32" s="258">
        <f>$O$6</f>
        <v>671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6" t="str">
        <f>IF(S34="","",S34)</f>
        <v>کفی ونزیا بژ</v>
      </c>
      <c r="D34" s="287"/>
      <c r="E34" s="288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42</v>
      </c>
      <c r="T34" s="291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2"/>
      <c r="M35" s="262"/>
      <c r="N35" s="263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72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 t="s">
        <v>44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317.89999999999998</v>
      </c>
      <c r="E41" s="184"/>
      <c r="F41" s="40"/>
      <c r="G41" s="182" t="s">
        <v>11</v>
      </c>
      <c r="H41" s="182"/>
      <c r="I41" s="182"/>
      <c r="J41" s="183">
        <f>$O$6</f>
        <v>671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>دوبله جورابگیر با EVA4میل</v>
      </c>
      <c r="D43" s="298"/>
      <c r="E43" s="29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 t="s">
        <v>45</v>
      </c>
      <c r="T43" s="301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>عایق</v>
      </c>
      <c r="D44" s="208"/>
      <c r="E44" s="208"/>
      <c r="F44" s="19" t="str">
        <f>IF(C44="","",IF(U44="","",U44))</f>
        <v>متر</v>
      </c>
      <c r="G44" s="170">
        <f>IF(C44="","",$M$7)</f>
        <v>180</v>
      </c>
      <c r="H44" s="170"/>
      <c r="I44" s="171">
        <f>IF(C44="","",AA44)</f>
        <v>5.666666666666667</v>
      </c>
      <c r="J44" s="171"/>
      <c r="K44" s="185"/>
      <c r="L44" s="292"/>
      <c r="M44" s="262"/>
      <c r="N44" s="263"/>
      <c r="O44" s="295"/>
      <c r="P44" s="45"/>
      <c r="Q44" s="10">
        <v>2</v>
      </c>
      <c r="R44" s="44"/>
      <c r="S44" s="284" t="s">
        <v>46</v>
      </c>
      <c r="T44" s="285"/>
      <c r="U44" s="43" t="s">
        <v>43</v>
      </c>
      <c r="V44" s="42">
        <v>17</v>
      </c>
      <c r="X44" s="22"/>
      <c r="Y44" s="22"/>
      <c r="AA44" s="6">
        <f>($M$7*V44)/$S$9</f>
        <v>5.666666666666667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72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2023-07-11T07:41:26Z</cp:lastPrinted>
  <dcterms:created xsi:type="dcterms:W3CDTF">2018-11-04T09:48:07Z</dcterms:created>
  <dcterms:modified xsi:type="dcterms:W3CDTF">2023-07-11T07:43:32Z</dcterms:modified>
</cp:coreProperties>
</file>