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<sst xmlns="http://schemas.openxmlformats.org/spreadsheetml/2006/main" count="115" uniqueCount="53">
  <si>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</si>
  <si>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</si>
  <si>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</si>
  <si>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</si>
  <si>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</si>
  <si>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</si>
  <si>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</si>
  <si>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</si>
  <si>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</si>
  <si>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</si>
  <si>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</si>
  <si>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</si>
  <si>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</si>
  <si>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</si>
  <si>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</si>
  <si>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</si>
  <si>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</si>
  <si>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</si>
  <si>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</si>
  <si>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</si>
  <si>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</si>
  <si>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</si>
  <si>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</si>
  <si>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</si>
  <si>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</si>
  <si>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</si>
  <si>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</si>
  <si>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</si>
  <si>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</si>
  <si>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</si>
  <si>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</si>
  <si>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</si>
  <si>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</si>
  <si>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</si>
  <si>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</si>
  <si>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</si>
  <si>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</si>
  <si>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</si>
  <si>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</si>
  <si>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</si>
  <si>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</si>
  <si>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</si>
  <si>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</si>
  <si>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</si>
  <si>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</si>
  <si>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</si>
  <si>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 xml:space="preserve">تایم استاندارد </t>
  </si>
  <si>
    <t>318-11</t>
  </si>
  <si>
    <t xml:space="preserve">برچسب 10 سانت مشکی نرم </t>
  </si>
  <si>
    <t>برچسب 10 سانت مشکی زبر</t>
  </si>
  <si>
    <t xml:space="preserve">رول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</si>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</sst>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8" sqref="S8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9</v>
      </c>
      <c r="E2" s="117">
        <v>12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74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0</v>
      </c>
      <c r="G7" s="90">
        <f t="shared" si="0"/>
        <v>14</v>
      </c>
      <c r="H7" s="90">
        <f t="shared" si="0"/>
        <v>20</v>
      </c>
      <c r="I7" s="90">
        <f t="shared" si="0"/>
        <v>20</v>
      </c>
      <c r="J7" s="90">
        <f t="shared" si="0"/>
        <v>15</v>
      </c>
      <c r="K7" s="90">
        <f t="shared" si="0"/>
        <v>15</v>
      </c>
      <c r="L7" s="90">
        <f t="shared" si="0"/>
        <v>0</v>
      </c>
      <c r="M7" s="90">
        <f t="shared" ref="M7" si="1">Y7</f>
        <v>84</v>
      </c>
      <c r="N7" s="230"/>
      <c r="O7" s="232"/>
      <c r="P7" s="89"/>
      <c r="Q7" s="88" t="s">
        <v>28</v>
      </c>
      <c r="R7" s="87"/>
      <c r="S7" s="87">
        <v>14</v>
      </c>
      <c r="T7" s="87">
        <v>20</v>
      </c>
      <c r="U7" s="87">
        <v>20</v>
      </c>
      <c r="V7" s="87">
        <v>15</v>
      </c>
      <c r="W7" s="87">
        <v>15</v>
      </c>
      <c r="X7" s="86">
        <v>0</v>
      </c>
      <c r="Y7" s="85">
        <f>SUM(R7:X7)</f>
        <v>84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84</v>
      </c>
      <c r="H12" s="170"/>
      <c r="I12" s="171">
        <f>IF(C12="","",AA12)</f>
        <v>5.1333333333333337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43</v>
      </c>
      <c r="V12" s="126">
        <v>33</v>
      </c>
      <c r="X12" s="22"/>
      <c r="Y12" s="22"/>
      <c r="AA12" s="6">
        <f>($M$7*V12)/$S$9</f>
        <v>5.1333333333333337</v>
      </c>
    </row>
    <row r="13" spans="2:36" ht="19.7" customHeight="1" x14ac:dyDescent="0.25">
      <c r="B13" s="46">
        <v>2</v>
      </c>
      <c r="C13" s="208" t="str">
        <f>IF(S13="","",S13)</f>
        <v xml:space="preserve">برچسب 10 سانت مشکی نرم </v>
      </c>
      <c r="D13" s="208"/>
      <c r="E13" s="208"/>
      <c r="F13" s="19" t="str">
        <f>IF(C13="","",IF(U13="","",U13))</f>
        <v xml:space="preserve">رول </v>
      </c>
      <c r="G13" s="170">
        <f>IF(C13="","",$M$7)</f>
        <v>84</v>
      </c>
      <c r="H13" s="170"/>
      <c r="I13" s="171">
        <f>IF(C13="","",AA13)</f>
        <v>0.13159999999999999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48</v>
      </c>
      <c r="T13" s="197"/>
      <c r="U13" s="128" t="s">
        <v>50</v>
      </c>
      <c r="V13" s="129">
        <v>0.84599999999999997</v>
      </c>
      <c r="X13" s="22"/>
      <c r="Y13" s="22"/>
      <c r="AA13" s="6">
        <f t="shared" ref="AA13:AA15" si="2">($M$7*V13)/$S$9</f>
        <v>0.13159999999999999</v>
      </c>
    </row>
    <row r="14" spans="2:36" ht="19.7" customHeight="1" x14ac:dyDescent="0.25">
      <c r="B14" s="46">
        <v>3</v>
      </c>
      <c r="C14" s="208" t="str">
        <f>IF(S14="","",S14)</f>
        <v>برچسب 10 سانت مشکی زبر</v>
      </c>
      <c r="D14" s="208"/>
      <c r="E14" s="208"/>
      <c r="F14" s="19" t="str">
        <f>IF(C14="","",IF(U14="","",U14))</f>
        <v xml:space="preserve">رول </v>
      </c>
      <c r="G14" s="170">
        <f>IF(C14="","",$M$7)</f>
        <v>84</v>
      </c>
      <c r="H14" s="170"/>
      <c r="I14" s="171">
        <f>IF(C14="","",AA14)</f>
        <v>0.13159999999999999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49</v>
      </c>
      <c r="T14" s="197"/>
      <c r="U14" s="128" t="s">
        <v>50</v>
      </c>
      <c r="V14" s="130">
        <v>0.84599999999999997</v>
      </c>
      <c r="X14" s="22"/>
      <c r="Y14" s="22"/>
      <c r="AA14" s="6">
        <f t="shared" si="2"/>
        <v>0.13159999999999999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318-11</v>
      </c>
      <c r="E20" s="184"/>
      <c r="F20" s="107"/>
      <c r="G20" s="182" t="s">
        <v>11</v>
      </c>
      <c r="H20" s="182"/>
      <c r="I20" s="182"/>
      <c r="J20" s="183">
        <f>$O$6</f>
        <v>74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0</v>
      </c>
      <c r="E31" s="111">
        <f t="shared" ref="E31:J31" si="5">G7</f>
        <v>14</v>
      </c>
      <c r="F31" s="111">
        <f t="shared" si="5"/>
        <v>20</v>
      </c>
      <c r="G31" s="111">
        <f t="shared" si="5"/>
        <v>20</v>
      </c>
      <c r="H31" s="111">
        <f t="shared" si="5"/>
        <v>15</v>
      </c>
      <c r="I31" s="111">
        <f t="shared" si="5"/>
        <v>15</v>
      </c>
      <c r="J31" s="111">
        <f t="shared" si="5"/>
        <v>0</v>
      </c>
      <c r="K31" s="204">
        <f>J31+I31+H31+G31+F31+E31+D31</f>
        <v>84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318-11</v>
      </c>
      <c r="E32" s="257"/>
      <c r="F32" s="110"/>
      <c r="G32" s="255" t="s">
        <v>11</v>
      </c>
      <c r="H32" s="255"/>
      <c r="I32" s="255"/>
      <c r="J32" s="256">
        <f>$O$6</f>
        <v>74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84</v>
      </c>
      <c r="H34" s="170"/>
      <c r="I34" s="171">
        <f>IF(C34="","",AA34)</f>
        <v>3.1111111111111112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43</v>
      </c>
      <c r="V34" s="47">
        <v>20</v>
      </c>
      <c r="X34" s="22"/>
      <c r="Y34" s="22"/>
      <c r="AA34" s="6">
        <f>($M$7*V34)/$S$9</f>
        <v>3.1111111111111112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318-11</v>
      </c>
      <c r="E41" s="184"/>
      <c r="F41" s="40"/>
      <c r="G41" s="182" t="s">
        <v>11</v>
      </c>
      <c r="H41" s="182"/>
      <c r="I41" s="182"/>
      <c r="J41" s="183">
        <f>$O$6</f>
        <v>74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EVA4میل</v>
      </c>
      <c r="D43" s="295"/>
      <c r="E43" s="296"/>
      <c r="F43" s="19" t="str">
        <f>IF(C43="","",IF(U43="","",U43))</f>
        <v>متر</v>
      </c>
      <c r="G43" s="170">
        <f>IF(C43="","",$M$7)</f>
        <v>84</v>
      </c>
      <c r="H43" s="170"/>
      <c r="I43" s="171">
        <f>IF(C43="","",AA43)</f>
        <v>1.8666666666666667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45</v>
      </c>
      <c r="T43" s="298"/>
      <c r="U43" s="24" t="s">
        <v>43</v>
      </c>
      <c r="V43" s="47">
        <v>12</v>
      </c>
      <c r="X43" s="22"/>
      <c r="Y43" s="22"/>
      <c r="AA43" s="6">
        <f>($M$7*V43)/$S$9</f>
        <v>1.8666666666666667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2023-02-28T14:59:25Z</cp:lastPrinted>
  <dcterms:created xsi:type="dcterms:W3CDTF">2018-11-04T09:48:07Z</dcterms:created>
  <dcterms:modified xsi:type="dcterms:W3CDTF">2023-02-28T14:59:27Z</dcterms:modified>
</cp:coreProperties>
</file>