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<sst xmlns="http://schemas.openxmlformats.org/spreadsheetml/2006/main" count="111" uniqueCount="50">
  <si>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</si>
  <si>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</si>
  <si>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</si>
  <si>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</si>
  <si>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</si>
  <si>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</si>
  <si>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</si>
  <si>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</si>
  <si>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</si>
  <si>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</si>
  <si>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</si>
  <si>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</si>
  <si>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</si>
  <si>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</si>
  <si>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</si>
  <si>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</si>
  <si>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</si>
  <si>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</si>
  <si>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</si>
  <si>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</si>
  <si>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</si>
  <si>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</si>
  <si>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</si>
  <si>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</si>
  <si>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</si>
  <si>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</si>
  <si>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</si>
  <si>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</si>
  <si>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</si>
  <si>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</si>
  <si>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</si>
  <si>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</si>
  <si>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</si>
  <si>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</si>
  <si>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</si>
  <si>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</si>
  <si>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</si>
  <si>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</si>
  <si>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</si>
  <si>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</si>
  <si>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</si>
  <si>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</si>
  <si>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</si>
  <si>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</si>
  <si>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دوبله جورابگیر با EVA4میل</t>
  </si>
  <si>
    <t xml:space="preserve">تایم استاندارد </t>
  </si>
  <si>
    <t>318-9</t>
  </si>
  <si>
    <t xml:space="preserve">مشکی </t>
  </si>
  <si>
    <t xml:space="preserve">فو سنگی پشت فتر مشکی </t>
  </si>
  <si>
    <t>بازار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</si>
</sst>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25</v>
      </c>
      <c r="E2" s="117">
        <v>3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>
        <v>0</v>
      </c>
      <c r="E3" s="117">
        <v>0</v>
      </c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49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72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46</v>
      </c>
      <c r="C7" s="298"/>
      <c r="D7" s="298"/>
      <c r="E7" s="91" t="s">
        <v>28</v>
      </c>
      <c r="F7" s="90">
        <f>R7</f>
        <v>0</v>
      </c>
      <c r="G7" s="90">
        <f t="shared" si="0"/>
        <v>20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40</v>
      </c>
      <c r="L7" s="90">
        <f t="shared" si="0"/>
        <v>0</v>
      </c>
      <c r="M7" s="90">
        <f t="shared" ref="M7" si="1">Y7</f>
        <v>240</v>
      </c>
      <c r="N7" s="234"/>
      <c r="O7" s="236"/>
      <c r="P7" s="89"/>
      <c r="Q7" s="88" t="s">
        <v>28</v>
      </c>
      <c r="R7" s="87"/>
      <c r="S7" s="87">
        <v>20</v>
      </c>
      <c r="T7" s="87">
        <v>60</v>
      </c>
      <c r="U7" s="87">
        <v>60</v>
      </c>
      <c r="V7" s="87">
        <v>60</v>
      </c>
      <c r="W7" s="87">
        <v>40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 سنگی پشت فتر مشکی </v>
      </c>
      <c r="D12" s="278"/>
      <c r="E12" s="279"/>
      <c r="F12" s="19" t="str">
        <f>IF(C12="","",IF(U12="","",U12))</f>
        <v>متر</v>
      </c>
      <c r="G12" s="185">
        <f>IF(C12="","",$M$7)</f>
        <v>240</v>
      </c>
      <c r="H12" s="185"/>
      <c r="I12" s="174">
        <f>IF(C12="","",AA12)</f>
        <v>10.666666666666666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48</v>
      </c>
      <c r="T12" s="282"/>
      <c r="U12" s="125" t="s">
        <v>43</v>
      </c>
      <c r="V12" s="126">
        <v>24</v>
      </c>
      <c r="X12" s="22"/>
      <c r="Y12" s="22"/>
      <c r="AA12" s="6">
        <f>($M$7*V12)/$S$9</f>
        <v>10.666666666666666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318-9</v>
      </c>
      <c r="E20" s="232"/>
      <c r="F20" s="107"/>
      <c r="G20" s="231" t="s">
        <v>11</v>
      </c>
      <c r="H20" s="231"/>
      <c r="I20" s="231"/>
      <c r="J20" s="223">
        <f>$O$6</f>
        <v>72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0</v>
      </c>
      <c r="E31" s="111">
        <f t="shared" ref="E31:J31" si="5">G7</f>
        <v>20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40</v>
      </c>
      <c r="J31" s="111">
        <f t="shared" si="5"/>
        <v>0</v>
      </c>
      <c r="K31" s="266">
        <f>J31+I31+H31+G31+F31+E31+D31</f>
        <v>240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318-9</v>
      </c>
      <c r="E32" s="248"/>
      <c r="F32" s="110"/>
      <c r="G32" s="246" t="s">
        <v>11</v>
      </c>
      <c r="H32" s="246"/>
      <c r="I32" s="246"/>
      <c r="J32" s="247">
        <f>$O$6</f>
        <v>72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240</v>
      </c>
      <c r="H34" s="185"/>
      <c r="I34" s="174">
        <f>IF(C34="","",AA34)</f>
        <v>8.8888888888888893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43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318-9</v>
      </c>
      <c r="E41" s="232"/>
      <c r="F41" s="40"/>
      <c r="G41" s="231" t="s">
        <v>11</v>
      </c>
      <c r="H41" s="231"/>
      <c r="I41" s="231"/>
      <c r="J41" s="223">
        <f>$O$6</f>
        <v>72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240</v>
      </c>
      <c r="H43" s="185"/>
      <c r="I43" s="174">
        <f>IF(C43="","",AA43)</f>
        <v>5.333333333333333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44</v>
      </c>
      <c r="T43" s="189"/>
      <c r="U43" s="24" t="s">
        <v>43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2023-06-15T04:48:29Z</cp:lastPrinted>
  <dcterms:created xsi:type="dcterms:W3CDTF">2018-11-04T09:48:07Z</dcterms:created>
  <dcterms:modified xsi:type="dcterms:W3CDTF">2023-06-15T04:48:32Z</dcterms:modified>
</cp:coreProperties>
</file>