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<sst xmlns="http://schemas.openxmlformats.org/spreadsheetml/2006/main" count="115" uniqueCount="53">
  <si>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</si>
  <si>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</si>
  <si>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</si>
  <si>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</si>
  <si>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</si>
  <si>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</si>
  <si>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</si>
  <si>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</si>
  <si>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</si>
  <si>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</si>
  <si>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</si>
  <si>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</si>
  <si>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</si>
  <si>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</si>
  <si>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</si>
  <si>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</si>
  <si>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</si>
  <si>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</si>
  <si>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</si>
  <si>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</si>
  <si>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</si>
  <si>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</si>
  <si>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</si>
  <si>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</si>
  <si>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</si>
  <si>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</si>
  <si>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</si>
  <si>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</si>
  <si>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</si>
  <si>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</si>
  <si>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</si>
  <si>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</si>
  <si>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</si>
  <si>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</si>
  <si>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</si>
  <si>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</si>
  <si>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</si>
  <si>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</si>
  <si>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</si>
  <si>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</si>
  <si>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</si>
  <si>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</si>
  <si>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</si>
  <si>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</si>
  <si>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</si>
  <si>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کفش پارس</t>
  </si>
  <si>
    <t>319/2</t>
  </si>
  <si>
    <t>قلاب لوبیایی نمره 16</t>
  </si>
  <si>
    <t>عدد</t>
  </si>
  <si>
    <t>میخ زیر و رو نیکل</t>
  </si>
  <si>
    <t>قرمز</t>
  </si>
  <si>
    <t>پاک شونده قرمز</t>
  </si>
  <si>
    <t xml:space="preserve">تایم استاتدارد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</si>
</sst>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32</v>
      </c>
      <c r="C1" s="313"/>
      <c r="D1" s="314">
        <v>1704</v>
      </c>
      <c r="E1" s="314"/>
      <c r="F1" s="315" t="s">
        <v>35</v>
      </c>
      <c r="G1" s="315"/>
      <c r="H1" s="315"/>
      <c r="I1" s="315"/>
      <c r="J1" s="315"/>
      <c r="K1" s="315"/>
      <c r="L1" s="315"/>
      <c r="M1" s="120"/>
      <c r="N1" s="310"/>
      <c r="O1" s="103"/>
      <c r="P1" s="293"/>
      <c r="Q1" s="293"/>
      <c r="R1" s="102"/>
      <c r="S1" s="101"/>
    </row>
    <row r="2" spans="2:36" ht="15.75" customHeight="1" x14ac:dyDescent="0.75">
      <c r="B2" s="304" t="s">
        <v>33</v>
      </c>
      <c r="C2" s="305"/>
      <c r="D2" s="117">
        <v>27</v>
      </c>
      <c r="E2" s="117">
        <v>1</v>
      </c>
      <c r="F2" s="117">
        <v>1398</v>
      </c>
      <c r="G2" s="99"/>
      <c r="H2" s="308" t="s">
        <v>37</v>
      </c>
      <c r="I2" s="309"/>
      <c r="J2" s="122"/>
      <c r="K2" s="118" t="s">
        <v>36</v>
      </c>
      <c r="L2" s="121"/>
      <c r="M2" s="121"/>
      <c r="N2" s="311"/>
      <c r="O2" s="112"/>
      <c r="Q2" s="3"/>
      <c r="R2" s="3"/>
    </row>
    <row r="3" spans="2:36" ht="15.75" customHeight="1" x14ac:dyDescent="0.2">
      <c r="B3" s="306" t="s">
        <v>34</v>
      </c>
      <c r="C3" s="307"/>
      <c r="D3" s="117"/>
      <c r="E3" s="117"/>
      <c r="F3" s="117">
        <v>1398</v>
      </c>
      <c r="G3" s="99"/>
      <c r="H3" s="308" t="s">
        <v>38</v>
      </c>
      <c r="I3" s="309"/>
      <c r="J3" s="122"/>
      <c r="K3" s="118" t="s">
        <v>36</v>
      </c>
      <c r="L3" s="98"/>
      <c r="M3" s="205" t="s">
        <v>41</v>
      </c>
      <c r="N3" s="205"/>
      <c r="O3" s="155" t="s">
        <v>45</v>
      </c>
      <c r="Q3" s="3"/>
      <c r="R3" s="3"/>
    </row>
    <row r="4" spans="2:36" ht="15.75" customHeight="1" x14ac:dyDescent="0.25">
      <c r="B4" s="304" t="s">
        <v>40</v>
      </c>
      <c r="C4" s="305"/>
      <c r="D4" s="116"/>
      <c r="E4" s="119"/>
      <c r="F4" s="117">
        <v>1398</v>
      </c>
      <c r="G4" s="99"/>
      <c r="H4" s="308" t="s">
        <v>39</v>
      </c>
      <c r="I4" s="309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4" t="s">
        <v>31</v>
      </c>
      <c r="C6" s="295"/>
      <c r="D6" s="295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1" t="s">
        <v>11</v>
      </c>
      <c r="O6" s="233">
        <v>416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6" t="s">
        <v>46</v>
      </c>
      <c r="C7" s="297"/>
      <c r="D7" s="297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6"/>
      <c r="C8" s="297"/>
      <c r="D8" s="297"/>
      <c r="E8" s="300" t="s">
        <v>27</v>
      </c>
      <c r="F8" s="292"/>
      <c r="G8" s="292"/>
      <c r="H8" s="292"/>
      <c r="I8" s="292"/>
      <c r="J8" s="292"/>
      <c r="K8" s="292"/>
      <c r="L8" s="292"/>
      <c r="M8" s="285"/>
      <c r="N8" s="235" t="s">
        <v>26</v>
      </c>
      <c r="O8" s="237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8"/>
      <c r="C9" s="299"/>
      <c r="D9" s="299"/>
      <c r="E9" s="301"/>
      <c r="F9" s="262"/>
      <c r="G9" s="262"/>
      <c r="H9" s="262"/>
      <c r="I9" s="262"/>
      <c r="J9" s="262"/>
      <c r="K9" s="262"/>
      <c r="L9" s="262"/>
      <c r="M9" s="286"/>
      <c r="N9" s="236"/>
      <c r="O9" s="238"/>
      <c r="P9" s="74"/>
      <c r="Q9" s="302" t="s">
        <v>25</v>
      </c>
      <c r="R9" s="303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6" t="str">
        <f>IF(S12="","",S12)</f>
        <v>پاک شونده قرمز</v>
      </c>
      <c r="D12" s="277"/>
      <c r="E12" s="278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8</v>
      </c>
      <c r="J12" s="173"/>
      <c r="K12" s="184"/>
      <c r="L12" s="279"/>
      <c r="M12" s="239"/>
      <c r="N12" s="240"/>
      <c r="O12" s="241"/>
      <c r="P12" s="49"/>
      <c r="Q12" s="71">
        <v>1</v>
      </c>
      <c r="R12" s="124"/>
      <c r="S12" s="280" t="s">
        <v>51</v>
      </c>
      <c r="T12" s="281"/>
      <c r="U12" s="125" t="s">
        <v>44</v>
      </c>
      <c r="V12" s="126">
        <v>24</v>
      </c>
      <c r="X12" s="22"/>
      <c r="Y12" s="22"/>
      <c r="AA12" s="6">
        <f>($M$7*V12)/$S$9</f>
        <v>8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87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6">
        <v>0.15625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319/2</v>
      </c>
      <c r="E20" s="230"/>
      <c r="F20" s="107"/>
      <c r="G20" s="229" t="s">
        <v>11</v>
      </c>
      <c r="H20" s="229"/>
      <c r="I20" s="229"/>
      <c r="J20" s="221">
        <f>$O$6</f>
        <v>416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قلاب لوبیایی نمره 16</v>
      </c>
      <c r="D22" s="163"/>
      <c r="E22" s="163"/>
      <c r="F22" s="27" t="str">
        <f>IF(C22="","",IF(U22="","",U22))</f>
        <v>عدد</v>
      </c>
      <c r="G22" s="164">
        <f>IF(C22="","",$M$7)</f>
        <v>180</v>
      </c>
      <c r="H22" s="164"/>
      <c r="I22" s="165">
        <f>IF(C22="","",AA22)</f>
        <v>360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47</v>
      </c>
      <c r="T22" s="168"/>
      <c r="U22" s="24" t="s">
        <v>48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69" t="str">
        <f>IF(S23="","",S23)</f>
        <v>میخ زیر و رو نیکل</v>
      </c>
      <c r="D23" s="170"/>
      <c r="E23" s="170"/>
      <c r="F23" s="19" t="str">
        <f>IF(C23="","",IF(U23="","",U23))</f>
        <v>عدد</v>
      </c>
      <c r="G23" s="171">
        <f>IF(C23="","",$M$7)</f>
        <v>180</v>
      </c>
      <c r="H23" s="172"/>
      <c r="I23" s="173">
        <f>IF(C23="","",AA23)</f>
        <v>360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49</v>
      </c>
      <c r="T23" s="168"/>
      <c r="U23" s="15" t="s">
        <v>48</v>
      </c>
      <c r="V23" s="14">
        <v>1080</v>
      </c>
      <c r="X23" s="22"/>
      <c r="Y23" s="22"/>
      <c r="AA23" s="6">
        <f t="shared" ref="AA23:AA25" si="3">($M$7*V23)/$S$9</f>
        <v>360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4">
        <f>J31+I31+H31+G31+F31+E31+D31</f>
        <v>180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319/2</v>
      </c>
      <c r="E32" s="246"/>
      <c r="F32" s="110"/>
      <c r="G32" s="244" t="s">
        <v>11</v>
      </c>
      <c r="H32" s="244"/>
      <c r="I32" s="244"/>
      <c r="J32" s="245">
        <f>$O$6</f>
        <v>416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ونزیا بژ</v>
      </c>
      <c r="D34" s="217"/>
      <c r="E34" s="218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6.666666666666667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42</v>
      </c>
      <c r="T34" s="220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319/2</v>
      </c>
      <c r="E41" s="230"/>
      <c r="F41" s="40"/>
      <c r="G41" s="229" t="s">
        <v>11</v>
      </c>
      <c r="H41" s="229"/>
      <c r="I41" s="229"/>
      <c r="J41" s="221">
        <f>$O$6</f>
        <v>416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>دوبله جورابگیر با EVA 4میل</v>
      </c>
      <c r="D43" s="181"/>
      <c r="E43" s="182"/>
      <c r="F43" s="19" t="str">
        <f>IF(C43="","",IF(U43="","",U43))</f>
        <v>متر</v>
      </c>
      <c r="G43" s="183">
        <f>IF(C43="","",$M$7)</f>
        <v>180</v>
      </c>
      <c r="H43" s="183"/>
      <c r="I43" s="173">
        <f>IF(C43="","",AA43)</f>
        <v>4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43</v>
      </c>
      <c r="T43" s="187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2019-04-17T03:07:47Z</cp:lastPrinted>
  <dcterms:created xsi:type="dcterms:W3CDTF">2018-11-04T09:48:07Z</dcterms:created>
  <dcterms:modified xsi:type="dcterms:W3CDTF">2021-06-29T13:14:05Z</dcterms:modified>
</cp:coreProperties>
</file>