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<sst xmlns="http://schemas.openxmlformats.org/spreadsheetml/2006/main" count="113" uniqueCount="53">
  <si>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</si>
  <si>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</si>
  <si>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</si>
  <si>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</si>
  <si>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</si>
  <si>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</si>
  <si>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</si>
  <si>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</si>
  <si>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</si>
  <si>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</si>
  <si>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</si>
  <si>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</si>
  <si>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</si>
  <si>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</si>
  <si>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</si>
  <si>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</si>
  <si>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</si>
  <si>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</si>
  <si>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</si>
  <si>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</si>
  <si>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</si>
  <si>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</si>
  <si>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</si>
  <si>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</si>
  <si>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</si>
  <si>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</si>
  <si>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</si>
  <si>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</si>
  <si>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</si>
  <si>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</si>
  <si>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</si>
  <si>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</si>
  <si>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</si>
  <si>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</si>
  <si>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</si>
  <si>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</si>
  <si>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</si>
  <si>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</si>
  <si>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</si>
  <si>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</si>
  <si>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</si>
  <si>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</si>
  <si>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</si>
  <si>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</si>
  <si>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</si>
  <si>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کفش پارس</t>
  </si>
  <si>
    <t>عدد</t>
  </si>
  <si>
    <t>319/5</t>
  </si>
  <si>
    <t>پل مستطیل 2 سانتی سیاه قلم</t>
  </si>
  <si>
    <t>مشکی</t>
  </si>
  <si>
    <t>سوبله پاک شونده مشکی</t>
  </si>
  <si>
    <t xml:space="preserve">تایم استاندارد </t>
  </si>
  <si>
    <t xml:space="preserve">وردستی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</si>
</sst>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9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9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32" fillId="0" borderId="34" xfId="0" applyFont="1" applyBorder="1" applyAlignment="1" applyProtection="1">
      <alignment horizontal="center" vertical="center"/>
      <protection hidden="1"/>
    </xf>
    <xf numFmtId="0" fontId="32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9" fillId="0" borderId="4" xfId="0" applyNumberFormat="1" applyFont="1" applyBorder="1" applyAlignment="1" applyProtection="1">
      <alignment horizontal="center" vertical="center"/>
      <protection locked="0"/>
    </xf>
    <xf numFmtId="0" fontId="19" fillId="0" borderId="3" xfId="0" applyFont="1" applyBorder="1" applyAlignment="1" applyProtection="1">
      <alignment horizontal="center" vertical="center"/>
      <protection locked="0"/>
    </xf>
    <xf numFmtId="0" fontId="19" fillId="0" borderId="2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K17" sqref="K17:N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3479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22</v>
      </c>
      <c r="E2" s="117">
        <v>11</v>
      </c>
      <c r="F2" s="117">
        <v>1399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1399</v>
      </c>
      <c r="G3" s="99"/>
      <c r="H3" s="309" t="s">
        <v>38</v>
      </c>
      <c r="I3" s="310"/>
      <c r="J3" s="122"/>
      <c r="K3" s="118" t="s">
        <v>36</v>
      </c>
      <c r="L3" s="98"/>
      <c r="M3" s="206" t="s">
        <v>41</v>
      </c>
      <c r="N3" s="206"/>
      <c r="O3" s="156" t="s">
        <v>45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1399</v>
      </c>
      <c r="G4" s="99"/>
      <c r="H4" s="309" t="s">
        <v>39</v>
      </c>
      <c r="I4" s="310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3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7" t="s">
        <v>47</v>
      </c>
      <c r="C7" s="298"/>
      <c r="D7" s="298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45</v>
      </c>
      <c r="I7" s="90">
        <f t="shared" si="0"/>
        <v>45</v>
      </c>
      <c r="J7" s="90">
        <f t="shared" si="0"/>
        <v>45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15</v>
      </c>
      <c r="S7" s="87">
        <v>30</v>
      </c>
      <c r="T7" s="87">
        <v>45</v>
      </c>
      <c r="U7" s="87">
        <v>45</v>
      </c>
      <c r="V7" s="87">
        <v>45</v>
      </c>
      <c r="W7" s="87"/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6" t="s">
        <v>26</v>
      </c>
      <c r="O8" s="238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3"/>
      <c r="G9" s="263"/>
      <c r="H9" s="263"/>
      <c r="I9" s="263"/>
      <c r="J9" s="263"/>
      <c r="K9" s="263"/>
      <c r="L9" s="263"/>
      <c r="M9" s="287"/>
      <c r="N9" s="237"/>
      <c r="O9" s="239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>سوبله پاک شونده مشکی</v>
      </c>
      <c r="D12" s="278"/>
      <c r="E12" s="279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10</v>
      </c>
      <c r="J12" s="174"/>
      <c r="K12" s="185"/>
      <c r="L12" s="280"/>
      <c r="M12" s="240"/>
      <c r="N12" s="241"/>
      <c r="O12" s="242"/>
      <c r="P12" s="49"/>
      <c r="Q12" s="71">
        <v>1</v>
      </c>
      <c r="R12" s="124"/>
      <c r="S12" s="281" t="s">
        <v>50</v>
      </c>
      <c r="T12" s="282"/>
      <c r="U12" s="125" t="s">
        <v>44</v>
      </c>
      <c r="V12" s="126">
        <v>30</v>
      </c>
      <c r="X12" s="22"/>
      <c r="Y12" s="22"/>
      <c r="AA12" s="6">
        <f>($M$7*V12)/$S$9</f>
        <v>10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8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52</v>
      </c>
      <c r="L16" s="142"/>
      <c r="M16" s="142"/>
      <c r="N16" s="143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317">
        <v>0.22916666666666666</v>
      </c>
      <c r="L17" s="318"/>
      <c r="M17" s="318"/>
      <c r="N17" s="319"/>
      <c r="O17" s="137">
        <v>0.375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319/5</v>
      </c>
      <c r="E20" s="231"/>
      <c r="F20" s="107"/>
      <c r="G20" s="230" t="s">
        <v>11</v>
      </c>
      <c r="H20" s="230"/>
      <c r="I20" s="230"/>
      <c r="J20" s="222">
        <f>$O$6</f>
        <v>3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>پل مستطیل 2 سانتی سیاه قلم</v>
      </c>
      <c r="D22" s="164"/>
      <c r="E22" s="164"/>
      <c r="F22" s="27" t="str">
        <f>IF(C22="","",IF(U22="","",U22))</f>
        <v>عدد</v>
      </c>
      <c r="G22" s="165">
        <f>IF(C22="","",$M$7)</f>
        <v>180</v>
      </c>
      <c r="H22" s="165"/>
      <c r="I22" s="166">
        <f>IF(C22="","",AA22)</f>
        <v>360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48</v>
      </c>
      <c r="T22" s="169"/>
      <c r="U22" s="24" t="s">
        <v>46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>
        <v>0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15</v>
      </c>
      <c r="E31" s="111">
        <f t="shared" ref="E31:J31" si="5">G7</f>
        <v>30</v>
      </c>
      <c r="F31" s="111">
        <f t="shared" si="5"/>
        <v>45</v>
      </c>
      <c r="G31" s="111">
        <f t="shared" si="5"/>
        <v>45</v>
      </c>
      <c r="H31" s="111">
        <f t="shared" si="5"/>
        <v>45</v>
      </c>
      <c r="I31" s="111">
        <f t="shared" si="5"/>
        <v>0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319/5</v>
      </c>
      <c r="E32" s="247"/>
      <c r="F32" s="110"/>
      <c r="G32" s="245" t="s">
        <v>11</v>
      </c>
      <c r="H32" s="245"/>
      <c r="I32" s="245"/>
      <c r="J32" s="246">
        <f>$O$6</f>
        <v>3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6.666666666666667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42</v>
      </c>
      <c r="T34" s="221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319/5</v>
      </c>
      <c r="E41" s="231"/>
      <c r="F41" s="40"/>
      <c r="G41" s="230" t="s">
        <v>11</v>
      </c>
      <c r="H41" s="230"/>
      <c r="I41" s="230"/>
      <c r="J41" s="222">
        <f>$O$6</f>
        <v>3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180</v>
      </c>
      <c r="H43" s="184"/>
      <c r="I43" s="174">
        <f>IF(C43="","",AA43)</f>
        <v>4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2021-02-12T07:17:32Z</cp:lastPrinted>
  <dcterms:created xsi:type="dcterms:W3CDTF">2018-11-04T09:48:07Z</dcterms:created>
  <dcterms:modified xsi:type="dcterms:W3CDTF">2022-04-17T10:14:03Z</dcterms:modified>
</cp:coreProperties>
</file>