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<sst xmlns="http://schemas.openxmlformats.org/spreadsheetml/2006/main" count="111" uniqueCount="51">
  <si>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</si>
  <si>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</si>
  <si>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</si>
  <si>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</si>
  <si>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</si>
  <si>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</si>
  <si>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</si>
  <si>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</si>
  <si>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</si>
  <si>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</si>
  <si>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</si>
  <si>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</si>
  <si>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</si>
  <si>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</si>
  <si>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</si>
  <si>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</si>
  <si>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</si>
  <si>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</si>
  <si>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</si>
  <si>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</si>
  <si>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</si>
  <si>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</si>
  <si>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</si>
  <si>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</si>
  <si>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</si>
  <si>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</si>
  <si>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</si>
  <si>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</si>
  <si>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</si>
  <si>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</si>
  <si>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</si>
  <si>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</si>
  <si>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</si>
  <si>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</si>
  <si>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</si>
  <si>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</si>
  <si>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</si>
  <si>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</si>
  <si>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</si>
  <si>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</si>
  <si>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</si>
  <si>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</si>
  <si>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</si>
  <si>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</si>
  <si>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</si>
  <si>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320/1</t>
  </si>
  <si>
    <t xml:space="preserve">تایم استاندارد </t>
  </si>
  <si>
    <t xml:space="preserve">وردستی </t>
  </si>
  <si>
    <t>مشترک</t>
  </si>
  <si>
    <t>سفید</t>
  </si>
  <si>
    <t>فوم سنگی پشت فتر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</si>
</sst>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31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30" fillId="0" borderId="4" xfId="0" applyNumberFormat="1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9</xdr:row>
      <xdr:rowOff>10583</xdr:rowOff>
    </xdr:from>
    <xdr:to>
      <xdr:col>14</xdr:col>
      <xdr:colOff>1095375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52083"/>
          <a:ext cx="2116850" cy="128058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1094500</xdr:colOff>
      <xdr:row>25</xdr:row>
      <xdr:rowOff>52917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80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R1" s="102"/>
      <c r="S1" s="101"/>
    </row>
    <row r="2" spans="2:36" ht="15.75" customHeight="1">
      <c r="B2" s="151" t="s">
        <v>33</v>
      </c>
      <c r="C2" s="152"/>
      <c r="D2" s="117">
        <v>30</v>
      </c>
      <c r="E2" s="117">
        <v>3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P2" s="138"/>
      <c r="Q2" s="138"/>
      <c r="R2" s="3"/>
    </row>
    <row r="3" spans="2:36" ht="15.75" customHeight="1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48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221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141" t="s">
        <v>45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67" t="str">
        <f>IF(S12="","",S12)</f>
        <v>فوم سنگی پشت فتر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8.5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50</v>
      </c>
      <c r="T12" s="175"/>
      <c r="U12" s="125" t="s">
        <v>44</v>
      </c>
      <c r="V12" s="126">
        <v>25.5</v>
      </c>
      <c r="X12" s="22"/>
      <c r="Y12" s="22"/>
      <c r="AA12" s="6">
        <f>($M$7*V12)/$S$9</f>
        <v>8.5</v>
      </c>
    </row>
    <row r="13" spans="2:36" ht="19.7" customHeight="1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47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54"/>
      <c r="M17" s="254"/>
      <c r="N17" s="25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1" t="s">
        <v>12</v>
      </c>
      <c r="C20" s="182"/>
      <c r="D20" s="183" t="str">
        <f>$B$7</f>
        <v>320/1</v>
      </c>
      <c r="E20" s="184"/>
      <c r="F20" s="107"/>
      <c r="G20" s="182" t="s">
        <v>11</v>
      </c>
      <c r="H20" s="182"/>
      <c r="I20" s="182"/>
      <c r="J20" s="183">
        <f>$O$6</f>
        <v>221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3"/>
      <c r="N21" s="304"/>
      <c r="O21" s="305"/>
      <c r="P21" s="109"/>
      <c r="Q21" s="309" t="s">
        <v>7</v>
      </c>
      <c r="R21" s="310"/>
      <c r="S21" s="310"/>
      <c r="T21" s="31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12" t="str">
        <f>IF(S22="","",S22)</f>
        <v/>
      </c>
      <c r="D22" s="313"/>
      <c r="E22" s="313"/>
      <c r="F22" s="27" t="str">
        <f>IF(C22="","",IF(U22="","",U22))</f>
        <v/>
      </c>
      <c r="G22" s="314" t="str">
        <f>IF(C22="","",$M$7)</f>
        <v/>
      </c>
      <c r="H22" s="314"/>
      <c r="I22" s="315" t="str">
        <f>IF(C22="","",AA22)</f>
        <v/>
      </c>
      <c r="J22" s="315"/>
      <c r="K22" s="316"/>
      <c r="L22" s="317"/>
      <c r="M22" s="303"/>
      <c r="N22" s="304"/>
      <c r="O22" s="305"/>
      <c r="P22" s="11"/>
      <c r="Q22" s="26">
        <v>1</v>
      </c>
      <c r="R22" s="25"/>
      <c r="S22" s="318"/>
      <c r="T22" s="31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271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3"/>
      <c r="N23" s="304"/>
      <c r="O23" s="305"/>
      <c r="P23" s="109"/>
      <c r="Q23" s="17">
        <v>2</v>
      </c>
      <c r="R23" s="16"/>
      <c r="S23" s="318"/>
      <c r="T23" s="31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3"/>
      <c r="N24" s="304"/>
      <c r="O24" s="305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9" t="str">
        <f>IF(C25="","",$M$7)</f>
        <v/>
      </c>
      <c r="H25" s="320"/>
      <c r="I25" s="277" t="str">
        <f>IF(C25="","",AA25)</f>
        <v/>
      </c>
      <c r="J25" s="277"/>
      <c r="K25" s="278"/>
      <c r="L25" s="279"/>
      <c r="M25" s="306"/>
      <c r="N25" s="307"/>
      <c r="O25" s="308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4"/>
      <c r="C27" s="245"/>
      <c r="D27" s="246"/>
      <c r="E27" s="247"/>
      <c r="F27" s="248"/>
      <c r="G27" s="249"/>
      <c r="H27" s="250"/>
      <c r="I27" s="251"/>
      <c r="J27" s="252"/>
      <c r="K27" s="272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6" t="s">
        <v>12</v>
      </c>
      <c r="C32" s="257"/>
      <c r="D32" s="258" t="str">
        <f>$B$7</f>
        <v>320/1</v>
      </c>
      <c r="E32" s="259"/>
      <c r="F32" s="110"/>
      <c r="G32" s="257" t="s">
        <v>11</v>
      </c>
      <c r="H32" s="257"/>
      <c r="I32" s="257"/>
      <c r="J32" s="258">
        <f>$O$6</f>
        <v>221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6" t="str">
        <f>IF(S34="","",S34)</f>
        <v>کفی ونزیا بژ</v>
      </c>
      <c r="D34" s="287"/>
      <c r="E34" s="288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42</v>
      </c>
      <c r="T34" s="29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2"/>
      <c r="M35" s="262"/>
      <c r="N35" s="263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4"/>
      <c r="C37" s="245"/>
      <c r="D37" s="246"/>
      <c r="E37" s="247"/>
      <c r="F37" s="248"/>
      <c r="G37" s="249"/>
      <c r="H37" s="250"/>
      <c r="I37" s="251"/>
      <c r="J37" s="252"/>
      <c r="K37" s="272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1" t="s">
        <v>12</v>
      </c>
      <c r="C41" s="182"/>
      <c r="D41" s="183" t="str">
        <f>$B$7</f>
        <v>320/1</v>
      </c>
      <c r="E41" s="184"/>
      <c r="F41" s="40"/>
      <c r="G41" s="182" t="s">
        <v>11</v>
      </c>
      <c r="H41" s="182"/>
      <c r="I41" s="182"/>
      <c r="J41" s="183">
        <f>$O$6</f>
        <v>221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7" t="str">
        <f>IF(S43="","",S43)</f>
        <v>دوبله جورابگیر با EVA 4میل</v>
      </c>
      <c r="D43" s="298"/>
      <c r="E43" s="29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 t="s">
        <v>43</v>
      </c>
      <c r="T43" s="301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2"/>
      <c r="M44" s="262"/>
      <c r="N44" s="263"/>
      <c r="O44" s="295"/>
      <c r="P44" s="45"/>
      <c r="Q44" s="10">
        <v>2</v>
      </c>
      <c r="R44" s="44"/>
      <c r="S44" s="284"/>
      <c r="T44" s="285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4"/>
      <c r="C46" s="245"/>
      <c r="D46" s="246"/>
      <c r="E46" s="247"/>
      <c r="F46" s="248"/>
      <c r="G46" s="249"/>
      <c r="H46" s="250"/>
      <c r="I46" s="251"/>
      <c r="J46" s="252"/>
      <c r="K46" s="272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2:Q2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1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6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2024-06-19T07:56:49Z</cp:lastPrinted>
  <dcterms:created xsi:type="dcterms:W3CDTF">2018-11-04T09:48:07Z</dcterms:created>
  <dcterms:modified xsi:type="dcterms:W3CDTF">2024-06-19T07:56:52Z</dcterms:modified>
</cp:coreProperties>
</file>