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<sst xmlns="http://schemas.openxmlformats.org/spreadsheetml/2006/main" count="111" uniqueCount="51">
  <si>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</si>
  <si>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</si>
  <si>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</si>
  <si>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</si>
  <si>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</si>
  <si>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</si>
  <si>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</si>
  <si>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</si>
  <si>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</si>
  <si>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</si>
  <si>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</si>
  <si>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</si>
  <si>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</si>
  <si>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</si>
  <si>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</si>
  <si>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</si>
  <si>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</si>
  <si>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</si>
  <si>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</si>
  <si>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</si>
  <si>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</si>
  <si>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</si>
  <si>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</si>
  <si>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</si>
  <si>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</si>
  <si>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</si>
  <si>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</si>
  <si>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</si>
  <si>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</si>
  <si>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</si>
  <si>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</si>
  <si>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</si>
  <si>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</si>
  <si>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</si>
  <si>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</si>
  <si>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</si>
  <si>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</si>
  <si>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</si>
  <si>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</si>
  <si>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</si>
  <si>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</si>
  <si>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</si>
  <si>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</si>
  <si>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</si>
  <si>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نایک بژ</t>
  </si>
  <si>
    <t>321/6</t>
  </si>
  <si>
    <t xml:space="preserve">لوبیایی نمره 16 </t>
  </si>
  <si>
    <t xml:space="preserve">تایم استاندارد </t>
  </si>
  <si>
    <t xml:space="preserve">مشکی </t>
  </si>
  <si>
    <t xml:space="preserve">فوم سنگی پشت فتر مشکی </t>
  </si>
  <si>
    <t>مشترک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</si>
</sst>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center" vertical="center"/>
      <protection hidden="1"/>
    </xf>
    <xf numFmtId="0" fontId="1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20" t="s">
        <v>32</v>
      </c>
      <c r="C1" s="321"/>
      <c r="D1" s="322">
        <v>0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301"/>
      <c r="Q1" s="301"/>
      <c r="R1" s="102"/>
      <c r="S1" s="101"/>
    </row>
    <row r="2" spans="2:36" ht="15.75" customHeight="1">
      <c r="B2" s="312" t="s">
        <v>33</v>
      </c>
      <c r="C2" s="313"/>
      <c r="D2" s="117">
        <v>30</v>
      </c>
      <c r="E2" s="117">
        <v>3</v>
      </c>
      <c r="F2" s="117">
        <v>1403</v>
      </c>
      <c r="G2" s="99"/>
      <c r="H2" s="316" t="s">
        <v>37</v>
      </c>
      <c r="I2" s="317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>
      <c r="B3" s="314" t="s">
        <v>34</v>
      </c>
      <c r="C3" s="315"/>
      <c r="D3" s="117"/>
      <c r="E3" s="117"/>
      <c r="F3" s="117">
        <v>1403</v>
      </c>
      <c r="G3" s="99"/>
      <c r="H3" s="316" t="s">
        <v>38</v>
      </c>
      <c r="I3" s="317"/>
      <c r="J3" s="122"/>
      <c r="K3" s="118" t="s">
        <v>36</v>
      </c>
      <c r="L3" s="98"/>
      <c r="M3" s="207" t="s">
        <v>41</v>
      </c>
      <c r="N3" s="207"/>
      <c r="O3" s="156" t="s">
        <v>50</v>
      </c>
      <c r="Q3" s="3"/>
      <c r="R3" s="3"/>
    </row>
    <row r="4" spans="2:36" ht="15.75" customHeight="1">
      <c r="B4" s="312" t="s">
        <v>40</v>
      </c>
      <c r="C4" s="313"/>
      <c r="D4" s="116"/>
      <c r="E4" s="119"/>
      <c r="F4" s="117">
        <v>1403</v>
      </c>
      <c r="G4" s="99"/>
      <c r="H4" s="316" t="s">
        <v>39</v>
      </c>
      <c r="I4" s="317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302" t="s">
        <v>31</v>
      </c>
      <c r="C6" s="303"/>
      <c r="D6" s="30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9" t="s">
        <v>11</v>
      </c>
      <c r="O6" s="241">
        <v>861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304" t="s">
        <v>45</v>
      </c>
      <c r="C7" s="305"/>
      <c r="D7" s="305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40"/>
      <c r="O7" s="24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4"/>
      <c r="C8" s="305"/>
      <c r="D8" s="305"/>
      <c r="E8" s="308" t="s">
        <v>27</v>
      </c>
      <c r="F8" s="300"/>
      <c r="G8" s="300"/>
      <c r="H8" s="300"/>
      <c r="I8" s="300"/>
      <c r="J8" s="300"/>
      <c r="K8" s="300"/>
      <c r="L8" s="300"/>
      <c r="M8" s="293"/>
      <c r="N8" s="243" t="s">
        <v>26</v>
      </c>
      <c r="O8" s="24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6"/>
      <c r="C9" s="307"/>
      <c r="D9" s="307"/>
      <c r="E9" s="309"/>
      <c r="F9" s="270"/>
      <c r="G9" s="270"/>
      <c r="H9" s="270"/>
      <c r="I9" s="270"/>
      <c r="J9" s="270"/>
      <c r="K9" s="270"/>
      <c r="L9" s="270"/>
      <c r="M9" s="294"/>
      <c r="N9" s="244"/>
      <c r="O9" s="246"/>
      <c r="P9" s="74"/>
      <c r="Q9" s="310" t="s">
        <v>25</v>
      </c>
      <c r="R9" s="311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6" t="s">
        <v>24</v>
      </c>
      <c r="D11" s="296"/>
      <c r="E11" s="296"/>
      <c r="F11" s="53" t="s">
        <v>6</v>
      </c>
      <c r="G11" s="297" t="s">
        <v>9</v>
      </c>
      <c r="H11" s="297"/>
      <c r="I11" s="297" t="s">
        <v>5</v>
      </c>
      <c r="J11" s="297"/>
      <c r="K11" s="298" t="s">
        <v>8</v>
      </c>
      <c r="L11" s="299"/>
      <c r="M11" s="290" t="s">
        <v>10</v>
      </c>
      <c r="N11" s="291"/>
      <c r="O11" s="292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84" t="str">
        <f>IF(S12="","",S12)</f>
        <v xml:space="preserve">فوم سنگی پشت فتر مشکی </v>
      </c>
      <c r="D12" s="285"/>
      <c r="E12" s="286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13.5</v>
      </c>
      <c r="J12" s="174"/>
      <c r="K12" s="186"/>
      <c r="L12" s="287"/>
      <c r="M12" s="247"/>
      <c r="N12" s="248"/>
      <c r="O12" s="249"/>
      <c r="P12" s="49"/>
      <c r="Q12" s="71">
        <v>1</v>
      </c>
      <c r="R12" s="124"/>
      <c r="S12" s="288" t="s">
        <v>49</v>
      </c>
      <c r="T12" s="289"/>
      <c r="U12" s="125" t="s">
        <v>42</v>
      </c>
      <c r="V12" s="126">
        <v>40.5</v>
      </c>
      <c r="X12" s="22"/>
      <c r="Y12" s="22"/>
      <c r="AA12" s="6">
        <f>($M$7*V12)/$S$9</f>
        <v>13.5</v>
      </c>
    </row>
    <row r="13" spans="2:36" ht="19.7" customHeight="1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95"/>
      <c r="M13" s="247"/>
      <c r="N13" s="248"/>
      <c r="O13" s="249"/>
      <c r="P13" s="45"/>
      <c r="Q13" s="70">
        <v>2</v>
      </c>
      <c r="R13" s="127"/>
      <c r="S13" s="267"/>
      <c r="T13" s="268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7"/>
      <c r="N14" s="248"/>
      <c r="O14" s="249"/>
      <c r="P14" s="11"/>
      <c r="Q14" s="70">
        <v>3</v>
      </c>
      <c r="R14" s="127"/>
      <c r="S14" s="267"/>
      <c r="T14" s="268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76" t="str">
        <f>IF(S15="","",S15)</f>
        <v/>
      </c>
      <c r="D15" s="276"/>
      <c r="E15" s="276"/>
      <c r="F15" s="68" t="str">
        <f>IF(C15="","",IF(U15="","",U15))</f>
        <v/>
      </c>
      <c r="G15" s="277" t="str">
        <f>IF(C15="","",$M$7)</f>
        <v/>
      </c>
      <c r="H15" s="277"/>
      <c r="I15" s="278" t="str">
        <f>IF(C15="","",AA15)</f>
        <v/>
      </c>
      <c r="J15" s="278"/>
      <c r="K15" s="279"/>
      <c r="L15" s="280"/>
      <c r="M15" s="247"/>
      <c r="N15" s="248"/>
      <c r="O15" s="249"/>
      <c r="P15" s="45"/>
      <c r="Q15" s="67">
        <v>4</v>
      </c>
      <c r="R15" s="131"/>
      <c r="S15" s="274"/>
      <c r="T15" s="275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50"/>
      <c r="C18" s="250"/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6" t="s">
        <v>12</v>
      </c>
      <c r="C20" s="237"/>
      <c r="D20" s="229" t="str">
        <f>$B$7</f>
        <v>321/6</v>
      </c>
      <c r="E20" s="238"/>
      <c r="F20" s="107"/>
      <c r="G20" s="237" t="s">
        <v>11</v>
      </c>
      <c r="H20" s="237"/>
      <c r="I20" s="237"/>
      <c r="J20" s="229">
        <f>$O$6</f>
        <v>861</v>
      </c>
      <c r="K20" s="229"/>
      <c r="L20" s="229"/>
      <c r="M20" s="230" t="s">
        <v>10</v>
      </c>
      <c r="N20" s="231"/>
      <c r="O20" s="23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3" t="str">
        <f>IF(S22="","",S22)</f>
        <v xml:space="preserve">لوبیایی نمره 16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720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43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1"/>
      <c r="T24" s="28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5" t="s">
        <v>30</v>
      </c>
      <c r="C30" s="26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6" t="s">
        <v>29</v>
      </c>
      <c r="L30" s="271"/>
      <c r="M30" s="231" t="s">
        <v>10</v>
      </c>
      <c r="N30" s="231"/>
      <c r="O30" s="23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69" t="s">
        <v>28</v>
      </c>
      <c r="C31" s="270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72">
        <f>J31+I31+H31+G31+F31+E31+D31</f>
        <v>180</v>
      </c>
      <c r="L31" s="273"/>
      <c r="M31" s="256"/>
      <c r="N31" s="256"/>
      <c r="O31" s="25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1" t="s">
        <v>12</v>
      </c>
      <c r="C32" s="252"/>
      <c r="D32" s="253" t="str">
        <f>$B$7</f>
        <v>321/6</v>
      </c>
      <c r="E32" s="254"/>
      <c r="F32" s="110"/>
      <c r="G32" s="252" t="s">
        <v>11</v>
      </c>
      <c r="H32" s="252"/>
      <c r="I32" s="252"/>
      <c r="J32" s="253">
        <f>$O$6</f>
        <v>861</v>
      </c>
      <c r="K32" s="253"/>
      <c r="L32" s="253"/>
      <c r="M32" s="255"/>
      <c r="N32" s="256"/>
      <c r="O32" s="25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23"/>
      <c r="N33" s="224"/>
      <c r="O33" s="225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>کفی نایک بژ</v>
      </c>
      <c r="D34" s="219"/>
      <c r="E34" s="220"/>
      <c r="F34" s="19" t="str">
        <f>IF(C34="","",IF(U34="","",U34))</f>
        <v>متر</v>
      </c>
      <c r="G34" s="185">
        <f>IF(C34="","",$M$7)</f>
        <v>180</v>
      </c>
      <c r="H34" s="185"/>
      <c r="I34" s="174">
        <f>IF(C34="","",AA34)</f>
        <v>9.6666666666666661</v>
      </c>
      <c r="J34" s="174"/>
      <c r="K34" s="186"/>
      <c r="L34" s="187"/>
      <c r="M34" s="223"/>
      <c r="N34" s="224"/>
      <c r="O34" s="225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29</v>
      </c>
      <c r="X34" s="22"/>
      <c r="Y34" s="22"/>
      <c r="AA34" s="6">
        <f>($M$7*V34)/$S$9</f>
        <v>9.6666666666666661</v>
      </c>
    </row>
    <row r="35" spans="2:27" ht="19.7" customHeight="1" thickBot="1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26"/>
      <c r="N35" s="227"/>
      <c r="O35" s="228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33"/>
      <c r="D38" s="62" t="s">
        <v>20</v>
      </c>
      <c r="E38" s="61" t="s">
        <v>19</v>
      </c>
      <c r="F38" s="61"/>
      <c r="G38" s="61" t="s">
        <v>18</v>
      </c>
      <c r="H38" s="60"/>
      <c r="I38" s="234" t="s">
        <v>17</v>
      </c>
      <c r="J38" s="234"/>
      <c r="K38" s="235"/>
      <c r="L38" s="235"/>
      <c r="M38" s="23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6" t="s">
        <v>12</v>
      </c>
      <c r="C41" s="237"/>
      <c r="D41" s="229" t="str">
        <f>$B$7</f>
        <v>321/6</v>
      </c>
      <c r="E41" s="238"/>
      <c r="F41" s="40"/>
      <c r="G41" s="237" t="s">
        <v>11</v>
      </c>
      <c r="H41" s="237"/>
      <c r="I41" s="237"/>
      <c r="J41" s="229">
        <f>$O$6</f>
        <v>861</v>
      </c>
      <c r="K41" s="229"/>
      <c r="L41" s="229"/>
      <c r="M41" s="230" t="s">
        <v>10</v>
      </c>
      <c r="N41" s="231"/>
      <c r="O41" s="23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2024-06-19T07:57:17Z</cp:lastPrinted>
  <dcterms:created xsi:type="dcterms:W3CDTF">2018-11-04T09:48:07Z</dcterms:created>
  <dcterms:modified xsi:type="dcterms:W3CDTF">2024-06-19T07:57:21Z</dcterms:modified>
</cp:coreProperties>
</file>