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I24" i="1" s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F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<sst xmlns="http://schemas.openxmlformats.org/spreadsheetml/2006/main" count="113" uniqueCount="52">
  <si>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</si>
  <si>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</si>
  <si>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</si>
  <si>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</si>
  <si>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</si>
  <si>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</si>
  <si>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</si>
  <si>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</si>
  <si>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</si>
  <si>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</si>
  <si>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</si>
  <si>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</si>
  <si>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</si>
  <si>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</si>
  <si>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</si>
  <si>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</si>
  <si>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</si>
  <si>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</si>
  <si>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</si>
  <si>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</si>
  <si>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</si>
  <si>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</si>
  <si>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</si>
  <si>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</si>
  <si>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</si>
  <si>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</si>
  <si>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</si>
  <si>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</si>
  <si>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</si>
  <si>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</si>
  <si>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</si>
  <si>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</si>
  <si>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</si>
  <si>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</si>
  <si>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</si>
  <si>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</si>
  <si>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</si>
  <si>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</si>
  <si>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</si>
  <si>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</si>
  <si>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</si>
  <si>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</si>
  <si>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</si>
  <si>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</si>
  <si>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323/2</t>
  </si>
  <si>
    <t>سگک گرد گلدار بی زبانه زرد قلم</t>
  </si>
  <si>
    <t>eva4میل مشکی</t>
  </si>
  <si>
    <t>کفی برش نشود</t>
  </si>
  <si>
    <t>کفش پارس</t>
  </si>
  <si>
    <t>عسلی</t>
  </si>
  <si>
    <t>لئوپاردو عسلی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</si>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</sst>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  <font>
      <b/>
      <sz val="18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7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20" fontId="32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423151</xdr:colOff>
      <xdr:row>10</xdr:row>
      <xdr:rowOff>21166</xdr:rowOff>
    </xdr:from>
    <xdr:to>
      <xdr:col>14</xdr:col>
      <xdr:colOff>1217083</xdr:colOff>
      <xdr:row>14</xdr:row>
      <xdr:rowOff>232833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7667" y="1894416"/>
          <a:ext cx="2116849" cy="1227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1227849</xdr:colOff>
      <xdr:row>25</xdr:row>
      <xdr:rowOff>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1" y="4349750"/>
          <a:ext cx="2116849" cy="1227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>
        <v>1746</v>
      </c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29</v>
      </c>
      <c r="E2" s="117">
        <v>1</v>
      </c>
      <c r="F2" s="117">
        <v>1398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1398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 t="s">
        <v>48</v>
      </c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1398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28" t="s">
        <v>11</v>
      </c>
      <c r="O6" s="230">
        <v>57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140" t="s">
        <v>44</v>
      </c>
      <c r="C7" s="141"/>
      <c r="D7" s="141"/>
      <c r="E7" s="91" t="s">
        <v>28</v>
      </c>
      <c r="F7" s="90">
        <f>R7</f>
        <v>10</v>
      </c>
      <c r="G7" s="90">
        <f t="shared" si="0"/>
        <v>10</v>
      </c>
      <c r="H7" s="90">
        <f t="shared" si="0"/>
        <v>20</v>
      </c>
      <c r="I7" s="90">
        <f t="shared" si="0"/>
        <v>30</v>
      </c>
      <c r="J7" s="90">
        <f t="shared" si="0"/>
        <v>30</v>
      </c>
      <c r="K7" s="90">
        <f t="shared" si="0"/>
        <v>20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28</v>
      </c>
      <c r="R7" s="87">
        <v>10</v>
      </c>
      <c r="S7" s="87">
        <v>10</v>
      </c>
      <c r="T7" s="87">
        <v>20</v>
      </c>
      <c r="U7" s="87">
        <v>30</v>
      </c>
      <c r="V7" s="87">
        <v>30</v>
      </c>
      <c r="W7" s="87">
        <v>20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2" t="s">
        <v>26</v>
      </c>
      <c r="O8" s="234" t="s">
        <v>49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>لئوپاردو عسلی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4</v>
      </c>
      <c r="J12" s="170"/>
      <c r="K12" s="171"/>
      <c r="L12" s="172"/>
      <c r="M12" s="236"/>
      <c r="N12" s="237"/>
      <c r="O12" s="238"/>
      <c r="P12" s="49"/>
      <c r="Q12" s="71">
        <v>1</v>
      </c>
      <c r="R12" s="124"/>
      <c r="S12" s="173" t="s">
        <v>50</v>
      </c>
      <c r="T12" s="174"/>
      <c r="U12" s="125" t="s">
        <v>42</v>
      </c>
      <c r="V12" s="126">
        <v>18</v>
      </c>
      <c r="X12" s="22"/>
      <c r="Y12" s="22"/>
      <c r="AA12" s="6">
        <f>($M$7*V12)/$S$9</f>
        <v>4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51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316">
        <v>0.1423611111111111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323/2</v>
      </c>
      <c r="E20" s="183"/>
      <c r="F20" s="107"/>
      <c r="G20" s="181" t="s">
        <v>11</v>
      </c>
      <c r="H20" s="181"/>
      <c r="I20" s="181"/>
      <c r="J20" s="182">
        <f>$O$6</f>
        <v>57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299"/>
      <c r="N21" s="300"/>
      <c r="O21" s="157"/>
      <c r="P21" s="109"/>
      <c r="Q21" s="304" t="s">
        <v>7</v>
      </c>
      <c r="R21" s="305"/>
      <c r="S21" s="305"/>
      <c r="T21" s="306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7" t="str">
        <f>IF(S22="","",S22)</f>
        <v>سگک گرد گلدار بی زبانه زرد قلم</v>
      </c>
      <c r="D22" s="308"/>
      <c r="E22" s="308"/>
      <c r="F22" s="27" t="str">
        <f>IF(C22="","",IF(U22="","",U22))</f>
        <v>عدد</v>
      </c>
      <c r="G22" s="309">
        <f>IF(C22="","",$M$7)</f>
        <v>120</v>
      </c>
      <c r="H22" s="309"/>
      <c r="I22" s="310">
        <f>IF(C22="","",AA22)</f>
        <v>240</v>
      </c>
      <c r="J22" s="310"/>
      <c r="K22" s="311"/>
      <c r="L22" s="312"/>
      <c r="M22" s="299"/>
      <c r="N22" s="300"/>
      <c r="O22" s="157"/>
      <c r="P22" s="11"/>
      <c r="Q22" s="26">
        <v>1</v>
      </c>
      <c r="R22" s="25"/>
      <c r="S22" s="313" t="s">
        <v>45</v>
      </c>
      <c r="T22" s="313"/>
      <c r="U22" s="24" t="s">
        <v>43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">
      <c r="B23" s="21">
        <v>2</v>
      </c>
      <c r="C23" s="268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299"/>
      <c r="N23" s="300"/>
      <c r="O23" s="157"/>
      <c r="P23" s="109"/>
      <c r="Q23" s="17">
        <v>2</v>
      </c>
      <c r="R23" s="16"/>
      <c r="S23" s="313"/>
      <c r="T23" s="313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299"/>
      <c r="N24" s="300"/>
      <c r="O24" s="15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14" t="str">
        <f>IF(C25="","",$M$7)</f>
        <v/>
      </c>
      <c r="H25" s="315"/>
      <c r="I25" s="273" t="str">
        <f>IF(C25="","",AA25)</f>
        <v/>
      </c>
      <c r="J25" s="273"/>
      <c r="K25" s="274"/>
      <c r="L25" s="275"/>
      <c r="M25" s="301"/>
      <c r="N25" s="302"/>
      <c r="O25" s="303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10</v>
      </c>
      <c r="E31" s="111">
        <f t="shared" ref="E31:J31" si="5">G7</f>
        <v>10</v>
      </c>
      <c r="F31" s="111">
        <f t="shared" si="5"/>
        <v>20</v>
      </c>
      <c r="G31" s="111">
        <f t="shared" si="5"/>
        <v>30</v>
      </c>
      <c r="H31" s="111">
        <f t="shared" si="5"/>
        <v>30</v>
      </c>
      <c r="I31" s="111">
        <f t="shared" si="5"/>
        <v>20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323/2</v>
      </c>
      <c r="E32" s="256"/>
      <c r="F32" s="110"/>
      <c r="G32" s="254" t="s">
        <v>11</v>
      </c>
      <c r="H32" s="254"/>
      <c r="I32" s="254"/>
      <c r="J32" s="255">
        <f>$O$6</f>
        <v>57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79" t="s">
        <v>23</v>
      </c>
      <c r="D33" s="279"/>
      <c r="E33" s="279"/>
      <c r="F33" s="56" t="s">
        <v>6</v>
      </c>
      <c r="G33" s="292" t="s">
        <v>9</v>
      </c>
      <c r="H33" s="292"/>
      <c r="I33" s="292" t="s">
        <v>5</v>
      </c>
      <c r="J33" s="292"/>
      <c r="K33" s="226" t="s">
        <v>8</v>
      </c>
      <c r="L33" s="227"/>
      <c r="M33" s="289" t="s">
        <v>47</v>
      </c>
      <c r="N33" s="156"/>
      <c r="O33" s="290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156"/>
      <c r="O34" s="290"/>
      <c r="P34" s="49"/>
      <c r="Q34" s="26">
        <v>1</v>
      </c>
      <c r="R34" s="48"/>
      <c r="S34" s="286"/>
      <c r="T34" s="287"/>
      <c r="U34" s="24" t="s">
        <v>42</v>
      </c>
      <c r="V34" s="47">
        <v>20</v>
      </c>
      <c r="X34" s="22"/>
      <c r="Y34" s="22"/>
      <c r="AA34" s="6">
        <f>($M$7*V34)/$S$9</f>
        <v>4.4444444444444446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59"/>
      <c r="N35" s="260"/>
      <c r="O35" s="291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323/2</v>
      </c>
      <c r="E41" s="183"/>
      <c r="F41" s="40"/>
      <c r="G41" s="181" t="s">
        <v>11</v>
      </c>
      <c r="H41" s="181"/>
      <c r="I41" s="181"/>
      <c r="J41" s="182">
        <f>$O$6</f>
        <v>57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8" t="s">
        <v>14</v>
      </c>
      <c r="D42" s="298"/>
      <c r="E42" s="298"/>
      <c r="F42" s="56" t="s">
        <v>6</v>
      </c>
      <c r="G42" s="292" t="s">
        <v>9</v>
      </c>
      <c r="H42" s="292"/>
      <c r="I42" s="292" t="s">
        <v>5</v>
      </c>
      <c r="J42" s="292"/>
      <c r="K42" s="226" t="s">
        <v>8</v>
      </c>
      <c r="L42" s="227"/>
      <c r="M42" s="289"/>
      <c r="N42" s="156"/>
      <c r="O42" s="290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3" t="str">
        <f>IF(S43="","",S43)</f>
        <v>eva4میل مشکی</v>
      </c>
      <c r="D43" s="294"/>
      <c r="E43" s="295"/>
      <c r="F43" s="19" t="str">
        <f>IF(C43="","",IF(U43="","",U43))</f>
        <v>متر</v>
      </c>
      <c r="G43" s="169">
        <f>IF(C43="","",$M$7)</f>
        <v>120</v>
      </c>
      <c r="H43" s="169"/>
      <c r="I43" s="170">
        <f>IF(C43="","",AA43)</f>
        <v>0.5</v>
      </c>
      <c r="J43" s="170"/>
      <c r="K43" s="171"/>
      <c r="L43" s="285"/>
      <c r="M43" s="289"/>
      <c r="N43" s="156"/>
      <c r="O43" s="290"/>
      <c r="P43" s="49"/>
      <c r="Q43" s="26">
        <v>1</v>
      </c>
      <c r="R43" s="48"/>
      <c r="S43" s="296" t="s">
        <v>46</v>
      </c>
      <c r="T43" s="297"/>
      <c r="U43" s="24" t="s">
        <v>42</v>
      </c>
      <c r="V43" s="47">
        <v>2.25</v>
      </c>
      <c r="X43" s="22"/>
      <c r="Y43" s="22"/>
      <c r="AA43" s="6">
        <f>($M$7*V43)/$S$9</f>
        <v>0.5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291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2019-04-18T08:00:30Z</cp:lastPrinted>
  <dcterms:created xsi:type="dcterms:W3CDTF">2018-11-04T09:48:07Z</dcterms:created>
  <dcterms:modified xsi:type="dcterms:W3CDTF">2021-06-27T14:10:44Z</dcterms:modified>
</cp:coreProperties>
</file>