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<sst xmlns="http://schemas.openxmlformats.org/spreadsheetml/2006/main" count="113" uniqueCount="52">
  <si>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</si>
  <si>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</si>
  <si>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</si>
  <si>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</si>
  <si>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</si>
  <si>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</si>
  <si>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</si>
  <si>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</si>
  <si>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</si>
  <si>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</si>
  <si>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</si>
  <si>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</si>
  <si>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</si>
  <si>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</si>
  <si>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</si>
  <si>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</si>
  <si>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</si>
  <si>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</si>
  <si>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</si>
  <si>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</si>
  <si>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</si>
  <si>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</si>
  <si>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</si>
  <si>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</si>
  <si>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</si>
  <si>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</si>
  <si>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</si>
  <si>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</si>
  <si>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</si>
  <si>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</si>
  <si>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</si>
  <si>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</si>
  <si>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</si>
  <si>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</si>
  <si>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</si>
  <si>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</si>
  <si>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</si>
  <si>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</si>
  <si>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</si>
  <si>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</si>
  <si>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</si>
  <si>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</si>
  <si>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</si>
  <si>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</si>
  <si>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</si>
  <si>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</si>
  <si>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</si>
  <si>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325/1</t>
  </si>
  <si>
    <t>مارک پارس طلایی+میخ رو</t>
  </si>
  <si>
    <t xml:space="preserve">مشکی </t>
  </si>
  <si>
    <t xml:space="preserve">پاک شونده 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</si>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</sst>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1227667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0"/>
          <a:ext cx="2138017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1185333</xdr:colOff>
      <xdr:row>25</xdr:row>
      <xdr:rowOff>31750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4349750"/>
          <a:ext cx="2074333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R18: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1374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19</v>
      </c>
      <c r="E2" s="117">
        <v>6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60</v>
      </c>
      <c r="N7" s="229"/>
      <c r="O7" s="231"/>
      <c r="P7" s="89"/>
      <c r="Q7" s="88" t="s">
        <v>28</v>
      </c>
      <c r="R7" s="87"/>
      <c r="S7" s="87"/>
      <c r="T7" s="87"/>
      <c r="U7" s="87">
        <v>20</v>
      </c>
      <c r="V7" s="87">
        <v>20</v>
      </c>
      <c r="W7" s="87">
        <v>20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پاک شونده فوم سنگی پشت فتر مشکی </v>
      </c>
      <c r="D12" s="167"/>
      <c r="E12" s="168"/>
      <c r="F12" s="19" t="str">
        <f>IF(C12="","",IF(U12="","",U12))</f>
        <v>متر</v>
      </c>
      <c r="G12" s="169">
        <f>IF(C12="","",$M$7)</f>
        <v>60</v>
      </c>
      <c r="H12" s="169"/>
      <c r="I12" s="170">
        <f>IF(C12="","",AA12)</f>
        <v>2.6111111111111112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23.5</v>
      </c>
      <c r="X12" s="22"/>
      <c r="Y12" s="22"/>
      <c r="AA12" s="6">
        <f>($M$7*V12)/$S$9</f>
        <v>2.6111111111111112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325/1</v>
      </c>
      <c r="E20" s="183"/>
      <c r="F20" s="107"/>
      <c r="G20" s="181" t="s">
        <v>11</v>
      </c>
      <c r="H20" s="181"/>
      <c r="I20" s="181"/>
      <c r="J20" s="182">
        <f>$O$6</f>
        <v>8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مارک پارس طلایی+میخ رو</v>
      </c>
      <c r="D22" s="308"/>
      <c r="E22" s="308"/>
      <c r="F22" s="27" t="str">
        <f>IF(C22="","",IF(U22="","",U22))</f>
        <v>عدد</v>
      </c>
      <c r="G22" s="309">
        <f>IF(C22="","",$M$7)</f>
        <v>60</v>
      </c>
      <c r="H22" s="309"/>
      <c r="I22" s="310">
        <f>IF(C22="","",AA22)</f>
        <v>120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3">
        <f>J31+I31+H31+G31+F31+E31+D31</f>
        <v>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325/1</v>
      </c>
      <c r="E32" s="256"/>
      <c r="F32" s="110"/>
      <c r="G32" s="254" t="s">
        <v>11</v>
      </c>
      <c r="H32" s="254"/>
      <c r="I32" s="254"/>
      <c r="J32" s="255">
        <f>$O$6</f>
        <v>8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60</v>
      </c>
      <c r="H34" s="169"/>
      <c r="I34" s="170">
        <f>IF(C34="","",AA34)</f>
        <v>2.2222222222222223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325/1</v>
      </c>
      <c r="E41" s="183"/>
      <c r="F41" s="40"/>
      <c r="G41" s="181" t="s">
        <v>11</v>
      </c>
      <c r="H41" s="181"/>
      <c r="I41" s="181"/>
      <c r="J41" s="182">
        <f>$O$6</f>
        <v>8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60</v>
      </c>
      <c r="H43" s="169"/>
      <c r="I43" s="170">
        <f>IF(C43="","",AA43)</f>
        <v>1.3333333333333333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2020-09-09T06:54:44Z</cp:lastPrinted>
  <dcterms:created xsi:type="dcterms:W3CDTF">2018-11-04T09:48:07Z</dcterms:created>
  <dcterms:modified xsi:type="dcterms:W3CDTF">2021-07-06T13:11:48Z</dcterms:modified>
</cp:coreProperties>
</file>