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3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I13" i="1" s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43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K31" i="1" l="1"/>
  <c r="G12" i="1"/>
  <c r="AA24" i="1"/>
  <c r="AA22" i="1"/>
  <c r="I22" i="1" s="1"/>
  <c r="AA14" i="1"/>
  <c r="AA12" i="1"/>
  <c r="I12" i="1" s="1"/>
  <c r="AA23" i="1"/>
  <c r="I23" i="1" s="1"/>
  <c r="AA25" i="1"/>
  <c r="AA13" i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<sst xmlns="http://schemas.openxmlformats.org/spreadsheetml/2006/main" count="113" uniqueCount="52">
  <si>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</si>
  <si>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</si>
  <si>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</si>
  <si>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</si>
  <si>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</si>
  <si>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</si>
  <si>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</si>
  <si>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</si>
  <si>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</si>
  <si>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</si>
  <si>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</si>
  <si>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</si>
  <si>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</si>
  <si>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</si>
  <si>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</si>
  <si>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</si>
  <si>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</si>
  <si>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</si>
  <si>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</si>
  <si>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</si>
  <si>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</si>
  <si>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</si>
  <si>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</si>
  <si>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</si>
  <si>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</si>
  <si>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</si>
  <si>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</si>
  <si>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</si>
  <si>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</si>
  <si>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</si>
  <si>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</si>
  <si>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</si>
  <si>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</si>
  <si>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</si>
  <si>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</si>
  <si>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</si>
  <si>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</si>
  <si>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</si>
  <si>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</si>
  <si>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</si>
  <si>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</si>
  <si>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</si>
  <si>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</si>
  <si>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</si>
  <si>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</si>
  <si>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</si>
  <si>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325/2</t>
  </si>
  <si>
    <t>سگک پلاستیکی انگشتری نیکل</t>
  </si>
  <si>
    <t>کفش پارس</t>
  </si>
  <si>
    <t>کرم</t>
  </si>
  <si>
    <t>پاک شونده کرم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</si>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</sst>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32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116234</xdr:colOff>
      <xdr:row>10</xdr:row>
      <xdr:rowOff>10583</xdr:rowOff>
    </xdr:from>
    <xdr:to>
      <xdr:col>14</xdr:col>
      <xdr:colOff>1147234</xdr:colOff>
      <xdr:row>14</xdr:row>
      <xdr:rowOff>211667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77516" y="1883833"/>
          <a:ext cx="1920000" cy="1217084"/>
        </a:xfrm>
        <a:prstGeom prst="rect">
          <a:avLst/>
        </a:prstGeom>
      </xdr:spPr>
    </xdr:pic>
    <xdr:clientData/>
  </xdr:twoCellAnchor>
  <xdr:twoCellAnchor editAs="oneCell">
    <xdr:from>
      <xdr:col>12</xdr:col>
      <xdr:colOff>158750</xdr:colOff>
      <xdr:row>19</xdr:row>
      <xdr:rowOff>158751</xdr:rowOff>
    </xdr:from>
    <xdr:to>
      <xdr:col>14</xdr:col>
      <xdr:colOff>1189750</xdr:colOff>
      <xdr:row>24</xdr:row>
      <xdr:rowOff>116418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5000" y="4233334"/>
          <a:ext cx="1920000" cy="1217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2117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19</v>
      </c>
      <c r="E2" s="117">
        <v>2</v>
      </c>
      <c r="F2" s="117">
        <v>1398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1398</v>
      </c>
      <c r="G3" s="99"/>
      <c r="H3" s="308" t="s">
        <v>38</v>
      </c>
      <c r="I3" s="309"/>
      <c r="J3" s="122"/>
      <c r="K3" s="118" t="s">
        <v>36</v>
      </c>
      <c r="L3" s="98"/>
      <c r="M3" s="206" t="s">
        <v>41</v>
      </c>
      <c r="N3" s="206"/>
      <c r="O3" s="155" t="s">
        <v>48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1398</v>
      </c>
      <c r="G4" s="99"/>
      <c r="H4" s="308" t="s">
        <v>39</v>
      </c>
      <c r="I4" s="309"/>
      <c r="J4" s="123"/>
      <c r="K4" s="118" t="s">
        <v>36</v>
      </c>
      <c r="L4" s="98"/>
      <c r="M4" s="206"/>
      <c r="N4" s="206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323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46</v>
      </c>
      <c r="C7" s="297"/>
      <c r="D7" s="297"/>
      <c r="E7" s="91" t="s">
        <v>28</v>
      </c>
      <c r="F7" s="90">
        <f>R7</f>
        <v>0</v>
      </c>
      <c r="G7" s="90">
        <f t="shared" si="0"/>
        <v>22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/>
      <c r="S7" s="87">
        <v>22</v>
      </c>
      <c r="T7" s="87">
        <v>45</v>
      </c>
      <c r="U7" s="87">
        <v>45</v>
      </c>
      <c r="V7" s="87">
        <v>45</v>
      </c>
      <c r="W7" s="87">
        <v>23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3"/>
      <c r="G9" s="263"/>
      <c r="H9" s="263"/>
      <c r="I9" s="263"/>
      <c r="J9" s="263"/>
      <c r="K9" s="263"/>
      <c r="L9" s="263"/>
      <c r="M9" s="286"/>
      <c r="N9" s="237"/>
      <c r="O9" s="239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>پاک شونده کرم</v>
      </c>
      <c r="D12" s="277"/>
      <c r="E12" s="278"/>
      <c r="F12" s="19" t="str">
        <f>IF(C12="","",IF(U12="","",U12))</f>
        <v>متر</v>
      </c>
      <c r="G12" s="184">
        <f>IF(C12="","",$M$7)</f>
        <v>180</v>
      </c>
      <c r="H12" s="184"/>
      <c r="I12" s="173">
        <f>IF(C12="","",AA12)</f>
        <v>7.833333333333333</v>
      </c>
      <c r="J12" s="173"/>
      <c r="K12" s="185"/>
      <c r="L12" s="279"/>
      <c r="M12" s="240"/>
      <c r="N12" s="241"/>
      <c r="O12" s="242"/>
      <c r="P12" s="49"/>
      <c r="Q12" s="71">
        <v>1</v>
      </c>
      <c r="R12" s="124"/>
      <c r="S12" s="280" t="s">
        <v>50</v>
      </c>
      <c r="T12" s="281"/>
      <c r="U12" s="125" t="s">
        <v>44</v>
      </c>
      <c r="V12" s="126">
        <v>23.5</v>
      </c>
      <c r="X12" s="22"/>
      <c r="Y12" s="22"/>
      <c r="AA12" s="6">
        <f>($M$7*V12)/$S$9</f>
        <v>7.833333333333333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4" t="str">
        <f>IF(C13="","",$M$7)</f>
        <v/>
      </c>
      <c r="H13" s="184"/>
      <c r="I13" s="173" t="str">
        <f>IF(C13="","",AA13)</f>
        <v/>
      </c>
      <c r="J13" s="173"/>
      <c r="K13" s="189"/>
      <c r="L13" s="287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4" t="str">
        <f>IF(C14="","",$M$7)</f>
        <v/>
      </c>
      <c r="H14" s="184"/>
      <c r="I14" s="173" t="str">
        <f>IF(C14="","",AA14)</f>
        <v/>
      </c>
      <c r="J14" s="173"/>
      <c r="K14" s="174"/>
      <c r="L14" s="175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0.22916666666666666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325/2</v>
      </c>
      <c r="E20" s="231"/>
      <c r="F20" s="107"/>
      <c r="G20" s="230" t="s">
        <v>11</v>
      </c>
      <c r="H20" s="230"/>
      <c r="I20" s="230"/>
      <c r="J20" s="222">
        <f>$O$6</f>
        <v>323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2" t="str">
        <f>IF(S22="","",S22)</f>
        <v>سگک پلاستیکی انگشتری نیکل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47</v>
      </c>
      <c r="T22" s="168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/>
      <c r="T23" s="17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176"/>
      <c r="T24" s="1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0</v>
      </c>
      <c r="E31" s="111">
        <f t="shared" ref="E31:J31" si="5">G7</f>
        <v>22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23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325/2</v>
      </c>
      <c r="E32" s="247"/>
      <c r="F32" s="110"/>
      <c r="G32" s="245" t="s">
        <v>11</v>
      </c>
      <c r="H32" s="245"/>
      <c r="I32" s="245"/>
      <c r="J32" s="246">
        <f>$O$6</f>
        <v>323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3">
        <f>IF(C34="","",AA34)</f>
        <v>6.666666666666667</v>
      </c>
      <c r="J34" s="173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4" t="str">
        <f>IF(C35="","",$M$7)</f>
        <v/>
      </c>
      <c r="H35" s="184"/>
      <c r="I35" s="173" t="str">
        <f>IF(C35="","",AA35)</f>
        <v/>
      </c>
      <c r="J35" s="173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7" t="s">
        <v>2</v>
      </c>
      <c r="I36" s="138"/>
      <c r="J36" s="139"/>
      <c r="K36" s="140" t="s">
        <v>1</v>
      </c>
      <c r="L36" s="141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325/2</v>
      </c>
      <c r="E41" s="231"/>
      <c r="F41" s="40"/>
      <c r="G41" s="230" t="s">
        <v>11</v>
      </c>
      <c r="H41" s="230"/>
      <c r="I41" s="230"/>
      <c r="J41" s="222">
        <f>$O$6</f>
        <v>323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3">
        <f>IF(C43="","",AA43)</f>
        <v>4</v>
      </c>
      <c r="J43" s="173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4" t="str">
        <f>IF(C44="","",$M$7)</f>
        <v/>
      </c>
      <c r="H44" s="184"/>
      <c r="I44" s="173" t="str">
        <f>IF(C44="","",AA44)</f>
        <v/>
      </c>
      <c r="J44" s="173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7" t="s">
        <v>2</v>
      </c>
      <c r="I45" s="138"/>
      <c r="J45" s="139"/>
      <c r="K45" s="140" t="s">
        <v>1</v>
      </c>
      <c r="L45" s="141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2019-05-09T09:51:29Z</cp:lastPrinted>
  <dcterms:created xsi:type="dcterms:W3CDTF">2018-11-04T09:48:07Z</dcterms:created>
  <dcterms:modified xsi:type="dcterms:W3CDTF">2021-07-06T13:23:14Z</dcterms:modified>
</cp:coreProperties>
</file>