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I23" i="1" s="1"/>
  <c r="C22" i="1"/>
  <c r="J20" i="1"/>
  <c r="D20" i="1"/>
  <c r="F22" i="1" l="1"/>
  <c r="F23" i="1"/>
  <c r="F24" i="1"/>
  <c r="F25" i="1"/>
  <c r="G23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3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K31" i="1" l="1"/>
  <c r="G12" i="1"/>
  <c r="AA24" i="1"/>
  <c r="AA22" i="1"/>
  <c r="I22" i="1" s="1"/>
  <c r="AA14" i="1"/>
  <c r="AA12" i="1"/>
  <c r="I12" i="1" s="1"/>
  <c r="AA23" i="1"/>
  <c r="AA25" i="1"/>
  <c r="AA13" i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<sst xmlns="http://schemas.openxmlformats.org/spreadsheetml/2006/main" count="113" uniqueCount="52">
  <si>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</si>
  <si>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</si>
  <si>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</si>
  <si>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</si>
  <si>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</si>
  <si>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</si>
  <si>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</si>
  <si>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</si>
  <si>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</si>
  <si>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</si>
  <si>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</si>
  <si>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</si>
  <si>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</si>
  <si>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</si>
  <si>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</si>
  <si>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</si>
  <si>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</si>
  <si>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</si>
  <si>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</si>
  <si>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</si>
  <si>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</si>
  <si>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</si>
  <si>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</si>
  <si>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</si>
  <si>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</si>
  <si>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</si>
  <si>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</si>
  <si>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</si>
  <si>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</si>
  <si>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</si>
  <si>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</si>
  <si>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</si>
  <si>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</si>
  <si>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</si>
  <si>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</si>
  <si>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</si>
  <si>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</si>
  <si>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</si>
  <si>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</si>
  <si>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</si>
  <si>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</si>
  <si>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</si>
  <si>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325/3</t>
  </si>
  <si>
    <t>کفی ونزیا بژ</t>
  </si>
  <si>
    <t>سگک مربع چهار نگین پلاستیکی</t>
  </si>
  <si>
    <t>دوبله جورابگیر با EVA 4میل</t>
  </si>
  <si>
    <t>متر</t>
  </si>
  <si>
    <t>عدد</t>
  </si>
  <si>
    <t>کفش پارس</t>
  </si>
  <si>
    <t>مشکی</t>
  </si>
  <si>
    <t>پاویا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</si>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</sst>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423334</xdr:colOff>
      <xdr:row>9</xdr:row>
      <xdr:rowOff>21167</xdr:rowOff>
    </xdr:from>
    <xdr:to>
      <xdr:col>14</xdr:col>
      <xdr:colOff>1227668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2" y="1862667"/>
          <a:ext cx="2127251" cy="12805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38269</xdr:rowOff>
    </xdr:from>
    <xdr:to>
      <xdr:col>14</xdr:col>
      <xdr:colOff>1238250</xdr:colOff>
      <xdr:row>25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4112852"/>
          <a:ext cx="2127250" cy="1464565"/>
        </a:xfrm>
        <a:prstGeom prst="rect">
          <a:avLst/>
        </a:prstGeom>
      </xdr:spPr>
    </xdr:pic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1351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18</v>
      </c>
      <c r="E2" s="117">
        <v>12</v>
      </c>
      <c r="F2" s="117">
        <v>1397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1397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155" t="s">
        <v>48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1397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289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42</v>
      </c>
      <c r="C7" s="297"/>
      <c r="D7" s="297"/>
      <c r="E7" s="91" t="s">
        <v>28</v>
      </c>
      <c r="F7" s="90">
        <f>R7</f>
        <v>0</v>
      </c>
      <c r="G7" s="90">
        <f t="shared" si="0"/>
        <v>44</v>
      </c>
      <c r="H7" s="90">
        <f t="shared" si="0"/>
        <v>90</v>
      </c>
      <c r="I7" s="90">
        <f t="shared" si="0"/>
        <v>90</v>
      </c>
      <c r="J7" s="90">
        <f t="shared" si="0"/>
        <v>90</v>
      </c>
      <c r="K7" s="90">
        <f t="shared" si="0"/>
        <v>46</v>
      </c>
      <c r="L7" s="90">
        <f t="shared" si="0"/>
        <v>0</v>
      </c>
      <c r="M7" s="90">
        <f t="shared" ref="M7" si="1">Y7</f>
        <v>360</v>
      </c>
      <c r="N7" s="233"/>
      <c r="O7" s="235"/>
      <c r="P7" s="89"/>
      <c r="Q7" s="88" t="s">
        <v>28</v>
      </c>
      <c r="R7" s="87"/>
      <c r="S7" s="87">
        <v>44</v>
      </c>
      <c r="T7" s="87">
        <v>90</v>
      </c>
      <c r="U7" s="87">
        <v>90</v>
      </c>
      <c r="V7" s="87">
        <v>90</v>
      </c>
      <c r="W7" s="87">
        <v>46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پاویا مشکی</v>
      </c>
      <c r="D12" s="277"/>
      <c r="E12" s="278"/>
      <c r="F12" s="19" t="str">
        <f>IF(C12="","",IF(U12="","",U12))</f>
        <v>متر</v>
      </c>
      <c r="G12" s="184">
        <f>IF(C12="","",$M$7)</f>
        <v>360</v>
      </c>
      <c r="H12" s="184"/>
      <c r="I12" s="173">
        <f>IF(C12="","",AA12)</f>
        <v>16.666666666666668</v>
      </c>
      <c r="J12" s="173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50</v>
      </c>
      <c r="T12" s="281"/>
      <c r="U12" s="125" t="s">
        <v>46</v>
      </c>
      <c r="V12" s="126">
        <v>25</v>
      </c>
      <c r="X12" s="22"/>
      <c r="Y12" s="22"/>
      <c r="AA12" s="6">
        <f>($M$7*V12)/$S$9</f>
        <v>16.666666666666668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325/3</v>
      </c>
      <c r="E20" s="231"/>
      <c r="F20" s="107"/>
      <c r="G20" s="230" t="s">
        <v>11</v>
      </c>
      <c r="H20" s="230"/>
      <c r="I20" s="230"/>
      <c r="J20" s="222">
        <f>$O$6</f>
        <v>289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>سگک مربع چهار نگین پلاستیکی</v>
      </c>
      <c r="D22" s="163"/>
      <c r="E22" s="163"/>
      <c r="F22" s="27" t="str">
        <f>IF(C22="","",IF(U22="","",U22))</f>
        <v>عدد</v>
      </c>
      <c r="G22" s="164">
        <f>IF(C22="","",$M$7)</f>
        <v>360</v>
      </c>
      <c r="H22" s="164"/>
      <c r="I22" s="165">
        <f>IF(C22="","",AA22)</f>
        <v>1440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44</v>
      </c>
      <c r="T22" s="168"/>
      <c r="U22" s="24" t="s">
        <v>47</v>
      </c>
      <c r="V22" s="23">
        <v>2160</v>
      </c>
      <c r="X22" s="22"/>
      <c r="Y22" s="22"/>
      <c r="AA22" s="6">
        <f>($M$7*V22)/$S$9</f>
        <v>1440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44</v>
      </c>
      <c r="F31" s="111">
        <f t="shared" si="5"/>
        <v>90</v>
      </c>
      <c r="G31" s="111">
        <f t="shared" si="5"/>
        <v>90</v>
      </c>
      <c r="H31" s="111">
        <f t="shared" si="5"/>
        <v>90</v>
      </c>
      <c r="I31" s="111">
        <f t="shared" si="5"/>
        <v>46</v>
      </c>
      <c r="J31" s="111">
        <f t="shared" si="5"/>
        <v>0</v>
      </c>
      <c r="K31" s="265">
        <f>J31+I31+H31+G31+F31+E31+D31</f>
        <v>360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325/3</v>
      </c>
      <c r="E32" s="247"/>
      <c r="F32" s="110"/>
      <c r="G32" s="245" t="s">
        <v>11</v>
      </c>
      <c r="H32" s="245"/>
      <c r="I32" s="245"/>
      <c r="J32" s="246">
        <f>$O$6</f>
        <v>289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360</v>
      </c>
      <c r="H34" s="184"/>
      <c r="I34" s="173">
        <f>IF(C34="","",AA34)</f>
        <v>13.333333333333334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46</v>
      </c>
      <c r="V34" s="47">
        <v>20</v>
      </c>
      <c r="X34" s="22"/>
      <c r="Y34" s="22"/>
      <c r="AA34" s="6">
        <f>($M$7*V34)/$S$9</f>
        <v>13.333333333333334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325/3</v>
      </c>
      <c r="E41" s="231"/>
      <c r="F41" s="40"/>
      <c r="G41" s="230" t="s">
        <v>11</v>
      </c>
      <c r="H41" s="230"/>
      <c r="I41" s="230"/>
      <c r="J41" s="222">
        <f>$O$6</f>
        <v>289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360</v>
      </c>
      <c r="H43" s="184"/>
      <c r="I43" s="173">
        <f>IF(C43="","",AA43)</f>
        <v>8</v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45</v>
      </c>
      <c r="T43" s="188"/>
      <c r="U43" s="24" t="s">
        <v>46</v>
      </c>
      <c r="V43" s="47">
        <v>12</v>
      </c>
      <c r="X43" s="22"/>
      <c r="Y43" s="22"/>
      <c r="AA43" s="6">
        <f>($M$7*V43)/$S$9</f>
        <v>8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2019-03-11T05:52:28Z</cp:lastPrinted>
  <dcterms:created xsi:type="dcterms:W3CDTF">2018-11-04T09:48:07Z</dcterms:created>
  <dcterms:modified xsi:type="dcterms:W3CDTF">2021-07-06T13:26:32Z</dcterms:modified>
</cp:coreProperties>
</file>