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<sst xmlns="http://schemas.openxmlformats.org/spreadsheetml/2006/main" count="117" uniqueCount="54">
  <si>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</si>
  <si>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</si>
  <si>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</si>
  <si>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</si>
  <si>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</si>
  <si>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</si>
  <si>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</si>
  <si>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</si>
  <si>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</si>
  <si>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</si>
  <si>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</si>
  <si>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</si>
  <si>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</si>
  <si>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</si>
  <si>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</si>
  <si>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</si>
  <si>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</si>
  <si>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</si>
  <si>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</si>
  <si>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</si>
  <si>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</si>
  <si>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</si>
  <si>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</si>
  <si>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</si>
  <si>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</si>
  <si>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</si>
  <si>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</si>
  <si>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</si>
  <si>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</si>
  <si>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</si>
  <si>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</si>
  <si>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</si>
  <si>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</si>
  <si>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</si>
  <si>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</si>
  <si>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</si>
  <si>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</si>
  <si>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</si>
  <si>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</si>
  <si>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</si>
  <si>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</si>
  <si>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</si>
  <si>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</si>
  <si>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</si>
  <si>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کفی نخودی </t>
  </si>
  <si>
    <t xml:space="preserve">علامت طبی و علامت + حذف شود </t>
  </si>
  <si>
    <t xml:space="preserve">علی اکبر مومنی </t>
  </si>
  <si>
    <t xml:space="preserve">عسلی </t>
  </si>
  <si>
    <t xml:space="preserve">سوبله پاویا عسلی </t>
  </si>
  <si>
    <t>327/11</t>
  </si>
  <si>
    <t xml:space="preserve">برچسب 10 سانت مشکی </t>
  </si>
  <si>
    <t xml:space="preserve">رول </t>
  </si>
  <si>
    <t xml:space="preserve">پل مستطیل 2.5 سانت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</si>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</sst>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2"/>
      <color rgb="FF002060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3182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7</v>
      </c>
      <c r="E2" s="117">
        <v>11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41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49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9.5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207" t="str">
        <f>IF(S13="","",S13)</f>
        <v xml:space="preserve">برچسب 10 سانت مشکی </v>
      </c>
      <c r="D13" s="207"/>
      <c r="E13" s="207"/>
      <c r="F13" s="19" t="str">
        <f>IF(C13="","",IF(U13="","",U13))</f>
        <v xml:space="preserve">رول </v>
      </c>
      <c r="G13" s="169">
        <f>IF(C13="","",$M$7)</f>
        <v>180</v>
      </c>
      <c r="H13" s="169"/>
      <c r="I13" s="170">
        <f>IF(C13="","",AA13)</f>
        <v>0.20833333333333334</v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 t="s">
        <v>50</v>
      </c>
      <c r="T13" s="196"/>
      <c r="U13" s="128" t="s">
        <v>51</v>
      </c>
      <c r="V13" s="129">
        <v>0.625</v>
      </c>
      <c r="X13" s="22"/>
      <c r="Y13" s="22"/>
      <c r="AA13" s="6">
        <f t="shared" ref="AA13:AA15" si="2">($M$7*V13)/$S$9</f>
        <v>0.20833333333333334</v>
      </c>
    </row>
    <row r="14" spans="2:36" ht="19.7" customHeight="1" x14ac:dyDescent="0.2">
      <c r="B14" s="46">
        <v>3</v>
      </c>
      <c r="C14" s="207" t="str">
        <f>IF(S14="","",S14)</f>
        <v xml:space="preserve">برچسب 10 سانت مشکی </v>
      </c>
      <c r="D14" s="207"/>
      <c r="E14" s="207"/>
      <c r="F14" s="19" t="str">
        <f>IF(C14="","",IF(U14="","",U14))</f>
        <v xml:space="preserve">رول </v>
      </c>
      <c r="G14" s="169">
        <f>IF(C14="","",$M$7)</f>
        <v>180</v>
      </c>
      <c r="H14" s="169"/>
      <c r="I14" s="170">
        <f>IF(C14="","",AA14)</f>
        <v>0.20833333333333334</v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 t="s">
        <v>50</v>
      </c>
      <c r="T14" s="196"/>
      <c r="U14" s="128" t="s">
        <v>51</v>
      </c>
      <c r="V14" s="130">
        <v>0.625</v>
      </c>
      <c r="X14" s="22"/>
      <c r="Y14" s="22"/>
      <c r="AA14" s="6">
        <f t="shared" si="2"/>
        <v>0.20833333333333334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9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327/11</v>
      </c>
      <c r="E20" s="183"/>
      <c r="F20" s="107"/>
      <c r="G20" s="181" t="s">
        <v>11</v>
      </c>
      <c r="H20" s="181"/>
      <c r="I20" s="181"/>
      <c r="J20" s="182">
        <f>$O$6</f>
        <v>41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 xml:space="preserve">پل مستطیل 2.5 سانت مشکی </v>
      </c>
      <c r="D22" s="311"/>
      <c r="E22" s="311"/>
      <c r="F22" s="27" t="str">
        <f>IF(C22="","",IF(U22="","",U22))</f>
        <v>عدد</v>
      </c>
      <c r="G22" s="312">
        <f>IF(C22="","",$M$7)</f>
        <v>180</v>
      </c>
      <c r="H22" s="312"/>
      <c r="I22" s="313">
        <f>IF(C22="","",AA22)</f>
        <v>360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52</v>
      </c>
      <c r="T22" s="316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303"/>
      <c r="P23" s="109"/>
      <c r="Q23" s="17">
        <v>2</v>
      </c>
      <c r="R23" s="16"/>
      <c r="S23" s="316"/>
      <c r="T23" s="316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303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7" t="str">
        <f>IF(C25="","",$M$7)</f>
        <v/>
      </c>
      <c r="H25" s="318"/>
      <c r="I25" s="274" t="str">
        <f>IF(C25="","",AA25)</f>
        <v/>
      </c>
      <c r="J25" s="274"/>
      <c r="K25" s="275"/>
      <c r="L25" s="276"/>
      <c r="M25" s="304"/>
      <c r="N25" s="305"/>
      <c r="O25" s="306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327/11</v>
      </c>
      <c r="E32" s="257"/>
      <c r="F32" s="110"/>
      <c r="G32" s="255" t="s">
        <v>11</v>
      </c>
      <c r="H32" s="255"/>
      <c r="I32" s="255"/>
      <c r="J32" s="256">
        <f>$O$6</f>
        <v>41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کفی نخودی </v>
      </c>
      <c r="D34" s="284"/>
      <c r="E34" s="285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</v>
      </c>
      <c r="J34" s="170"/>
      <c r="K34" s="171"/>
      <c r="L34" s="286"/>
      <c r="M34" s="291"/>
      <c r="N34" s="156"/>
      <c r="O34" s="292"/>
      <c r="P34" s="49"/>
      <c r="Q34" s="26">
        <v>1</v>
      </c>
      <c r="R34" s="48"/>
      <c r="S34" s="287" t="s">
        <v>44</v>
      </c>
      <c r="T34" s="288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89" t="str">
        <f>IF(S35="","",S35)</f>
        <v xml:space="preserve">علامت طبی و علامت + حذف شود </v>
      </c>
      <c r="D35" s="289"/>
      <c r="E35" s="289"/>
      <c r="F35" s="19" t="str">
        <f>IF(C35="","",IF(U35="","",U35))</f>
        <v/>
      </c>
      <c r="G35" s="169">
        <f>IF(C35="","",$M$7)</f>
        <v>180</v>
      </c>
      <c r="H35" s="169"/>
      <c r="I35" s="170">
        <f>IF(C35="","",AA35)</f>
        <v>0</v>
      </c>
      <c r="J35" s="170"/>
      <c r="K35" s="184"/>
      <c r="L35" s="290"/>
      <c r="M35" s="260"/>
      <c r="N35" s="261"/>
      <c r="O35" s="293"/>
      <c r="P35" s="45"/>
      <c r="Q35" s="10">
        <v>2</v>
      </c>
      <c r="R35" s="44"/>
      <c r="S35" s="281" t="s">
        <v>45</v>
      </c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327/11</v>
      </c>
      <c r="E41" s="183"/>
      <c r="F41" s="40"/>
      <c r="G41" s="181" t="s">
        <v>11</v>
      </c>
      <c r="H41" s="181"/>
      <c r="I41" s="181"/>
      <c r="J41" s="182">
        <f>$O$6</f>
        <v>41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0"/>
      <c r="N44" s="261"/>
      <c r="O44" s="293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2021-02-01T04:21:17Z</cp:lastPrinted>
  <dcterms:created xsi:type="dcterms:W3CDTF">2018-11-04T09:48:07Z</dcterms:created>
  <dcterms:modified xsi:type="dcterms:W3CDTF">2021-07-06T08:07:16Z</dcterms:modified>
</cp:coreProperties>
</file>