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<sst xmlns="http://schemas.openxmlformats.org/spreadsheetml/2006/main" count="112" uniqueCount="51">
  <si>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</si>
  <si>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</si>
  <si>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</si>
  <si>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</si>
  <si>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</si>
  <si>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</si>
  <si>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</si>
  <si>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</si>
  <si>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</si>
  <si>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</si>
  <si>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</si>
  <si>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</si>
  <si>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</si>
  <si>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</si>
  <si>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</si>
  <si>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</si>
  <si>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</si>
  <si>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</si>
  <si>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</si>
  <si>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</si>
  <si>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</si>
  <si>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</si>
  <si>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</si>
  <si>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</si>
  <si>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</si>
  <si>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</si>
  <si>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</si>
  <si>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</si>
  <si>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</si>
  <si>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</si>
  <si>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</si>
  <si>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</si>
  <si>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</si>
  <si>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</si>
  <si>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</si>
  <si>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</si>
  <si>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</si>
  <si>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</si>
  <si>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</si>
  <si>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</si>
  <si>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</si>
  <si>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</si>
  <si>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</si>
  <si>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ابر باد کرم مغز مشکی</t>
  </si>
  <si>
    <t>327/2</t>
  </si>
  <si>
    <t>سگک مردانه تاج دار 2 تیکه</t>
  </si>
  <si>
    <t>عدد</t>
  </si>
  <si>
    <t>میخ زیر و رو نیکل</t>
  </si>
  <si>
    <t>مشکی</t>
  </si>
  <si>
    <t>پاویا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</si>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</sst>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10</xdr:row>
      <xdr:rowOff>10583</xdr:rowOff>
    </xdr:from>
    <xdr:to>
      <xdr:col>14</xdr:col>
      <xdr:colOff>1164166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584" y="1883833"/>
          <a:ext cx="2062876" cy="12170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1173876</xdr:colOff>
      <xdr:row>24</xdr:row>
      <xdr:rowOff>232834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874" y="4349750"/>
          <a:ext cx="2062876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3966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</v>
      </c>
      <c r="E2" s="117">
        <v>10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8" t="s">
        <v>11</v>
      </c>
      <c r="O6" s="230">
        <v>178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29"/>
      <c r="O7" s="231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پاویا مشکی</v>
      </c>
      <c r="D12" s="167"/>
      <c r="E12" s="168"/>
      <c r="F12" s="19" t="str">
        <f>IF(C12="","",IF(U12="","",U12))</f>
        <v>متر</v>
      </c>
      <c r="G12" s="169">
        <f>IF(C12="","",$M$7)</f>
        <v>60</v>
      </c>
      <c r="H12" s="169"/>
      <c r="I12" s="170">
        <f>IF(C12="","",AA12)</f>
        <v>3.6666666666666665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33</v>
      </c>
      <c r="X12" s="22"/>
      <c r="Y12" s="22"/>
      <c r="AA12" s="6">
        <f>($M$7*V12)/$S$9</f>
        <v>3.6666666666666665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5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327/2</v>
      </c>
      <c r="E20" s="183"/>
      <c r="F20" s="107"/>
      <c r="G20" s="181" t="s">
        <v>11</v>
      </c>
      <c r="H20" s="181"/>
      <c r="I20" s="181"/>
      <c r="J20" s="182">
        <f>$O$6</f>
        <v>178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8"/>
      <c r="N21" s="299"/>
      <c r="O21" s="157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6" t="str">
        <f>IF(S22="","",S22)</f>
        <v>سگک مردانه تاج دار 2 تیکه</v>
      </c>
      <c r="D22" s="307"/>
      <c r="E22" s="307"/>
      <c r="F22" s="27" t="str">
        <f>IF(C22="","",IF(U22="","",U22))</f>
        <v>عدد</v>
      </c>
      <c r="G22" s="308">
        <f>IF(C22="","",$M$7)</f>
        <v>60</v>
      </c>
      <c r="H22" s="308"/>
      <c r="I22" s="309">
        <f>IF(C22="","",AA22)</f>
        <v>120</v>
      </c>
      <c r="J22" s="309"/>
      <c r="K22" s="310"/>
      <c r="L22" s="311"/>
      <c r="M22" s="298"/>
      <c r="N22" s="299"/>
      <c r="O22" s="157"/>
      <c r="P22" s="11"/>
      <c r="Q22" s="26">
        <v>1</v>
      </c>
      <c r="R22" s="25"/>
      <c r="S22" s="312" t="s">
        <v>45</v>
      </c>
      <c r="T22" s="312"/>
      <c r="U22" s="24" t="s">
        <v>46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8" t="str">
        <f>IF(S23="","",S23)</f>
        <v>میخ زیر و رو نیکل</v>
      </c>
      <c r="D23" s="207"/>
      <c r="E23" s="207"/>
      <c r="F23" s="19" t="str">
        <f>IF(C23="","",IF(U23="","",U23))</f>
        <v>عدد</v>
      </c>
      <c r="G23" s="221">
        <f>IF(C23="","",$M$7)</f>
        <v>60</v>
      </c>
      <c r="H23" s="222"/>
      <c r="I23" s="170">
        <f>IF(C23="","",AA23)</f>
        <v>240</v>
      </c>
      <c r="J23" s="170"/>
      <c r="K23" s="208"/>
      <c r="L23" s="209"/>
      <c r="M23" s="298"/>
      <c r="N23" s="299"/>
      <c r="O23" s="157"/>
      <c r="P23" s="109"/>
      <c r="Q23" s="17">
        <v>2</v>
      </c>
      <c r="R23" s="16"/>
      <c r="S23" s="312" t="s">
        <v>47</v>
      </c>
      <c r="T23" s="312"/>
      <c r="U23" s="24" t="s">
        <v>46</v>
      </c>
      <c r="V23" s="14">
        <v>2160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thickBot="1" x14ac:dyDescent="0.25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8"/>
      <c r="N24" s="299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3" t="str">
        <f>IF(C25="","",$M$7)</f>
        <v/>
      </c>
      <c r="H25" s="314"/>
      <c r="I25" s="273" t="str">
        <f>IF(C25="","",AA25)</f>
        <v/>
      </c>
      <c r="J25" s="273"/>
      <c r="K25" s="274"/>
      <c r="L25" s="275"/>
      <c r="M25" s="300"/>
      <c r="N25" s="301"/>
      <c r="O25" s="302"/>
      <c r="P25" s="11"/>
      <c r="Q25" s="10">
        <v>4</v>
      </c>
      <c r="R25" s="9"/>
      <c r="S25" s="223"/>
      <c r="T25" s="22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03">
        <f>J31+I31+H31+G31+F31+E31+D31</f>
        <v>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327/2</v>
      </c>
      <c r="E32" s="256"/>
      <c r="F32" s="110"/>
      <c r="G32" s="254" t="s">
        <v>11</v>
      </c>
      <c r="H32" s="254"/>
      <c r="I32" s="254"/>
      <c r="J32" s="255">
        <f>$O$6</f>
        <v>178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8" t="s">
        <v>23</v>
      </c>
      <c r="D33" s="278"/>
      <c r="E33" s="278"/>
      <c r="F33" s="56" t="s">
        <v>6</v>
      </c>
      <c r="G33" s="291" t="s">
        <v>9</v>
      </c>
      <c r="H33" s="291"/>
      <c r="I33" s="291" t="s">
        <v>5</v>
      </c>
      <c r="J33" s="291"/>
      <c r="K33" s="226" t="s">
        <v>8</v>
      </c>
      <c r="L33" s="227"/>
      <c r="M33" s="288"/>
      <c r="N33" s="156"/>
      <c r="O33" s="289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1" t="str">
        <f>IF(S34="","",S34)</f>
        <v>کفی ابر باد کرم مغز مشکی</v>
      </c>
      <c r="D34" s="282"/>
      <c r="E34" s="283"/>
      <c r="F34" s="19" t="str">
        <f>IF(C34="","",IF(U34="","",U34))</f>
        <v>متر</v>
      </c>
      <c r="G34" s="169">
        <f>IF(C34="","",$M$7)</f>
        <v>60</v>
      </c>
      <c r="H34" s="169"/>
      <c r="I34" s="170">
        <f>IF(C34="","",AA34)</f>
        <v>3.3333333333333335</v>
      </c>
      <c r="J34" s="170"/>
      <c r="K34" s="171"/>
      <c r="L34" s="284"/>
      <c r="M34" s="288"/>
      <c r="N34" s="156"/>
      <c r="O34" s="289"/>
      <c r="P34" s="49"/>
      <c r="Q34" s="26">
        <v>1</v>
      </c>
      <c r="R34" s="48"/>
      <c r="S34" s="285" t="s">
        <v>43</v>
      </c>
      <c r="T34" s="286"/>
      <c r="U34" s="24" t="s">
        <v>42</v>
      </c>
      <c r="V34" s="47">
        <v>30</v>
      </c>
      <c r="X34" s="22"/>
      <c r="Y34" s="22"/>
      <c r="AA34" s="6">
        <f>($M$7*V34)/$S$9</f>
        <v>3.3333333333333335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7"/>
      <c r="M35" s="259"/>
      <c r="N35" s="260"/>
      <c r="O35" s="290"/>
      <c r="P35" s="45"/>
      <c r="Q35" s="10">
        <v>2</v>
      </c>
      <c r="R35" s="44"/>
      <c r="S35" s="279"/>
      <c r="T35" s="280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6"/>
      <c r="N36" s="277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327/2</v>
      </c>
      <c r="E41" s="183"/>
      <c r="F41" s="40"/>
      <c r="G41" s="181" t="s">
        <v>11</v>
      </c>
      <c r="H41" s="181"/>
      <c r="I41" s="181"/>
      <c r="J41" s="182">
        <f>$O$6</f>
        <v>178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7" t="s">
        <v>14</v>
      </c>
      <c r="D42" s="297"/>
      <c r="E42" s="297"/>
      <c r="F42" s="56" t="s">
        <v>6</v>
      </c>
      <c r="G42" s="291" t="s">
        <v>9</v>
      </c>
      <c r="H42" s="291"/>
      <c r="I42" s="291" t="s">
        <v>5</v>
      </c>
      <c r="J42" s="291"/>
      <c r="K42" s="226" t="s">
        <v>8</v>
      </c>
      <c r="L42" s="227"/>
      <c r="M42" s="288"/>
      <c r="N42" s="156"/>
      <c r="O42" s="289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2" t="str">
        <f>IF(S43="","",S43)</f>
        <v/>
      </c>
      <c r="D43" s="293"/>
      <c r="E43" s="294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4"/>
      <c r="M43" s="288"/>
      <c r="N43" s="156"/>
      <c r="O43" s="289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7"/>
      <c r="M44" s="259"/>
      <c r="N44" s="260"/>
      <c r="O44" s="290"/>
      <c r="P44" s="45"/>
      <c r="Q44" s="10">
        <v>2</v>
      </c>
      <c r="R44" s="44"/>
      <c r="S44" s="279"/>
      <c r="T44" s="280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6"/>
      <c r="N45" s="277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2019-12-23T05:14:22Z</cp:lastPrinted>
  <dcterms:created xsi:type="dcterms:W3CDTF">2018-11-04T09:48:07Z</dcterms:created>
  <dcterms:modified xsi:type="dcterms:W3CDTF">2021-07-14T07:31:19Z</dcterms:modified>
</cp:coreProperties>
</file>