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<sst xmlns="http://schemas.openxmlformats.org/spreadsheetml/2006/main" count="112" uniqueCount="51">
  <si>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</si>
  <si>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</si>
  <si>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</si>
  <si>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</si>
  <si>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</si>
  <si>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</si>
  <si>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</si>
  <si>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</si>
  <si>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</si>
  <si>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</si>
  <si>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</si>
  <si>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</si>
  <si>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</si>
  <si>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</si>
  <si>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</si>
  <si>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</si>
  <si>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</si>
  <si>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</si>
  <si>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</si>
  <si>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</si>
  <si>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</si>
  <si>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</si>
  <si>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</si>
  <si>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</si>
  <si>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</si>
  <si>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</si>
  <si>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</si>
  <si>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</si>
  <si>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</si>
  <si>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</si>
  <si>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</si>
  <si>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</si>
  <si>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</si>
  <si>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</si>
  <si>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</si>
  <si>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</si>
  <si>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</si>
  <si>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</si>
  <si>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</si>
  <si>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</si>
  <si>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</si>
  <si>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</si>
  <si>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</si>
  <si>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</si>
  <si>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ابر باد کرم مغز مشکی</t>
  </si>
  <si>
    <t>عسلی</t>
  </si>
  <si>
    <t>پاویا عسلی</t>
  </si>
  <si>
    <t>327/5</t>
  </si>
  <si>
    <t>سگک رکاب پایه دار هرمی کوچک زرد قلم</t>
  </si>
  <si>
    <t>سگک مارک P نیکل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</si>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</sst>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2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424208</xdr:colOff>
      <xdr:row>10</xdr:row>
      <xdr:rowOff>0</xdr:rowOff>
    </xdr:from>
    <xdr:to>
      <xdr:col>14</xdr:col>
      <xdr:colOff>1174750</xdr:colOff>
      <xdr:row>14</xdr:row>
      <xdr:rowOff>232833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1873250"/>
          <a:ext cx="2073459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1184459</xdr:colOff>
      <xdr:row>25</xdr:row>
      <xdr:rowOff>21166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40291" y="4349750"/>
          <a:ext cx="2073459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16" zoomScale="90" zoomScaleNormal="100" zoomScaleSheetLayoutView="90" zoomScalePageLayoutView="90" workbookViewId="0">
      <selection activeCell="S30" sqref="S30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3968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1</v>
      </c>
      <c r="E2" s="117">
        <v>10</v>
      </c>
      <c r="F2" s="117">
        <v>1398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8" t="s">
        <v>34</v>
      </c>
      <c r="C3" s="309"/>
      <c r="D3" s="117"/>
      <c r="E3" s="117"/>
      <c r="F3" s="117">
        <v>1398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155"/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1398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31</v>
      </c>
      <c r="C6" s="297"/>
      <c r="D6" s="297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180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8" t="s">
        <v>47</v>
      </c>
      <c r="C7" s="299"/>
      <c r="D7" s="299"/>
      <c r="E7" s="91" t="s">
        <v>28</v>
      </c>
      <c r="F7" s="90">
        <f>R7</f>
        <v>5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10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28</v>
      </c>
      <c r="R7" s="87">
        <v>5</v>
      </c>
      <c r="S7" s="87">
        <v>10</v>
      </c>
      <c r="T7" s="87">
        <v>15</v>
      </c>
      <c r="U7" s="87">
        <v>15</v>
      </c>
      <c r="V7" s="87">
        <v>10</v>
      </c>
      <c r="W7" s="87">
        <v>5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8" t="str">
        <f>IF(S12="","",S12)</f>
        <v>پاویا عسلی</v>
      </c>
      <c r="D12" s="279"/>
      <c r="E12" s="280"/>
      <c r="F12" s="19" t="str">
        <f>IF(C12="","",IF(U12="","",U12))</f>
        <v>متر</v>
      </c>
      <c r="G12" s="184">
        <f>IF(C12="","",$M$7)</f>
        <v>60</v>
      </c>
      <c r="H12" s="184"/>
      <c r="I12" s="173">
        <f>IF(C12="","",AA12)</f>
        <v>2.7777777777777777</v>
      </c>
      <c r="J12" s="173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46</v>
      </c>
      <c r="T12" s="283"/>
      <c r="U12" s="125" t="s">
        <v>42</v>
      </c>
      <c r="V12" s="126">
        <v>25</v>
      </c>
      <c r="X12" s="22"/>
      <c r="Y12" s="22"/>
      <c r="AA12" s="6">
        <f>($M$7*V12)/$S$9</f>
        <v>2.7777777777777777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4" t="str">
        <f>IF(C13="","",$M$7)</f>
        <v/>
      </c>
      <c r="H13" s="184"/>
      <c r="I13" s="173" t="str">
        <f>IF(C13="","",AA13)</f>
        <v/>
      </c>
      <c r="J13" s="173"/>
      <c r="K13" s="189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327/5</v>
      </c>
      <c r="E20" s="231"/>
      <c r="F20" s="107"/>
      <c r="G20" s="230" t="s">
        <v>11</v>
      </c>
      <c r="H20" s="230"/>
      <c r="I20" s="230"/>
      <c r="J20" s="222">
        <f>$O$6</f>
        <v>180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سگک رکاب پایه دار هرمی کوچک زرد قلم</v>
      </c>
      <c r="D22" s="163"/>
      <c r="E22" s="163"/>
      <c r="F22" s="27" t="str">
        <f>IF(C22="","",IF(U22="","",U22))</f>
        <v>عدد</v>
      </c>
      <c r="G22" s="164">
        <f>IF(C22="","",$M$7)</f>
        <v>60</v>
      </c>
      <c r="H22" s="164"/>
      <c r="I22" s="165">
        <f>IF(C22="","",AA22)</f>
        <v>120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43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169" t="str">
        <f>IF(S23="","",S23)</f>
        <v>سگک مارک P نیکل</v>
      </c>
      <c r="D23" s="170"/>
      <c r="E23" s="170"/>
      <c r="F23" s="19" t="str">
        <f>IF(C23="","",IF(U23="","",U23))</f>
        <v>عدد</v>
      </c>
      <c r="G23" s="171">
        <f>IF(C23="","",$M$7)</f>
        <v>60</v>
      </c>
      <c r="H23" s="172"/>
      <c r="I23" s="173">
        <f>IF(C23="","",AA23)</f>
        <v>120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 t="s">
        <v>49</v>
      </c>
      <c r="T23" s="176"/>
      <c r="U23" s="15" t="s">
        <v>43</v>
      </c>
      <c r="V23" s="14">
        <v>1080</v>
      </c>
      <c r="X23" s="22"/>
      <c r="Y23" s="22"/>
      <c r="AA23" s="6">
        <f t="shared" ref="AA23:AA25" si="3">($M$7*V23)/$S$9</f>
        <v>120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50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318">
        <v>0.25</v>
      </c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5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10</v>
      </c>
      <c r="I31" s="111">
        <f t="shared" si="5"/>
        <v>5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327/5</v>
      </c>
      <c r="E32" s="247"/>
      <c r="F32" s="110"/>
      <c r="G32" s="245" t="s">
        <v>11</v>
      </c>
      <c r="H32" s="245"/>
      <c r="I32" s="245"/>
      <c r="J32" s="246">
        <f>$O$6</f>
        <v>180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ابر باد کرم مغز مشکی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3">
        <f>IF(C34="","",AA34)</f>
        <v>3.3333333333333335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30</v>
      </c>
      <c r="X34" s="22"/>
      <c r="Y34" s="22"/>
      <c r="AA34" s="6">
        <f>($M$7*V34)/$S$9</f>
        <v>3.3333333333333335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327/5</v>
      </c>
      <c r="E41" s="231"/>
      <c r="F41" s="40"/>
      <c r="G41" s="230" t="s">
        <v>11</v>
      </c>
      <c r="H41" s="230"/>
      <c r="I41" s="230"/>
      <c r="J41" s="222">
        <f>$O$6</f>
        <v>180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3" t="str">
        <f>IF(C43="","",AA43)</f>
        <v/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2019-12-23T05:25:47Z</cp:lastPrinted>
  <dcterms:created xsi:type="dcterms:W3CDTF">2018-11-04T09:48:07Z</dcterms:created>
  <dcterms:modified xsi:type="dcterms:W3CDTF">2021-06-27T14:17:13Z</dcterms:modified>
</cp:coreProperties>
</file>