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<sst xmlns="http://schemas.openxmlformats.org/spreadsheetml/2006/main" count="112" uniqueCount="52">
  <si>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</si>
  <si>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</si>
  <si>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</si>
  <si>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</si>
  <si>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</si>
  <si>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</si>
  <si>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</si>
  <si>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</si>
  <si>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</si>
  <si>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</si>
  <si>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</si>
  <si>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</si>
  <si>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</si>
  <si>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</si>
  <si>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</si>
  <si>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</si>
  <si>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</si>
  <si>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</si>
  <si>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</si>
  <si>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</si>
  <si>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</si>
  <si>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</si>
  <si>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</si>
  <si>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</si>
  <si>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</si>
  <si>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</si>
  <si>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</si>
  <si>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</si>
  <si>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</si>
  <si>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</si>
  <si>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</si>
  <si>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</si>
  <si>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</si>
  <si>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</si>
  <si>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</si>
  <si>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</si>
  <si>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</si>
  <si>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</si>
  <si>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</si>
  <si>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</si>
  <si>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</si>
  <si>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</si>
  <si>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</si>
  <si>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</si>
  <si>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327/8</t>
  </si>
  <si>
    <t xml:space="preserve">علی اکبر مومن </t>
  </si>
  <si>
    <t>مارک پارش طلایی + میخ زیر نیکل</t>
  </si>
  <si>
    <t xml:space="preserve">کفی کرم نخودی </t>
  </si>
  <si>
    <t xml:space="preserve">علامت طبی و علامت + حذف شود </t>
  </si>
  <si>
    <t>عسلی</t>
  </si>
  <si>
    <t xml:space="preserve">سوبله پاویا عسلی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</si>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</sst>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12"/>
      <color rgb="FF00B0F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31" fillId="0" borderId="19" xfId="0" applyFont="1" applyFill="1" applyBorder="1" applyAlignment="1" applyProtection="1">
      <alignment horizontal="center" vertical="center"/>
      <protection locked="0"/>
    </xf>
    <xf numFmtId="0" fontId="31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32" fillId="0" borderId="26" xfId="0" applyFont="1" applyBorder="1" applyAlignment="1" applyProtection="1">
      <alignment horizontal="center" vertical="center"/>
      <protection hidden="1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7" t="s">
        <v>32</v>
      </c>
      <c r="C1" s="318"/>
      <c r="D1" s="319">
        <v>3062</v>
      </c>
      <c r="E1" s="319"/>
      <c r="F1" s="320" t="s">
        <v>35</v>
      </c>
      <c r="G1" s="320"/>
      <c r="H1" s="320"/>
      <c r="I1" s="320"/>
      <c r="J1" s="320"/>
      <c r="K1" s="320"/>
      <c r="L1" s="320"/>
      <c r="M1" s="120"/>
      <c r="N1" s="315"/>
      <c r="O1" s="103"/>
      <c r="P1" s="297"/>
      <c r="Q1" s="297"/>
      <c r="R1" s="102"/>
      <c r="S1" s="101"/>
    </row>
    <row r="2" spans="2:36" ht="15.75" customHeight="1" x14ac:dyDescent="0.75">
      <c r="B2" s="308" t="s">
        <v>33</v>
      </c>
      <c r="C2" s="309"/>
      <c r="D2" s="117">
        <v>7</v>
      </c>
      <c r="E2" s="117">
        <v>11</v>
      </c>
      <c r="F2" s="117">
        <v>1399</v>
      </c>
      <c r="G2" s="99"/>
      <c r="H2" s="312" t="s">
        <v>37</v>
      </c>
      <c r="I2" s="313"/>
      <c r="J2" s="122"/>
      <c r="K2" s="118" t="s">
        <v>36</v>
      </c>
      <c r="L2" s="121"/>
      <c r="M2" s="121"/>
      <c r="N2" s="316"/>
      <c r="O2" s="112"/>
      <c r="Q2" s="3"/>
      <c r="R2" s="3"/>
    </row>
    <row r="3" spans="2:36" ht="15.75" customHeight="1" x14ac:dyDescent="0.2">
      <c r="B3" s="310" t="s">
        <v>34</v>
      </c>
      <c r="C3" s="311"/>
      <c r="D3" s="117"/>
      <c r="E3" s="117"/>
      <c r="F3" s="117">
        <v>1399</v>
      </c>
      <c r="G3" s="99"/>
      <c r="H3" s="312" t="s">
        <v>38</v>
      </c>
      <c r="I3" s="313"/>
      <c r="J3" s="122"/>
      <c r="K3" s="118" t="s">
        <v>36</v>
      </c>
      <c r="L3" s="98"/>
      <c r="M3" s="205" t="s">
        <v>41</v>
      </c>
      <c r="N3" s="205"/>
      <c r="O3" s="314" t="s">
        <v>45</v>
      </c>
      <c r="Q3" s="3"/>
      <c r="R3" s="3"/>
    </row>
    <row r="4" spans="2:36" ht="15.75" customHeight="1" x14ac:dyDescent="0.25">
      <c r="B4" s="308" t="s">
        <v>40</v>
      </c>
      <c r="C4" s="309"/>
      <c r="D4" s="116"/>
      <c r="E4" s="119"/>
      <c r="F4" s="117">
        <v>1399</v>
      </c>
      <c r="G4" s="99"/>
      <c r="H4" s="312" t="s">
        <v>39</v>
      </c>
      <c r="I4" s="313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8" t="s">
        <v>31</v>
      </c>
      <c r="C6" s="299"/>
      <c r="D6" s="29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4" t="s">
        <v>11</v>
      </c>
      <c r="O6" s="236">
        <v>32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300" t="s">
        <v>44</v>
      </c>
      <c r="C7" s="301"/>
      <c r="D7" s="301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5"/>
      <c r="O7" s="237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0"/>
      <c r="C8" s="301"/>
      <c r="D8" s="301"/>
      <c r="E8" s="304" t="s">
        <v>27</v>
      </c>
      <c r="F8" s="296"/>
      <c r="G8" s="296"/>
      <c r="H8" s="296"/>
      <c r="I8" s="296"/>
      <c r="J8" s="296"/>
      <c r="K8" s="296"/>
      <c r="L8" s="296"/>
      <c r="M8" s="289"/>
      <c r="N8" s="238" t="s">
        <v>26</v>
      </c>
      <c r="O8" s="240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2"/>
      <c r="C9" s="303"/>
      <c r="D9" s="303"/>
      <c r="E9" s="305"/>
      <c r="F9" s="265"/>
      <c r="G9" s="265"/>
      <c r="H9" s="265"/>
      <c r="I9" s="265"/>
      <c r="J9" s="265"/>
      <c r="K9" s="265"/>
      <c r="L9" s="265"/>
      <c r="M9" s="290"/>
      <c r="N9" s="239"/>
      <c r="O9" s="241"/>
      <c r="P9" s="74"/>
      <c r="Q9" s="306" t="s">
        <v>25</v>
      </c>
      <c r="R9" s="307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2" t="s">
        <v>24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6" t="s">
        <v>10</v>
      </c>
      <c r="N11" s="287"/>
      <c r="O11" s="288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80" t="str">
        <f>IF(S12="","",S12)</f>
        <v xml:space="preserve">سوبله پاویا عسلی </v>
      </c>
      <c r="D12" s="281"/>
      <c r="E12" s="282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8.6666666666666661</v>
      </c>
      <c r="J12" s="173"/>
      <c r="K12" s="184"/>
      <c r="L12" s="283"/>
      <c r="M12" s="242"/>
      <c r="N12" s="243"/>
      <c r="O12" s="244"/>
      <c r="P12" s="49"/>
      <c r="Q12" s="71">
        <v>1</v>
      </c>
      <c r="R12" s="124"/>
      <c r="S12" s="284" t="s">
        <v>50</v>
      </c>
      <c r="T12" s="285"/>
      <c r="U12" s="125" t="s">
        <v>42</v>
      </c>
      <c r="V12" s="126">
        <v>26</v>
      </c>
      <c r="X12" s="22"/>
      <c r="Y12" s="22"/>
      <c r="AA12" s="6">
        <f>($M$7*V12)/$S$9</f>
        <v>8.6666666666666661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91"/>
      <c r="M13" s="242"/>
      <c r="N13" s="243"/>
      <c r="O13" s="244"/>
      <c r="P13" s="45"/>
      <c r="Q13" s="70">
        <v>2</v>
      </c>
      <c r="R13" s="127"/>
      <c r="S13" s="262"/>
      <c r="T13" s="263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42"/>
      <c r="N14" s="243"/>
      <c r="O14" s="244"/>
      <c r="P14" s="11"/>
      <c r="Q14" s="70">
        <v>3</v>
      </c>
      <c r="R14" s="127"/>
      <c r="S14" s="262"/>
      <c r="T14" s="263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1" t="str">
        <f>IF(S15="","",S15)</f>
        <v/>
      </c>
      <c r="D15" s="271"/>
      <c r="E15" s="271"/>
      <c r="F15" s="68" t="str">
        <f>IF(C15="","",IF(U15="","",U15))</f>
        <v/>
      </c>
      <c r="G15" s="272" t="str">
        <f>IF(C15="","",$M$7)</f>
        <v/>
      </c>
      <c r="H15" s="272"/>
      <c r="I15" s="273" t="str">
        <f>IF(C15="","",AA15)</f>
        <v/>
      </c>
      <c r="J15" s="273"/>
      <c r="K15" s="274"/>
      <c r="L15" s="275"/>
      <c r="M15" s="242"/>
      <c r="N15" s="243"/>
      <c r="O15" s="244"/>
      <c r="P15" s="45"/>
      <c r="Q15" s="67">
        <v>4</v>
      </c>
      <c r="R15" s="131"/>
      <c r="S15" s="269"/>
      <c r="T15" s="270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21">
        <v>0.16666666666666666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5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1" t="s">
        <v>12</v>
      </c>
      <c r="C20" s="232"/>
      <c r="D20" s="224" t="str">
        <f>$B$7</f>
        <v>327/8</v>
      </c>
      <c r="E20" s="233"/>
      <c r="F20" s="107"/>
      <c r="G20" s="232" t="s">
        <v>11</v>
      </c>
      <c r="H20" s="232"/>
      <c r="I20" s="232"/>
      <c r="J20" s="224">
        <f>$O$6</f>
        <v>32</v>
      </c>
      <c r="K20" s="224"/>
      <c r="L20" s="224"/>
      <c r="M20" s="225" t="s">
        <v>10</v>
      </c>
      <c r="N20" s="226"/>
      <c r="O20" s="227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3"/>
      <c r="F21" s="31" t="s">
        <v>6</v>
      </c>
      <c r="G21" s="254" t="s">
        <v>9</v>
      </c>
      <c r="H21" s="255"/>
      <c r="I21" s="256" t="s">
        <v>5</v>
      </c>
      <c r="J21" s="257"/>
      <c r="K21" s="258" t="s">
        <v>8</v>
      </c>
      <c r="L21" s="259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مارک پارش طلایی + میخ زیر نیکل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46</v>
      </c>
      <c r="T22" s="168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6"/>
      <c r="T24" s="2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8" t="str">
        <f>IF(S25="","",S25)</f>
        <v/>
      </c>
      <c r="D25" s="279"/>
      <c r="E25" s="279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0" t="s">
        <v>30</v>
      </c>
      <c r="C30" s="261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1" t="s">
        <v>29</v>
      </c>
      <c r="L30" s="266"/>
      <c r="M30" s="226" t="s">
        <v>10</v>
      </c>
      <c r="N30" s="226"/>
      <c r="O30" s="227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4" t="s">
        <v>28</v>
      </c>
      <c r="C31" s="265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67">
        <f>J31+I31+H31+G31+F31+E31+D31</f>
        <v>180</v>
      </c>
      <c r="L31" s="268"/>
      <c r="M31" s="251"/>
      <c r="N31" s="251"/>
      <c r="O31" s="25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6" t="s">
        <v>12</v>
      </c>
      <c r="C32" s="247"/>
      <c r="D32" s="248" t="str">
        <f>$B$7</f>
        <v>327/8</v>
      </c>
      <c r="E32" s="249"/>
      <c r="F32" s="110"/>
      <c r="G32" s="247" t="s">
        <v>11</v>
      </c>
      <c r="H32" s="247"/>
      <c r="I32" s="247"/>
      <c r="J32" s="248">
        <f>$O$6</f>
        <v>32</v>
      </c>
      <c r="K32" s="248"/>
      <c r="L32" s="248"/>
      <c r="M32" s="250"/>
      <c r="N32" s="251"/>
      <c r="O32" s="25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8" t="str">
        <f>IF(S34="","",S34)</f>
        <v xml:space="preserve">کفی کرم نخودی </v>
      </c>
      <c r="D34" s="219"/>
      <c r="E34" s="220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10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21" t="s">
        <v>47</v>
      </c>
      <c r="T34" s="222"/>
      <c r="U34" s="24" t="s">
        <v>42</v>
      </c>
      <c r="V34" s="47">
        <v>30</v>
      </c>
      <c r="X34" s="22"/>
      <c r="Y34" s="22"/>
      <c r="AA34" s="6">
        <f>($M$7*V34)/$S$9</f>
        <v>10</v>
      </c>
    </row>
    <row r="35" spans="2:27" ht="19.7" customHeight="1" thickBot="1" x14ac:dyDescent="0.25">
      <c r="B35" s="46">
        <v>2</v>
      </c>
      <c r="C35" s="223" t="str">
        <f>IF(S35="","",S35)</f>
        <v xml:space="preserve">علامت طبی و علامت + حذف شود </v>
      </c>
      <c r="D35" s="223"/>
      <c r="E35" s="223"/>
      <c r="F35" s="19" t="str">
        <f>IF(C35="","",IF(U35="","",U35))</f>
        <v/>
      </c>
      <c r="G35" s="183">
        <f>IF(C35="","",$M$7)</f>
        <v>180</v>
      </c>
      <c r="H35" s="183"/>
      <c r="I35" s="173">
        <f>IF(C35="","",AA35)</f>
        <v>0</v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216" t="s">
        <v>48</v>
      </c>
      <c r="T35" s="217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8"/>
      <c r="D38" s="62" t="s">
        <v>20</v>
      </c>
      <c r="E38" s="61" t="s">
        <v>19</v>
      </c>
      <c r="F38" s="61"/>
      <c r="G38" s="61" t="s">
        <v>18</v>
      </c>
      <c r="H38" s="60"/>
      <c r="I38" s="229" t="s">
        <v>17</v>
      </c>
      <c r="J38" s="229"/>
      <c r="K38" s="230"/>
      <c r="L38" s="230"/>
      <c r="M38" s="230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1" t="s">
        <v>12</v>
      </c>
      <c r="C41" s="232"/>
      <c r="D41" s="224" t="str">
        <f>$B$7</f>
        <v>327/8</v>
      </c>
      <c r="E41" s="233"/>
      <c r="F41" s="40"/>
      <c r="G41" s="232" t="s">
        <v>11</v>
      </c>
      <c r="H41" s="232"/>
      <c r="I41" s="232"/>
      <c r="J41" s="224">
        <f>$O$6</f>
        <v>32</v>
      </c>
      <c r="K41" s="224"/>
      <c r="L41" s="224"/>
      <c r="M41" s="225" t="s">
        <v>10</v>
      </c>
      <c r="N41" s="226"/>
      <c r="O41" s="227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2021-01-26T14:37:27Z</cp:lastPrinted>
  <dcterms:created xsi:type="dcterms:W3CDTF">2018-11-04T09:48:07Z</dcterms:created>
  <dcterms:modified xsi:type="dcterms:W3CDTF">2021-06-29T13:00:09Z</dcterms:modified>
</cp:coreProperties>
</file>