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I35" i="1"/>
  <c r="I15" i="1"/>
  <c r="J31" i="1"/>
  <c r="F31" i="1"/>
  <c r="G44" i="1"/>
  <c r="G35" i="1"/>
  <c r="G15" i="1"/>
  <c r="I14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<sst xmlns="http://schemas.openxmlformats.org/spreadsheetml/2006/main" count="111" uniqueCount="49">
  <si>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</si>
  <si>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</si>
  <si>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</si>
  <si>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</si>
  <si>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</si>
  <si>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</si>
  <si>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</si>
  <si>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</si>
  <si>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</si>
  <si>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</si>
  <si>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</si>
  <si>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</si>
  <si>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</si>
  <si>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</si>
  <si>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</si>
  <si>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</si>
  <si>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</si>
  <si>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</si>
  <si>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</si>
  <si>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</si>
  <si>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</si>
  <si>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</si>
  <si>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</si>
  <si>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</si>
  <si>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</si>
  <si>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</si>
  <si>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</si>
  <si>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</si>
  <si>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</si>
  <si>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</si>
  <si>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</si>
  <si>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</si>
  <si>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</si>
  <si>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</si>
  <si>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</si>
  <si>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</si>
  <si>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</si>
  <si>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</si>
  <si>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</si>
  <si>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</si>
  <si>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</si>
  <si>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</si>
  <si>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</si>
  <si>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کفی ونزیا کرم پلی استر</t>
  </si>
  <si>
    <t>عایق</t>
  </si>
  <si>
    <t>پارس ممتاز</t>
  </si>
  <si>
    <t>332/8</t>
  </si>
  <si>
    <t xml:space="preserve">مشکی </t>
  </si>
  <si>
    <t xml:space="preserve">سوبله پاویا مشکی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</si>
</sst>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1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18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423333</xdr:colOff>
      <xdr:row>40</xdr:row>
      <xdr:rowOff>222250</xdr:rowOff>
    </xdr:from>
    <xdr:to>
      <xdr:col>14</xdr:col>
      <xdr:colOff>1221316</xdr:colOff>
      <xdr:row>43</xdr:row>
      <xdr:rowOff>232833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03434" y="9260417"/>
          <a:ext cx="2120900" cy="804333"/>
        </a:xfrm>
        <a:prstGeom prst="rect">
          <a:avLst/>
        </a:prstGeom>
      </xdr:spPr>
    </xdr:pic>
    <xdr:clientData/>
  </xdr:twoCellAnchor>
  <xdr:twoCellAnchor editAs="oneCell">
    <xdr:from>
      <xdr:col>11</xdr:col>
      <xdr:colOff>423150</xdr:colOff>
      <xdr:row>10</xdr:row>
      <xdr:rowOff>10584</xdr:rowOff>
    </xdr:from>
    <xdr:to>
      <xdr:col>14</xdr:col>
      <xdr:colOff>1248833</xdr:colOff>
      <xdr:row>14</xdr:row>
      <xdr:rowOff>222250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75917" y="1883834"/>
          <a:ext cx="2148600" cy="1227666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20</xdr:row>
      <xdr:rowOff>0</xdr:rowOff>
    </xdr:from>
    <xdr:to>
      <xdr:col>14</xdr:col>
      <xdr:colOff>1195918</xdr:colOff>
      <xdr:row>24</xdr:row>
      <xdr:rowOff>243416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28832" y="4349750"/>
          <a:ext cx="2084917" cy="1227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2" sqref="S12:T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32</v>
      </c>
      <c r="C1" s="161"/>
      <c r="D1" s="162"/>
      <c r="E1" s="162"/>
      <c r="F1" s="163" t="s">
        <v>35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33</v>
      </c>
      <c r="C2" s="151"/>
      <c r="D2" s="117">
        <v>26</v>
      </c>
      <c r="E2" s="117">
        <v>3</v>
      </c>
      <c r="F2" s="117">
        <v>1400</v>
      </c>
      <c r="G2" s="99"/>
      <c r="H2" s="154" t="s">
        <v>37</v>
      </c>
      <c r="I2" s="155"/>
      <c r="J2" s="122"/>
      <c r="K2" s="118" t="s">
        <v>36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34</v>
      </c>
      <c r="C3" s="153"/>
      <c r="D3" s="117"/>
      <c r="E3" s="117"/>
      <c r="F3" s="117">
        <v>1400</v>
      </c>
      <c r="G3" s="99"/>
      <c r="H3" s="154" t="s">
        <v>38</v>
      </c>
      <c r="I3" s="155"/>
      <c r="J3" s="122"/>
      <c r="K3" s="118" t="s">
        <v>36</v>
      </c>
      <c r="L3" s="98"/>
      <c r="M3" s="156" t="s">
        <v>41</v>
      </c>
      <c r="N3" s="156"/>
      <c r="O3" s="157"/>
      <c r="Q3" s="3"/>
      <c r="R3" s="3"/>
    </row>
    <row r="4" spans="2:36" ht="15.75" customHeight="1" x14ac:dyDescent="0.25">
      <c r="B4" s="150" t="s">
        <v>40</v>
      </c>
      <c r="C4" s="151"/>
      <c r="D4" s="116"/>
      <c r="E4" s="119"/>
      <c r="F4" s="117">
        <v>1400</v>
      </c>
      <c r="G4" s="99"/>
      <c r="H4" s="154" t="s">
        <v>39</v>
      </c>
      <c r="I4" s="155"/>
      <c r="J4" s="123"/>
      <c r="K4" s="118" t="s">
        <v>36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31</v>
      </c>
      <c r="C6" s="139"/>
      <c r="D6" s="139"/>
      <c r="E6" s="95" t="s">
        <v>30</v>
      </c>
      <c r="F6" s="94">
        <f>R6</f>
        <v>40</v>
      </c>
      <c r="G6" s="94">
        <f t="shared" ref="G6:L7" si="0">S6</f>
        <v>41</v>
      </c>
      <c r="H6" s="94">
        <f t="shared" si="0"/>
        <v>42</v>
      </c>
      <c r="I6" s="94">
        <f t="shared" si="0"/>
        <v>43</v>
      </c>
      <c r="J6" s="94">
        <f t="shared" si="0"/>
        <v>44</v>
      </c>
      <c r="K6" s="94">
        <f t="shared" si="0"/>
        <v>45</v>
      </c>
      <c r="L6" s="94">
        <f t="shared" si="0"/>
        <v>0</v>
      </c>
      <c r="M6" s="93" t="s">
        <v>29</v>
      </c>
      <c r="N6" s="229" t="s">
        <v>11</v>
      </c>
      <c r="O6" s="231">
        <v>587</v>
      </c>
      <c r="P6" s="84"/>
      <c r="Q6" s="92" t="s">
        <v>30</v>
      </c>
      <c r="R6" s="134">
        <v>40</v>
      </c>
      <c r="S6" s="135">
        <v>41</v>
      </c>
      <c r="T6" s="135">
        <v>42</v>
      </c>
      <c r="U6" s="135">
        <v>43</v>
      </c>
      <c r="V6" s="135">
        <v>44</v>
      </c>
      <c r="W6" s="135">
        <v>45</v>
      </c>
      <c r="X6" s="136"/>
      <c r="Y6" s="92" t="s">
        <v>29</v>
      </c>
    </row>
    <row r="7" spans="2:36" ht="18" customHeight="1" thickBot="1" x14ac:dyDescent="0.25">
      <c r="B7" s="140" t="s">
        <v>46</v>
      </c>
      <c r="C7" s="141"/>
      <c r="D7" s="141"/>
      <c r="E7" s="91" t="s">
        <v>28</v>
      </c>
      <c r="F7" s="90">
        <f>R7</f>
        <v>45</v>
      </c>
      <c r="G7" s="90">
        <f t="shared" si="0"/>
        <v>45</v>
      </c>
      <c r="H7" s="90">
        <f t="shared" si="0"/>
        <v>45</v>
      </c>
      <c r="I7" s="90">
        <f t="shared" si="0"/>
        <v>45</v>
      </c>
      <c r="J7" s="90">
        <f t="shared" si="0"/>
        <v>0</v>
      </c>
      <c r="K7" s="90">
        <f t="shared" si="0"/>
        <v>0</v>
      </c>
      <c r="L7" s="90">
        <f t="shared" si="0"/>
        <v>0</v>
      </c>
      <c r="M7" s="90">
        <f t="shared" ref="M7" si="1">Y7</f>
        <v>180</v>
      </c>
      <c r="N7" s="230"/>
      <c r="O7" s="232"/>
      <c r="P7" s="89"/>
      <c r="Q7" s="88" t="s">
        <v>28</v>
      </c>
      <c r="R7" s="87">
        <v>45</v>
      </c>
      <c r="S7" s="87">
        <v>45</v>
      </c>
      <c r="T7" s="87">
        <v>45</v>
      </c>
      <c r="U7" s="87">
        <v>45</v>
      </c>
      <c r="V7" s="87">
        <v>0</v>
      </c>
      <c r="W7" s="87">
        <v>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27</v>
      </c>
      <c r="F8" s="146"/>
      <c r="G8" s="146"/>
      <c r="H8" s="146"/>
      <c r="I8" s="146"/>
      <c r="J8" s="146"/>
      <c r="K8" s="146"/>
      <c r="L8" s="146"/>
      <c r="M8" s="178"/>
      <c r="N8" s="233" t="s">
        <v>26</v>
      </c>
      <c r="O8" s="23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4"/>
      <c r="O9" s="236"/>
      <c r="P9" s="74"/>
      <c r="Q9" s="148" t="s">
        <v>25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24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24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x14ac:dyDescent="0.2">
      <c r="B12" s="50">
        <v>1</v>
      </c>
      <c r="C12" s="166" t="str">
        <f>IF(S12="","",S12)</f>
        <v xml:space="preserve">سوبله پاویا مشکی </v>
      </c>
      <c r="D12" s="167"/>
      <c r="E12" s="168"/>
      <c r="F12" s="19" t="str">
        <f>IF(C12="","",IF(U12="","",U12))</f>
        <v>متر</v>
      </c>
      <c r="G12" s="169">
        <f>IF(C12="","",$M$7)</f>
        <v>180</v>
      </c>
      <c r="H12" s="169"/>
      <c r="I12" s="170">
        <f>IF(C12="","",AA12)</f>
        <v>11.333333333333334</v>
      </c>
      <c r="J12" s="170"/>
      <c r="K12" s="171"/>
      <c r="L12" s="172"/>
      <c r="M12" s="237"/>
      <c r="N12" s="238"/>
      <c r="O12" s="239"/>
      <c r="P12" s="49"/>
      <c r="Q12" s="71">
        <v>1</v>
      </c>
      <c r="R12" s="124"/>
      <c r="S12" s="173" t="s">
        <v>48</v>
      </c>
      <c r="T12" s="174"/>
      <c r="U12" s="125" t="s">
        <v>42</v>
      </c>
      <c r="V12" s="126">
        <v>34</v>
      </c>
      <c r="X12" s="22"/>
      <c r="Y12" s="22"/>
      <c r="AA12" s="6">
        <f>($M$7*V12)/$S$9</f>
        <v>11.333333333333334</v>
      </c>
    </row>
    <row r="13" spans="2:36" ht="19.7" customHeight="1" x14ac:dyDescent="0.2">
      <c r="B13" s="46">
        <v>2</v>
      </c>
      <c r="C13" s="207" t="str">
        <f>IF(S13="","",S13)</f>
        <v/>
      </c>
      <c r="D13" s="207"/>
      <c r="E13" s="207"/>
      <c r="F13" s="19" t="str">
        <f>IF(C13="","",IF(U13="","",U13))</f>
        <v/>
      </c>
      <c r="G13" s="169" t="str">
        <f>IF(C13="","",$M$7)</f>
        <v/>
      </c>
      <c r="H13" s="169"/>
      <c r="I13" s="170" t="str">
        <f>IF(C13="","",AA13)</f>
        <v/>
      </c>
      <c r="J13" s="170"/>
      <c r="K13" s="184"/>
      <c r="L13" s="185"/>
      <c r="M13" s="237"/>
      <c r="N13" s="238"/>
      <c r="O13" s="239"/>
      <c r="P13" s="45"/>
      <c r="Q13" s="70">
        <v>2</v>
      </c>
      <c r="R13" s="127"/>
      <c r="S13" s="195"/>
      <c r="T13" s="196"/>
      <c r="U13" s="128"/>
      <c r="V13" s="129"/>
      <c r="X13" s="22"/>
      <c r="Y13" s="22"/>
      <c r="AA13" s="6">
        <f t="shared" ref="AA13:AA15" si="2">($M$7*V13)/$S$9</f>
        <v>0</v>
      </c>
    </row>
    <row r="14" spans="2:36" ht="19.7" customHeight="1" x14ac:dyDescent="0.2">
      <c r="B14" s="46">
        <v>3</v>
      </c>
      <c r="C14" s="207" t="str">
        <f>IF(S14="","",S14)</f>
        <v/>
      </c>
      <c r="D14" s="207"/>
      <c r="E14" s="207"/>
      <c r="F14" s="19" t="str">
        <f>IF(C14="","",IF(U14="","",U14))</f>
        <v/>
      </c>
      <c r="G14" s="169" t="str">
        <f>IF(C14="","",$M$7)</f>
        <v/>
      </c>
      <c r="H14" s="169"/>
      <c r="I14" s="170" t="str">
        <f>IF(C14="","",AA14)</f>
        <v/>
      </c>
      <c r="J14" s="170"/>
      <c r="K14" s="208"/>
      <c r="L14" s="209"/>
      <c r="M14" s="237"/>
      <c r="N14" s="238"/>
      <c r="O14" s="239"/>
      <c r="P14" s="11"/>
      <c r="Q14" s="70">
        <v>3</v>
      </c>
      <c r="R14" s="127"/>
      <c r="S14" s="195"/>
      <c r="T14" s="196"/>
      <c r="U14" s="128"/>
      <c r="V14" s="130"/>
      <c r="X14" s="22"/>
      <c r="Y14" s="22"/>
      <c r="AA14" s="6">
        <f t="shared" si="2"/>
        <v>0</v>
      </c>
    </row>
    <row r="15" spans="2:36" ht="19.7" customHeight="1" thickBot="1" x14ac:dyDescent="0.25">
      <c r="B15" s="69">
        <v>4</v>
      </c>
      <c r="C15" s="210" t="str">
        <f>IF(S15="","",S15)</f>
        <v/>
      </c>
      <c r="D15" s="210"/>
      <c r="E15" s="210"/>
      <c r="F15" s="68" t="str">
        <f>IF(C15="","",IF(U15="","",U15))</f>
        <v/>
      </c>
      <c r="G15" s="211" t="str">
        <f>IF(C15="","",$M$7)</f>
        <v/>
      </c>
      <c r="H15" s="211"/>
      <c r="I15" s="215" t="str">
        <f>IF(C15="","",AA15)</f>
        <v/>
      </c>
      <c r="J15" s="215"/>
      <c r="K15" s="216"/>
      <c r="L15" s="217"/>
      <c r="M15" s="237"/>
      <c r="N15" s="238"/>
      <c r="O15" s="239"/>
      <c r="P15" s="45"/>
      <c r="Q15" s="67">
        <v>4</v>
      </c>
      <c r="R15" s="131"/>
      <c r="S15" s="205"/>
      <c r="T15" s="206"/>
      <c r="U15" s="132"/>
      <c r="V15" s="133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332/8</v>
      </c>
      <c r="E20" s="183"/>
      <c r="F20" s="107"/>
      <c r="G20" s="181" t="s">
        <v>11</v>
      </c>
      <c r="H20" s="181"/>
      <c r="I20" s="181"/>
      <c r="J20" s="182">
        <f>$O$6</f>
        <v>587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0"/>
      <c r="N21" s="301"/>
      <c r="O21" s="302"/>
      <c r="P21" s="109"/>
      <c r="Q21" s="306" t="s">
        <v>7</v>
      </c>
      <c r="R21" s="307"/>
      <c r="S21" s="307"/>
      <c r="T21" s="308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09" t="str">
        <f>IF(S22="","",S22)</f>
        <v/>
      </c>
      <c r="D22" s="310"/>
      <c r="E22" s="310"/>
      <c r="F22" s="27" t="str">
        <f>IF(C22="","",IF(U22="","",U22))</f>
        <v/>
      </c>
      <c r="G22" s="311" t="str">
        <f>IF(C22="","",$M$7)</f>
        <v/>
      </c>
      <c r="H22" s="311"/>
      <c r="I22" s="312" t="str">
        <f>IF(C22="","",AA22)</f>
        <v/>
      </c>
      <c r="J22" s="312"/>
      <c r="K22" s="313"/>
      <c r="L22" s="314"/>
      <c r="M22" s="300"/>
      <c r="N22" s="301"/>
      <c r="O22" s="302"/>
      <c r="P22" s="11"/>
      <c r="Q22" s="26">
        <v>1</v>
      </c>
      <c r="R22" s="25"/>
      <c r="S22" s="315"/>
      <c r="T22" s="315"/>
      <c r="U22" s="24"/>
      <c r="V22" s="23"/>
      <c r="X22" s="22"/>
      <c r="Y22" s="22"/>
      <c r="AA22" s="6">
        <f>($M$7*V22)/$S$9</f>
        <v>0</v>
      </c>
    </row>
    <row r="23" spans="2:30" s="32" customFormat="1" ht="19.5" customHeight="1" x14ac:dyDescent="0.2">
      <c r="B23" s="21">
        <v>2</v>
      </c>
      <c r="C23" s="269" t="str">
        <f>IF(S23="","",S23)</f>
        <v/>
      </c>
      <c r="D23" s="207"/>
      <c r="E23" s="207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0"/>
      <c r="N23" s="301"/>
      <c r="O23" s="302"/>
      <c r="P23" s="109"/>
      <c r="Q23" s="17">
        <v>2</v>
      </c>
      <c r="R23" s="16"/>
      <c r="S23" s="315"/>
      <c r="T23" s="315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0"/>
      <c r="N24" s="301"/>
      <c r="O24" s="302"/>
      <c r="P24" s="108"/>
      <c r="Q24" s="17">
        <v>3</v>
      </c>
      <c r="R24" s="16"/>
      <c r="S24" s="223"/>
      <c r="T24" s="22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5" t="str">
        <f>IF(S25="","",S25)</f>
        <v/>
      </c>
      <c r="D25" s="226"/>
      <c r="E25" s="226"/>
      <c r="F25" s="12" t="str">
        <f>IF(C25="","",IF(U25="","",U25))</f>
        <v/>
      </c>
      <c r="G25" s="316" t="str">
        <f>IF(C25="","",$M$7)</f>
        <v/>
      </c>
      <c r="H25" s="317"/>
      <c r="I25" s="274" t="str">
        <f>IF(C25="","",AA25)</f>
        <v/>
      </c>
      <c r="J25" s="274"/>
      <c r="K25" s="275"/>
      <c r="L25" s="276"/>
      <c r="M25" s="303"/>
      <c r="N25" s="304"/>
      <c r="O25" s="305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30</v>
      </c>
      <c r="C30" s="194"/>
      <c r="D30" s="94">
        <f>F6</f>
        <v>40</v>
      </c>
      <c r="E30" s="94">
        <f t="shared" ref="E30:J30" si="4">G6</f>
        <v>41</v>
      </c>
      <c r="F30" s="94">
        <f t="shared" si="4"/>
        <v>42</v>
      </c>
      <c r="G30" s="94">
        <f t="shared" si="4"/>
        <v>43</v>
      </c>
      <c r="H30" s="94">
        <f t="shared" si="4"/>
        <v>44</v>
      </c>
      <c r="I30" s="94">
        <f t="shared" si="4"/>
        <v>45</v>
      </c>
      <c r="J30" s="94">
        <f t="shared" si="4"/>
        <v>0</v>
      </c>
      <c r="K30" s="194" t="s">
        <v>29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28</v>
      </c>
      <c r="C31" s="147"/>
      <c r="D31" s="111">
        <f>F7</f>
        <v>45</v>
      </c>
      <c r="E31" s="111">
        <f t="shared" ref="E31:J31" si="5">G7</f>
        <v>45</v>
      </c>
      <c r="F31" s="111">
        <f t="shared" si="5"/>
        <v>45</v>
      </c>
      <c r="G31" s="111">
        <f t="shared" si="5"/>
        <v>45</v>
      </c>
      <c r="H31" s="111">
        <f t="shared" si="5"/>
        <v>0</v>
      </c>
      <c r="I31" s="111">
        <f t="shared" si="5"/>
        <v>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332/8</v>
      </c>
      <c r="E32" s="257"/>
      <c r="F32" s="110"/>
      <c r="G32" s="255" t="s">
        <v>11</v>
      </c>
      <c r="H32" s="255"/>
      <c r="I32" s="255"/>
      <c r="J32" s="256">
        <f>$O$6</f>
        <v>587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23</v>
      </c>
      <c r="D33" s="280"/>
      <c r="E33" s="280"/>
      <c r="F33" s="56" t="s">
        <v>6</v>
      </c>
      <c r="G33" s="293" t="s">
        <v>9</v>
      </c>
      <c r="H33" s="293"/>
      <c r="I33" s="293" t="s">
        <v>5</v>
      </c>
      <c r="J33" s="293"/>
      <c r="K33" s="227" t="s">
        <v>8</v>
      </c>
      <c r="L33" s="228"/>
      <c r="M33" s="290"/>
      <c r="N33" s="156"/>
      <c r="O33" s="291"/>
      <c r="P33" s="18"/>
      <c r="Q33" s="55" t="s">
        <v>16</v>
      </c>
      <c r="R33" s="54" t="s">
        <v>15</v>
      </c>
      <c r="S33" s="164" t="s">
        <v>22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کفی ونزیا کرم پلی استر</v>
      </c>
      <c r="D34" s="284"/>
      <c r="E34" s="285"/>
      <c r="F34" s="19" t="str">
        <f>IF(C34="","",IF(U34="","",U34))</f>
        <v>متر</v>
      </c>
      <c r="G34" s="169">
        <f>IF(C34="","",$M$7)</f>
        <v>180</v>
      </c>
      <c r="H34" s="169"/>
      <c r="I34" s="170">
        <f>IF(C34="","",AA34)</f>
        <v>10.5</v>
      </c>
      <c r="J34" s="170"/>
      <c r="K34" s="171"/>
      <c r="L34" s="286"/>
      <c r="M34" s="290"/>
      <c r="N34" s="156"/>
      <c r="O34" s="291"/>
      <c r="P34" s="49"/>
      <c r="Q34" s="26">
        <v>1</v>
      </c>
      <c r="R34" s="48"/>
      <c r="S34" s="287" t="s">
        <v>43</v>
      </c>
      <c r="T34" s="288"/>
      <c r="U34" s="24" t="s">
        <v>42</v>
      </c>
      <c r="V34" s="47">
        <v>31.5</v>
      </c>
      <c r="X34" s="22"/>
      <c r="Y34" s="22"/>
      <c r="AA34" s="6">
        <f>($M$7*V34)/$S$9</f>
        <v>10.5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60"/>
      <c r="N35" s="261"/>
      <c r="O35" s="292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 t="s">
        <v>45</v>
      </c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332/8</v>
      </c>
      <c r="E41" s="183"/>
      <c r="F41" s="40"/>
      <c r="G41" s="181" t="s">
        <v>11</v>
      </c>
      <c r="H41" s="181"/>
      <c r="I41" s="181"/>
      <c r="J41" s="182">
        <f>$O$6</f>
        <v>587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99" t="s">
        <v>14</v>
      </c>
      <c r="D42" s="299"/>
      <c r="E42" s="299"/>
      <c r="F42" s="56" t="s">
        <v>6</v>
      </c>
      <c r="G42" s="293" t="s">
        <v>9</v>
      </c>
      <c r="H42" s="293"/>
      <c r="I42" s="293" t="s">
        <v>5</v>
      </c>
      <c r="J42" s="293"/>
      <c r="K42" s="227" t="s">
        <v>8</v>
      </c>
      <c r="L42" s="228"/>
      <c r="M42" s="290"/>
      <c r="N42" s="156"/>
      <c r="O42" s="291"/>
      <c r="P42" s="18"/>
      <c r="Q42" s="55" t="s">
        <v>16</v>
      </c>
      <c r="R42" s="54" t="s">
        <v>15</v>
      </c>
      <c r="S42" s="164" t="s">
        <v>14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4" t="str">
        <f>IF(S43="","",S43)</f>
        <v>عایق</v>
      </c>
      <c r="D43" s="295"/>
      <c r="E43" s="296"/>
      <c r="F43" s="19" t="str">
        <f>IF(C43="","",IF(U43="","",U43))</f>
        <v>متر</v>
      </c>
      <c r="G43" s="169">
        <f>IF(C43="","",$M$7)</f>
        <v>180</v>
      </c>
      <c r="H43" s="169"/>
      <c r="I43" s="170">
        <f>IF(C43="","",AA43)</f>
        <v>7.5</v>
      </c>
      <c r="J43" s="170"/>
      <c r="K43" s="171"/>
      <c r="L43" s="286"/>
      <c r="M43" s="290"/>
      <c r="N43" s="156"/>
      <c r="O43" s="291"/>
      <c r="P43" s="49"/>
      <c r="Q43" s="26">
        <v>1</v>
      </c>
      <c r="R43" s="48"/>
      <c r="S43" s="297" t="s">
        <v>44</v>
      </c>
      <c r="T43" s="298"/>
      <c r="U43" s="24" t="s">
        <v>42</v>
      </c>
      <c r="V43" s="47">
        <v>22.5</v>
      </c>
      <c r="X43" s="22"/>
      <c r="Y43" s="22"/>
      <c r="AA43" s="6">
        <f>($M$7*V43)/$S$9</f>
        <v>7.5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292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2021-04-20T05:21:49Z</cp:lastPrinted>
  <dcterms:created xsi:type="dcterms:W3CDTF">2018-11-04T09:48:07Z</dcterms:created>
  <dcterms:modified xsi:type="dcterms:W3CDTF">2021-06-16T06:55:59Z</dcterms:modified>
</cp:coreProperties>
</file>