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<sst xmlns="http://schemas.openxmlformats.org/spreadsheetml/2006/main" count="111" uniqueCount="50">
  <si>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</si>
  <si>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</si>
  <si>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</si>
  <si>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</si>
  <si>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</si>
  <si>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</si>
  <si>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</si>
  <si>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</si>
  <si>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</si>
  <si>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</si>
  <si>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</si>
  <si>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</si>
  <si>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</si>
  <si>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</si>
  <si>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</si>
  <si>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</si>
  <si>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</si>
  <si>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</si>
  <si>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</si>
  <si>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</si>
  <si>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</si>
  <si>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</si>
  <si>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</si>
  <si>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</si>
  <si>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</si>
  <si>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</si>
  <si>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</si>
  <si>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</si>
  <si>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</si>
  <si>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</si>
  <si>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</si>
  <si>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</si>
  <si>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</si>
  <si>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</si>
  <si>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</si>
  <si>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</si>
  <si>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</si>
  <si>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</si>
  <si>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</si>
  <si>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</si>
  <si>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</si>
  <si>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</si>
  <si>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</si>
  <si>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</si>
  <si>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335/2</t>
  </si>
  <si>
    <t>سگک مستطیل دو سوراخ زبانه دار دودی ماموت</t>
  </si>
  <si>
    <t>میخ زیر و رو نیکل</t>
  </si>
  <si>
    <t>عدد</t>
  </si>
  <si>
    <t>قهوه ای</t>
  </si>
  <si>
    <t>ساندویچی قهوه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</si>
</sst>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10</xdr:row>
      <xdr:rowOff>10583</xdr:rowOff>
    </xdr:from>
    <xdr:to>
      <xdr:col>14</xdr:col>
      <xdr:colOff>1121833</xdr:colOff>
      <xdr:row>14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02917" y="1883833"/>
          <a:ext cx="2021600" cy="1206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1132600</xdr:colOff>
      <xdr:row>24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92150" y="4349750"/>
          <a:ext cx="20216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4074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15</v>
      </c>
      <c r="E2" s="117">
        <v>10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17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30</v>
      </c>
      <c r="G7" s="90">
        <f t="shared" si="0"/>
        <v>60</v>
      </c>
      <c r="H7" s="90">
        <f t="shared" si="0"/>
        <v>90</v>
      </c>
      <c r="I7" s="90">
        <f t="shared" si="0"/>
        <v>90</v>
      </c>
      <c r="J7" s="90">
        <f t="shared" si="0"/>
        <v>60</v>
      </c>
      <c r="K7" s="90">
        <f t="shared" si="0"/>
        <v>30</v>
      </c>
      <c r="L7" s="90">
        <f t="shared" si="0"/>
        <v>0</v>
      </c>
      <c r="M7" s="90">
        <f t="shared" ref="M7" si="1">Y7</f>
        <v>360</v>
      </c>
      <c r="N7" s="230"/>
      <c r="O7" s="232"/>
      <c r="P7" s="89"/>
      <c r="Q7" s="88" t="s">
        <v>28</v>
      </c>
      <c r="R7" s="87">
        <v>30</v>
      </c>
      <c r="S7" s="87">
        <v>60</v>
      </c>
      <c r="T7" s="87">
        <v>90</v>
      </c>
      <c r="U7" s="87">
        <v>90</v>
      </c>
      <c r="V7" s="87">
        <v>60</v>
      </c>
      <c r="W7" s="87">
        <v>30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ساندویچی قهوه ای</v>
      </c>
      <c r="D12" s="167"/>
      <c r="E12" s="168"/>
      <c r="F12" s="19" t="str">
        <f>IF(C12="","",IF(U12="","",U12))</f>
        <v>متر</v>
      </c>
      <c r="G12" s="169">
        <f>IF(C12="","",$M$7)</f>
        <v>360</v>
      </c>
      <c r="H12" s="169"/>
      <c r="I12" s="170">
        <f>IF(C12="","",AA12)</f>
        <v>18.399999999999999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27.6</v>
      </c>
      <c r="X12" s="22"/>
      <c r="Y12" s="22"/>
      <c r="AA12" s="6">
        <f>($M$7*V12)/$S$9</f>
        <v>18.399999999999999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335/2</v>
      </c>
      <c r="E20" s="183"/>
      <c r="F20" s="107"/>
      <c r="G20" s="181" t="s">
        <v>11</v>
      </c>
      <c r="H20" s="181"/>
      <c r="I20" s="181"/>
      <c r="J20" s="182">
        <f>$O$6</f>
        <v>17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>سگک مستطیل دو سوراخ زبانه دار دودی ماموت</v>
      </c>
      <c r="D22" s="316"/>
      <c r="E22" s="316"/>
      <c r="F22" s="27" t="str">
        <f>IF(C22="","",IF(U22="","",U22))</f>
        <v>عدد</v>
      </c>
      <c r="G22" s="308">
        <f>IF(C22="","",$M$7)</f>
        <v>360</v>
      </c>
      <c r="H22" s="308"/>
      <c r="I22" s="309">
        <f>IF(C22="","",AA22)</f>
        <v>720</v>
      </c>
      <c r="J22" s="309"/>
      <c r="K22" s="310"/>
      <c r="L22" s="311"/>
      <c r="M22" s="300"/>
      <c r="N22" s="301"/>
      <c r="O22" s="157"/>
      <c r="P22" s="11"/>
      <c r="Q22" s="26">
        <v>1</v>
      </c>
      <c r="R22" s="25"/>
      <c r="S22" s="314" t="s">
        <v>45</v>
      </c>
      <c r="T22" s="314"/>
      <c r="U22" s="24" t="s">
        <v>47</v>
      </c>
      <c r="V22" s="23">
        <v>1080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7"/>
      <c r="E23" s="207"/>
      <c r="F23" s="19" t="str">
        <f>IF(C23="","",IF(U23="","",U23))</f>
        <v>عدد</v>
      </c>
      <c r="G23" s="221">
        <f>IF(C23="","",$M$7)</f>
        <v>360</v>
      </c>
      <c r="H23" s="222"/>
      <c r="I23" s="170">
        <f>IF(C23="","",AA23)</f>
        <v>1440</v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297" t="s">
        <v>46</v>
      </c>
      <c r="T23" s="298"/>
      <c r="U23" s="15" t="s">
        <v>47</v>
      </c>
      <c r="V23" s="14">
        <v>2160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30</v>
      </c>
      <c r="E31" s="111">
        <f t="shared" ref="E31:J31" si="5">G7</f>
        <v>60</v>
      </c>
      <c r="F31" s="111">
        <f t="shared" si="5"/>
        <v>90</v>
      </c>
      <c r="G31" s="111">
        <f t="shared" si="5"/>
        <v>90</v>
      </c>
      <c r="H31" s="111">
        <f t="shared" si="5"/>
        <v>60</v>
      </c>
      <c r="I31" s="111">
        <f t="shared" si="5"/>
        <v>30</v>
      </c>
      <c r="J31" s="111">
        <f t="shared" si="5"/>
        <v>0</v>
      </c>
      <c r="K31" s="203">
        <f>J31+I31+H31+G31+F31+E31+D31</f>
        <v>360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335/2</v>
      </c>
      <c r="E32" s="257"/>
      <c r="F32" s="110"/>
      <c r="G32" s="255" t="s">
        <v>11</v>
      </c>
      <c r="H32" s="255"/>
      <c r="I32" s="255"/>
      <c r="J32" s="256">
        <f>$O$6</f>
        <v>17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335/2</v>
      </c>
      <c r="E41" s="183"/>
      <c r="F41" s="40"/>
      <c r="G41" s="181" t="s">
        <v>11</v>
      </c>
      <c r="H41" s="181"/>
      <c r="I41" s="181"/>
      <c r="J41" s="182">
        <f>$O$6</f>
        <v>17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2020-01-06T06:19:35Z</cp:lastPrinted>
  <dcterms:created xsi:type="dcterms:W3CDTF">2018-11-04T09:48:07Z</dcterms:created>
  <dcterms:modified xsi:type="dcterms:W3CDTF">2020-01-06T06:19:38Z</dcterms:modified>
</cp:coreProperties>
</file>