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15" i="1"/>
  <c r="J31" i="1"/>
  <c r="F31" i="1"/>
  <c r="G44" i="1"/>
  <c r="G15" i="1"/>
  <c r="I31" i="1"/>
  <c r="E31" i="1"/>
  <c r="H31" i="1"/>
  <c r="G3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<sst xmlns="http://schemas.openxmlformats.org/spreadsheetml/2006/main" count="113" uniqueCount="51">
  <si>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</si>
  <si>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</si>
  <si>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</si>
  <si>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</si>
  <si>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</si>
  <si>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</si>
  <si>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</si>
  <si>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</si>
  <si>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</si>
  <si>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</si>
  <si>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</si>
  <si>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</si>
  <si>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</si>
  <si>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</si>
  <si>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</si>
  <si>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</si>
  <si>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</si>
  <si>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</si>
  <si>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</si>
  <si>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</si>
  <si>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</si>
  <si>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</si>
  <si>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</si>
  <si>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</si>
  <si>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</si>
  <si>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</si>
  <si>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</si>
  <si>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</si>
  <si>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</si>
  <si>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</si>
  <si>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</si>
  <si>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</si>
  <si>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</si>
  <si>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</si>
  <si>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</si>
  <si>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</si>
  <si>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</si>
  <si>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</si>
  <si>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</si>
  <si>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</si>
  <si>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</si>
  <si>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</si>
  <si>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</si>
  <si>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</si>
  <si>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کفی نایک بژ </t>
  </si>
  <si>
    <t>زانفیکس</t>
  </si>
  <si>
    <t xml:space="preserve">EVA10 میل مشکی </t>
  </si>
  <si>
    <t xml:space="preserve">متر </t>
  </si>
  <si>
    <t>336/1</t>
  </si>
  <si>
    <t>سفید</t>
  </si>
  <si>
    <t>فوم سنگی پشت فتر سفید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</si>
</sst>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W7" sqref="W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21</v>
      </c>
      <c r="E2" s="117">
        <v>4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1" t="s">
        <v>11</v>
      </c>
      <c r="O6" s="233">
        <v>21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25">
      <c r="B7" s="297" t="s">
        <v>48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فوم سنگی پشت فتر سفید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3">
        <f>IF(C12="","",AA12)</f>
        <v>9</v>
      </c>
      <c r="J12" s="173"/>
      <c r="K12" s="186"/>
      <c r="L12" s="280"/>
      <c r="M12" s="239"/>
      <c r="N12" s="240"/>
      <c r="O12" s="241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5" t="str">
        <f>IF(C13="","",$M$7)</f>
        <v/>
      </c>
      <c r="H13" s="185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5" t="str">
        <f>IF(C14="","",$M$7)</f>
        <v/>
      </c>
      <c r="H14" s="185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336/1</v>
      </c>
      <c r="E20" s="230"/>
      <c r="F20" s="107"/>
      <c r="G20" s="229" t="s">
        <v>11</v>
      </c>
      <c r="H20" s="229"/>
      <c r="I20" s="229"/>
      <c r="J20" s="221">
        <f>$O$6</f>
        <v>21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336/1</v>
      </c>
      <c r="E32" s="246"/>
      <c r="F32" s="110"/>
      <c r="G32" s="244" t="s">
        <v>11</v>
      </c>
      <c r="H32" s="244"/>
      <c r="I32" s="244"/>
      <c r="J32" s="245">
        <f>$O$6</f>
        <v>21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کفی نایک بژ </v>
      </c>
      <c r="D34" s="217"/>
      <c r="E34" s="218"/>
      <c r="F34" s="19" t="str">
        <f>IF(C34="","",IF(U34="","",U34))</f>
        <v>متر</v>
      </c>
      <c r="G34" s="185">
        <f>IF(C34="","",$M$7)</f>
        <v>180</v>
      </c>
      <c r="H34" s="185"/>
      <c r="I34" s="173">
        <f>IF(C34="","",AA34)</f>
        <v>7.5</v>
      </c>
      <c r="J34" s="173"/>
      <c r="K34" s="186"/>
      <c r="L34" s="187"/>
      <c r="M34" s="204"/>
      <c r="N34" s="205"/>
      <c r="O34" s="206"/>
      <c r="P34" s="49"/>
      <c r="Q34" s="26">
        <v>1</v>
      </c>
      <c r="R34" s="48"/>
      <c r="S34" s="219" t="s">
        <v>44</v>
      </c>
      <c r="T34" s="220"/>
      <c r="U34" s="24" t="s">
        <v>42</v>
      </c>
      <c r="V34" s="47">
        <v>22.5</v>
      </c>
      <c r="X34" s="22"/>
      <c r="Y34" s="22"/>
      <c r="AA34" s="6">
        <f>($M$7*V34)/$S$9</f>
        <v>7.5</v>
      </c>
    </row>
    <row r="35" spans="2:27" ht="19.7" customHeight="1" thickBot="1" x14ac:dyDescent="0.25">
      <c r="B35" s="46">
        <v>2</v>
      </c>
      <c r="C35" s="170" t="str">
        <f>IF(S35="","",S35)</f>
        <v>زانفیکس</v>
      </c>
      <c r="D35" s="170"/>
      <c r="E35" s="170"/>
      <c r="F35" s="19" t="str">
        <f>IF(C35="","",IF(U35="","",U35))</f>
        <v>متر</v>
      </c>
      <c r="G35" s="185">
        <f>IF(C35="","",$M$7)</f>
        <v>180</v>
      </c>
      <c r="H35" s="185"/>
      <c r="I35" s="173">
        <f>IF(C35="","",AA35)</f>
        <v>11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 t="s">
        <v>45</v>
      </c>
      <c r="T35" s="191"/>
      <c r="U35" s="43" t="s">
        <v>42</v>
      </c>
      <c r="V35" s="42">
        <v>33</v>
      </c>
      <c r="X35" s="22"/>
      <c r="Y35" s="22"/>
      <c r="AA35" s="6">
        <f>($M$7*V35)/$S$9</f>
        <v>11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336/1</v>
      </c>
      <c r="E41" s="230"/>
      <c r="F41" s="40"/>
      <c r="G41" s="229" t="s">
        <v>11</v>
      </c>
      <c r="H41" s="229"/>
      <c r="I41" s="229"/>
      <c r="J41" s="221">
        <f>$O$6</f>
        <v>21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 xml:space="preserve">EVA10 میل مشکی </v>
      </c>
      <c r="D43" s="183"/>
      <c r="E43" s="184"/>
      <c r="F43" s="19" t="str">
        <f>IF(C43="","",IF(U43="","",U43))</f>
        <v xml:space="preserve">متر </v>
      </c>
      <c r="G43" s="185">
        <f>IF(C43="","",$M$7)</f>
        <v>180</v>
      </c>
      <c r="H43" s="185"/>
      <c r="I43" s="173">
        <f>IF(C43="","",AA43)</f>
        <v>7.5</v>
      </c>
      <c r="J43" s="173"/>
      <c r="K43" s="186"/>
      <c r="L43" s="187"/>
      <c r="M43" s="204"/>
      <c r="N43" s="205"/>
      <c r="O43" s="206"/>
      <c r="P43" s="49"/>
      <c r="Q43" s="26">
        <v>1</v>
      </c>
      <c r="R43" s="48"/>
      <c r="S43" s="176" t="s">
        <v>46</v>
      </c>
      <c r="T43" s="177"/>
      <c r="U43" s="24" t="s">
        <v>47</v>
      </c>
      <c r="V43" s="47">
        <v>22.5</v>
      </c>
      <c r="X43" s="22"/>
      <c r="Y43" s="22"/>
      <c r="AA43" s="6">
        <f>($M$7*V43)/$S$9</f>
        <v>7.5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5" t="str">
        <f>IF(C44="","",$M$7)</f>
        <v/>
      </c>
      <c r="H44" s="185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2021-07-12T12:05:49Z</cp:lastPrinted>
  <dcterms:created xsi:type="dcterms:W3CDTF">2018-11-04T09:48:07Z</dcterms:created>
  <dcterms:modified xsi:type="dcterms:W3CDTF">2021-07-12T12:11:45Z</dcterms:modified>
</cp:coreProperties>
</file>