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<sst xmlns="http://schemas.openxmlformats.org/spreadsheetml/2006/main" count="109" uniqueCount="48">
  <si>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</si>
  <si>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</si>
  <si>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</si>
  <si>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</si>
  <si>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</si>
  <si>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</si>
  <si>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</si>
  <si>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</si>
  <si>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</si>
  <si>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</si>
  <si>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</si>
  <si>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</si>
  <si>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</si>
  <si>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</si>
  <si>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</si>
  <si>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</si>
  <si>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</si>
  <si>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</si>
  <si>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</si>
  <si>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</si>
  <si>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</si>
  <si>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</si>
  <si>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</si>
  <si>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</si>
  <si>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</si>
  <si>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</si>
  <si>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</si>
  <si>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</si>
  <si>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</si>
  <si>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</si>
  <si>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</si>
  <si>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</si>
  <si>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</si>
  <si>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</si>
  <si>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</si>
  <si>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</si>
  <si>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</si>
  <si>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</si>
  <si>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</si>
  <si>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</si>
  <si>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</si>
  <si>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</si>
  <si>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</si>
  <si>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</si>
  <si>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337/1</t>
  </si>
  <si>
    <t>نایک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</si>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</sst>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8" fillId="0" borderId="25" xfId="0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0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16</v>
      </c>
      <c r="E2" s="117">
        <v>3</v>
      </c>
      <c r="F2" s="117">
        <v>1400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1400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43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1400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0</v>
      </c>
      <c r="L6" s="94">
        <f t="shared" si="0"/>
        <v>0</v>
      </c>
      <c r="M6" s="93" t="s">
        <v>29</v>
      </c>
      <c r="N6" s="228" t="s">
        <v>11</v>
      </c>
      <c r="O6" s="230">
        <v>27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/>
      <c r="X6" s="136"/>
      <c r="Y6" s="92" t="s">
        <v>29</v>
      </c>
    </row>
    <row r="7" spans="2:36" ht="18" customHeight="1" thickBot="1" x14ac:dyDescent="0.25">
      <c r="B7" s="140" t="s">
        <v>44</v>
      </c>
      <c r="C7" s="141"/>
      <c r="D7" s="141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29"/>
      <c r="O7" s="231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30</v>
      </c>
      <c r="V7" s="87">
        <v>30</v>
      </c>
      <c r="W7" s="87"/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 xml:space="preserve">فوم سنگی پشت فتر مشکی 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2.0622222222222222</v>
      </c>
      <c r="J12" s="170"/>
      <c r="K12" s="171"/>
      <c r="L12" s="172"/>
      <c r="M12" s="313" t="s">
        <v>45</v>
      </c>
      <c r="N12" s="237"/>
      <c r="O12" s="238"/>
      <c r="P12" s="49"/>
      <c r="Q12" s="71">
        <v>1</v>
      </c>
      <c r="R12" s="124"/>
      <c r="S12" s="173" t="s">
        <v>47</v>
      </c>
      <c r="T12" s="174"/>
      <c r="U12" s="125" t="s">
        <v>42</v>
      </c>
      <c r="V12" s="126">
        <v>9.2799999999999994</v>
      </c>
      <c r="X12" s="22"/>
      <c r="Y12" s="22"/>
      <c r="AA12" s="6">
        <f>($M$7*V12)/$S$9</f>
        <v>2.0622222222222222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337/1</v>
      </c>
      <c r="E20" s="183"/>
      <c r="F20" s="107"/>
      <c r="G20" s="181" t="s">
        <v>11</v>
      </c>
      <c r="H20" s="181"/>
      <c r="I20" s="181"/>
      <c r="J20" s="182">
        <f>$O$6</f>
        <v>27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6"/>
      <c r="N21" s="297"/>
      <c r="O21" s="157"/>
      <c r="P21" s="109"/>
      <c r="Q21" s="301" t="s">
        <v>7</v>
      </c>
      <c r="R21" s="302"/>
      <c r="S21" s="302"/>
      <c r="T21" s="30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304" t="str">
        <f>IF(S22="","",S22)</f>
        <v/>
      </c>
      <c r="D22" s="305"/>
      <c r="E22" s="305"/>
      <c r="F22" s="27" t="str">
        <f>IF(C22="","",IF(U22="","",U22))</f>
        <v/>
      </c>
      <c r="G22" s="306" t="str">
        <f>IF(C22="","",$M$7)</f>
        <v/>
      </c>
      <c r="H22" s="306"/>
      <c r="I22" s="307" t="str">
        <f>IF(C22="","",AA22)</f>
        <v/>
      </c>
      <c r="J22" s="307"/>
      <c r="K22" s="308"/>
      <c r="L22" s="309"/>
      <c r="M22" s="296"/>
      <c r="N22" s="297"/>
      <c r="O22" s="157"/>
      <c r="P22" s="11"/>
      <c r="Q22" s="26">
        <v>1</v>
      </c>
      <c r="R22" s="25"/>
      <c r="S22" s="310"/>
      <c r="T22" s="310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296"/>
      <c r="N23" s="297"/>
      <c r="O23" s="157"/>
      <c r="P23" s="109"/>
      <c r="Q23" s="17">
        <v>2</v>
      </c>
      <c r="R23" s="16"/>
      <c r="S23" s="223"/>
      <c r="T23" s="223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6"/>
      <c r="N24" s="297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1" t="str">
        <f>IF(C25="","",$M$7)</f>
        <v/>
      </c>
      <c r="H25" s="312"/>
      <c r="I25" s="273" t="str">
        <f>IF(C25="","",AA25)</f>
        <v/>
      </c>
      <c r="J25" s="273"/>
      <c r="K25" s="274"/>
      <c r="L25" s="275"/>
      <c r="M25" s="298"/>
      <c r="N25" s="299"/>
      <c r="O25" s="300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0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0</v>
      </c>
      <c r="J31" s="111">
        <f t="shared" si="5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337/1</v>
      </c>
      <c r="E32" s="256"/>
      <c r="F32" s="110"/>
      <c r="G32" s="254" t="s">
        <v>11</v>
      </c>
      <c r="H32" s="254"/>
      <c r="I32" s="254"/>
      <c r="J32" s="255">
        <f>$O$6</f>
        <v>27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89" t="s">
        <v>9</v>
      </c>
      <c r="H33" s="289"/>
      <c r="I33" s="289" t="s">
        <v>5</v>
      </c>
      <c r="J33" s="289"/>
      <c r="K33" s="226" t="s">
        <v>8</v>
      </c>
      <c r="L33" s="227"/>
      <c r="M33" s="286"/>
      <c r="N33" s="156"/>
      <c r="O33" s="287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166" t="str">
        <f>IF(S34="","",S34)</f>
        <v/>
      </c>
      <c r="D34" s="167"/>
      <c r="E34" s="168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2"/>
      <c r="M34" s="286"/>
      <c r="N34" s="156"/>
      <c r="O34" s="287"/>
      <c r="P34" s="49"/>
      <c r="Q34" s="26">
        <v>1</v>
      </c>
      <c r="R34" s="48"/>
      <c r="S34" s="283"/>
      <c r="T34" s="284"/>
      <c r="U34" s="24" t="s">
        <v>42</v>
      </c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5"/>
      <c r="M35" s="259"/>
      <c r="N35" s="260"/>
      <c r="O35" s="288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337/1</v>
      </c>
      <c r="E41" s="183"/>
      <c r="F41" s="40"/>
      <c r="G41" s="181" t="s">
        <v>11</v>
      </c>
      <c r="H41" s="181"/>
      <c r="I41" s="181"/>
      <c r="J41" s="182">
        <f>$O$6</f>
        <v>27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5" t="s">
        <v>14</v>
      </c>
      <c r="D42" s="295"/>
      <c r="E42" s="295"/>
      <c r="F42" s="56" t="s">
        <v>6</v>
      </c>
      <c r="G42" s="289" t="s">
        <v>9</v>
      </c>
      <c r="H42" s="289"/>
      <c r="I42" s="289" t="s">
        <v>5</v>
      </c>
      <c r="J42" s="289"/>
      <c r="K42" s="226" t="s">
        <v>8</v>
      </c>
      <c r="L42" s="227"/>
      <c r="M42" s="286"/>
      <c r="N42" s="156"/>
      <c r="O42" s="287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0" t="str">
        <f>IF(S43="","",S43)</f>
        <v/>
      </c>
      <c r="D43" s="291"/>
      <c r="E43" s="292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2"/>
      <c r="M43" s="286"/>
      <c r="N43" s="156"/>
      <c r="O43" s="287"/>
      <c r="P43" s="49"/>
      <c r="Q43" s="26">
        <v>1</v>
      </c>
      <c r="R43" s="48"/>
      <c r="S43" s="293"/>
      <c r="T43" s="294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5"/>
      <c r="M44" s="259"/>
      <c r="N44" s="260"/>
      <c r="O44" s="288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2021-06-06T06:34:48Z</cp:lastPrinted>
  <dcterms:created xsi:type="dcterms:W3CDTF">2018-11-04T09:48:07Z</dcterms:created>
  <dcterms:modified xsi:type="dcterms:W3CDTF">2021-06-06T06:34:50Z</dcterms:modified>
</cp:coreProperties>
</file>